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3C7E9D23-A968-4043-87C5-CC281FE8F014}"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<sst xmlns="http://schemas.openxmlformats.org/spreadsheetml/2006/main" count="10814" uniqueCount="1737">
  <si>
    <t>335003</t>
  </si>
  <si>
    <t>335004</t>
  </si>
  <si>
    <t>335005</t>
  </si>
  <si>
    <t>335006</t>
  </si>
  <si>
    <t>335008</t>
  </si>
  <si>
    <t>335011</t>
  </si>
  <si>
    <t>335014</t>
  </si>
  <si>
    <t>335015</t>
  </si>
  <si>
    <t>335017</t>
  </si>
  <si>
    <t>335019</t>
  </si>
  <si>
    <t>335020</t>
  </si>
  <si>
    <t>335022</t>
  </si>
  <si>
    <t>335023</t>
  </si>
  <si>
    <t>335024</t>
  </si>
  <si>
    <t>335027</t>
  </si>
  <si>
    <t>335028</t>
  </si>
  <si>
    <t>335030</t>
  </si>
  <si>
    <t>335034</t>
  </si>
  <si>
    <t>335040</t>
  </si>
  <si>
    <t>335044</t>
  </si>
  <si>
    <t>335046</t>
  </si>
  <si>
    <t>335048</t>
  </si>
  <si>
    <t>335050</t>
  </si>
  <si>
    <t>335053</t>
  </si>
  <si>
    <t>335056</t>
  </si>
  <si>
    <t>335061</t>
  </si>
  <si>
    <t>335063</t>
  </si>
  <si>
    <t>335067</t>
  </si>
  <si>
    <t>335068</t>
  </si>
  <si>
    <t>335069</t>
  </si>
  <si>
    <t>335070</t>
  </si>
  <si>
    <t>335072</t>
  </si>
  <si>
    <t>335074</t>
  </si>
  <si>
    <t>335077</t>
  </si>
  <si>
    <t>335078</t>
  </si>
  <si>
    <t>335079</t>
  </si>
  <si>
    <t>335080</t>
  </si>
  <si>
    <t>335081</t>
  </si>
  <si>
    <t>335082</t>
  </si>
  <si>
    <t>335083</t>
  </si>
  <si>
    <t>335087</t>
  </si>
  <si>
    <t>335090</t>
  </si>
  <si>
    <t>335091</t>
  </si>
  <si>
    <t>335092</t>
  </si>
  <si>
    <t>335093</t>
  </si>
  <si>
    <t>335096</t>
  </si>
  <si>
    <t>335097</t>
  </si>
  <si>
    <t>335098</t>
  </si>
  <si>
    <t>335100</t>
  </si>
  <si>
    <t>335103</t>
  </si>
  <si>
    <t>335104</t>
  </si>
  <si>
    <t>335105</t>
  </si>
  <si>
    <t>335108</t>
  </si>
  <si>
    <t>335110</t>
  </si>
  <si>
    <t>335112</t>
  </si>
  <si>
    <t>335125</t>
  </si>
  <si>
    <t>335127</t>
  </si>
  <si>
    <t>335128</t>
  </si>
  <si>
    <t>335130</t>
  </si>
  <si>
    <t>335131</t>
  </si>
  <si>
    <t>335132</t>
  </si>
  <si>
    <t>335133</t>
  </si>
  <si>
    <t>335136</t>
  </si>
  <si>
    <t>335139</t>
  </si>
  <si>
    <t>335140</t>
  </si>
  <si>
    <t>335141</t>
  </si>
  <si>
    <t>335142</t>
  </si>
  <si>
    <t>335143</t>
  </si>
  <si>
    <t>335146</t>
  </si>
  <si>
    <t>335148</t>
  </si>
  <si>
    <t>335154</t>
  </si>
  <si>
    <t>335155</t>
  </si>
  <si>
    <t>335156</t>
  </si>
  <si>
    <t>335158</t>
  </si>
  <si>
    <t>335160</t>
  </si>
  <si>
    <t>335161</t>
  </si>
  <si>
    <t>335162</t>
  </si>
  <si>
    <t>335163</t>
  </si>
  <si>
    <t>335164</t>
  </si>
  <si>
    <t>335165</t>
  </si>
  <si>
    <t>335168</t>
  </si>
  <si>
    <t>335172</t>
  </si>
  <si>
    <t>335174</t>
  </si>
  <si>
    <t>335175</t>
  </si>
  <si>
    <t>335176</t>
  </si>
  <si>
    <t>335178</t>
  </si>
  <si>
    <t>335180</t>
  </si>
  <si>
    <t>335182</t>
  </si>
  <si>
    <t>335184</t>
  </si>
  <si>
    <t>335185</t>
  </si>
  <si>
    <t>335187</t>
  </si>
  <si>
    <t>335188</t>
  </si>
  <si>
    <t>335196</t>
  </si>
  <si>
    <t>335197</t>
  </si>
  <si>
    <t>335199</t>
  </si>
  <si>
    <t>335201</t>
  </si>
  <si>
    <t>335202</t>
  </si>
  <si>
    <t>335204</t>
  </si>
  <si>
    <t>335208</t>
  </si>
  <si>
    <t>335210</t>
  </si>
  <si>
    <t>335211</t>
  </si>
  <si>
    <t>335212</t>
  </si>
  <si>
    <t>335213</t>
  </si>
  <si>
    <t>335214</t>
  </si>
  <si>
    <t>335216</t>
  </si>
  <si>
    <t>335218</t>
  </si>
  <si>
    <t>335219</t>
  </si>
  <si>
    <t>335220</t>
  </si>
  <si>
    <t>335224</t>
  </si>
  <si>
    <t>335225</t>
  </si>
  <si>
    <t>335226</t>
  </si>
  <si>
    <t>335227</t>
  </si>
  <si>
    <t>335228</t>
  </si>
  <si>
    <t>335229</t>
  </si>
  <si>
    <t>335231</t>
  </si>
  <si>
    <t>335232</t>
  </si>
  <si>
    <t>335233</t>
  </si>
  <si>
    <t>335236</t>
  </si>
  <si>
    <t>335238</t>
  </si>
  <si>
    <t>335239</t>
  </si>
  <si>
    <t>335243</t>
  </si>
  <si>
    <t>335245</t>
  </si>
  <si>
    <t>335248</t>
  </si>
  <si>
    <t>335249</t>
  </si>
  <si>
    <t>335250</t>
  </si>
  <si>
    <t>335252</t>
  </si>
  <si>
    <t>335253</t>
  </si>
  <si>
    <t>335254</t>
  </si>
  <si>
    <t>335255</t>
  </si>
  <si>
    <t>335256</t>
  </si>
  <si>
    <t>335257</t>
  </si>
  <si>
    <t>335259</t>
  </si>
  <si>
    <t>335261</t>
  </si>
  <si>
    <t>335263</t>
  </si>
  <si>
    <t>335265</t>
  </si>
  <si>
    <t>335266</t>
  </si>
  <si>
    <t>335267</t>
  </si>
  <si>
    <t>335268</t>
  </si>
  <si>
    <t>335269</t>
  </si>
  <si>
    <t>335271</t>
  </si>
  <si>
    <t>335273</t>
  </si>
  <si>
    <t>335274</t>
  </si>
  <si>
    <t>335275</t>
  </si>
  <si>
    <t>335279</t>
  </si>
  <si>
    <t>335280</t>
  </si>
  <si>
    <t>335281</t>
  </si>
  <si>
    <t>335283</t>
  </si>
  <si>
    <t>335284</t>
  </si>
  <si>
    <t>335285</t>
  </si>
  <si>
    <t>335286</t>
  </si>
  <si>
    <t>335287</t>
  </si>
  <si>
    <t>335288</t>
  </si>
  <si>
    <t>335289</t>
  </si>
  <si>
    <t>335290</t>
  </si>
  <si>
    <t>335291</t>
  </si>
  <si>
    <t>335292</t>
  </si>
  <si>
    <t>335294</t>
  </si>
  <si>
    <t>335296</t>
  </si>
  <si>
    <t>335297</t>
  </si>
  <si>
    <t>335299</t>
  </si>
  <si>
    <t>335300</t>
  </si>
  <si>
    <t>335301</t>
  </si>
  <si>
    <t>335306</t>
  </si>
  <si>
    <t>335308</t>
  </si>
  <si>
    <t>335309</t>
  </si>
  <si>
    <t>335310</t>
  </si>
  <si>
    <t>335311</t>
  </si>
  <si>
    <t>335312</t>
  </si>
  <si>
    <t>335313</t>
  </si>
  <si>
    <t>335314</t>
  </si>
  <si>
    <t>335316</t>
  </si>
  <si>
    <t>335317</t>
  </si>
  <si>
    <t>335320</t>
  </si>
  <si>
    <t>335321</t>
  </si>
  <si>
    <t>335322</t>
  </si>
  <si>
    <t>335323</t>
  </si>
  <si>
    <t>335325</t>
  </si>
  <si>
    <t>335326</t>
  </si>
  <si>
    <t>335327</t>
  </si>
  <si>
    <t>335328</t>
  </si>
  <si>
    <t>335330</t>
  </si>
  <si>
    <t>335331</t>
  </si>
  <si>
    <t>335332</t>
  </si>
  <si>
    <t>335333</t>
  </si>
  <si>
    <t>335334</t>
  </si>
  <si>
    <t>335336</t>
  </si>
  <si>
    <t>335337</t>
  </si>
  <si>
    <t>335338</t>
  </si>
  <si>
    <t>335339</t>
  </si>
  <si>
    <t>335340</t>
  </si>
  <si>
    <t>335341</t>
  </si>
  <si>
    <t>335342</t>
  </si>
  <si>
    <t>335344</t>
  </si>
  <si>
    <t>335345</t>
  </si>
  <si>
    <t>335346</t>
  </si>
  <si>
    <t>335347</t>
  </si>
  <si>
    <t>335348</t>
  </si>
  <si>
    <t>335349</t>
  </si>
  <si>
    <t>335350</t>
  </si>
  <si>
    <t>335351</t>
  </si>
  <si>
    <t>335353</t>
  </si>
  <si>
    <t>335355</t>
  </si>
  <si>
    <t>335357</t>
  </si>
  <si>
    <t>335361</t>
  </si>
  <si>
    <t>335363</t>
  </si>
  <si>
    <t>335364</t>
  </si>
  <si>
    <t>335365</t>
  </si>
  <si>
    <t>335366</t>
  </si>
  <si>
    <t>335369</t>
  </si>
  <si>
    <t>335371</t>
  </si>
  <si>
    <t>335372</t>
  </si>
  <si>
    <t>335373</t>
  </si>
  <si>
    <t>335374</t>
  </si>
  <si>
    <t>335375</t>
  </si>
  <si>
    <t>335376</t>
  </si>
  <si>
    <t>335377</t>
  </si>
  <si>
    <t>335378</t>
  </si>
  <si>
    <t>335379</t>
  </si>
  <si>
    <t>335380</t>
  </si>
  <si>
    <t>335381</t>
  </si>
  <si>
    <t>335382</t>
  </si>
  <si>
    <t>335383</t>
  </si>
  <si>
    <t>335386</t>
  </si>
  <si>
    <t>335387</t>
  </si>
  <si>
    <t>335388</t>
  </si>
  <si>
    <t>335389</t>
  </si>
  <si>
    <t>335390</t>
  </si>
  <si>
    <t>335391</t>
  </si>
  <si>
    <t>335392</t>
  </si>
  <si>
    <t>335393</t>
  </si>
  <si>
    <t>335394</t>
  </si>
  <si>
    <t>335396</t>
  </si>
  <si>
    <t>335397</t>
  </si>
  <si>
    <t>335398</t>
  </si>
  <si>
    <t>335399</t>
  </si>
  <si>
    <t>335400</t>
  </si>
  <si>
    <t>335401</t>
  </si>
  <si>
    <t>335402</t>
  </si>
  <si>
    <t>335403</t>
  </si>
  <si>
    <t>335404</t>
  </si>
  <si>
    <t>335405</t>
  </si>
  <si>
    <t>335406</t>
  </si>
  <si>
    <t>335407</t>
  </si>
  <si>
    <t>335408</t>
  </si>
  <si>
    <t>335409</t>
  </si>
  <si>
    <t>335410</t>
  </si>
  <si>
    <t>335411</t>
  </si>
  <si>
    <t>335412</t>
  </si>
  <si>
    <t>335413</t>
  </si>
  <si>
    <t>335415</t>
  </si>
  <si>
    <t>335416</t>
  </si>
  <si>
    <t>335418</t>
  </si>
  <si>
    <t>335419</t>
  </si>
  <si>
    <t>335421</t>
  </si>
  <si>
    <t>335422</t>
  </si>
  <si>
    <t>335423</t>
  </si>
  <si>
    <t>335424</t>
  </si>
  <si>
    <t>335425</t>
  </si>
  <si>
    <t>335426</t>
  </si>
  <si>
    <t>335427</t>
  </si>
  <si>
    <t>335428</t>
  </si>
  <si>
    <t>335429</t>
  </si>
  <si>
    <t>335431</t>
  </si>
  <si>
    <t>335432</t>
  </si>
  <si>
    <t>335433</t>
  </si>
  <si>
    <t>335434</t>
  </si>
  <si>
    <t>335435</t>
  </si>
  <si>
    <t>335436</t>
  </si>
  <si>
    <t>335437</t>
  </si>
  <si>
    <t>335438</t>
  </si>
  <si>
    <t>335439</t>
  </si>
  <si>
    <t>335440</t>
  </si>
  <si>
    <t>335441</t>
  </si>
  <si>
    <t>335442</t>
  </si>
  <si>
    <t>335445</t>
  </si>
  <si>
    <t>335446</t>
  </si>
  <si>
    <t>335448</t>
  </si>
  <si>
    <t>335449</t>
  </si>
  <si>
    <t>335451</t>
  </si>
  <si>
    <t>335455</t>
  </si>
  <si>
    <t>335457</t>
  </si>
  <si>
    <t>335458</t>
  </si>
  <si>
    <t>335459</t>
  </si>
  <si>
    <t>335461</t>
  </si>
  <si>
    <t>335462</t>
  </si>
  <si>
    <t>335465</t>
  </si>
  <si>
    <t>335466</t>
  </si>
  <si>
    <t>335467</t>
  </si>
  <si>
    <t>335468</t>
  </si>
  <si>
    <t>335470</t>
  </si>
  <si>
    <t>335471</t>
  </si>
  <si>
    <t>335472</t>
  </si>
  <si>
    <t>335473</t>
  </si>
  <si>
    <t>335475</t>
  </si>
  <si>
    <t>335476</t>
  </si>
  <si>
    <t>335478</t>
  </si>
  <si>
    <t>335480</t>
  </si>
  <si>
    <t>335481</t>
  </si>
  <si>
    <t>335482</t>
  </si>
  <si>
    <t>335483</t>
  </si>
  <si>
    <t>335484</t>
  </si>
  <si>
    <t>335485</t>
  </si>
  <si>
    <t>335486</t>
  </si>
  <si>
    <t>335487</t>
  </si>
  <si>
    <t>335488</t>
  </si>
  <si>
    <t>335489</t>
  </si>
  <si>
    <t>335490</t>
  </si>
  <si>
    <t>335491</t>
  </si>
  <si>
    <t>335493</t>
  </si>
  <si>
    <t>335494</t>
  </si>
  <si>
    <t>335495</t>
  </si>
  <si>
    <t>335497</t>
  </si>
  <si>
    <t>335498</t>
  </si>
  <si>
    <t>335500</t>
  </si>
  <si>
    <t>335502</t>
  </si>
  <si>
    <t>335503</t>
  </si>
  <si>
    <t>335504</t>
  </si>
  <si>
    <t>335505</t>
  </si>
  <si>
    <t>335506</t>
  </si>
  <si>
    <t>335508</t>
  </si>
  <si>
    <t>335510</t>
  </si>
  <si>
    <t>335511</t>
  </si>
  <si>
    <t>335513</t>
  </si>
  <si>
    <t>335514</t>
  </si>
  <si>
    <t>335515</t>
  </si>
  <si>
    <t>335516</t>
  </si>
  <si>
    <t>335517</t>
  </si>
  <si>
    <t>335520</t>
  </si>
  <si>
    <t>335522</t>
  </si>
  <si>
    <t>335523</t>
  </si>
  <si>
    <t>335524</t>
  </si>
  <si>
    <t>335525</t>
  </si>
  <si>
    <t>335526</t>
  </si>
  <si>
    <t>335527</t>
  </si>
  <si>
    <t>335528</t>
  </si>
  <si>
    <t>335531</t>
  </si>
  <si>
    <t>335532</t>
  </si>
  <si>
    <t>335533</t>
  </si>
  <si>
    <t>335534</t>
  </si>
  <si>
    <t>335537</t>
  </si>
  <si>
    <t>335538</t>
  </si>
  <si>
    <t>335539</t>
  </si>
  <si>
    <t>335540</t>
  </si>
  <si>
    <t>335541</t>
  </si>
  <si>
    <t>335543</t>
  </si>
  <si>
    <t>335545</t>
  </si>
  <si>
    <t>335546</t>
  </si>
  <si>
    <t>335548</t>
  </si>
  <si>
    <t>335549</t>
  </si>
  <si>
    <t>335554</t>
  </si>
  <si>
    <t>335555</t>
  </si>
  <si>
    <t>335556</t>
  </si>
  <si>
    <t>335557</t>
  </si>
  <si>
    <t>335558</t>
  </si>
  <si>
    <t>335560</t>
  </si>
  <si>
    <t>335561</t>
  </si>
  <si>
    <t>335562</t>
  </si>
  <si>
    <t>335563</t>
  </si>
  <si>
    <t>335564</t>
  </si>
  <si>
    <t>335565</t>
  </si>
  <si>
    <t>335566</t>
  </si>
  <si>
    <t>335568</t>
  </si>
  <si>
    <t>335569</t>
  </si>
  <si>
    <t>335570</t>
  </si>
  <si>
    <t>335571</t>
  </si>
  <si>
    <t>335572</t>
  </si>
  <si>
    <t>335573</t>
  </si>
  <si>
    <t>335574</t>
  </si>
  <si>
    <t>335576</t>
  </si>
  <si>
    <t>335577</t>
  </si>
  <si>
    <t>335578</t>
  </si>
  <si>
    <t>335579</t>
  </si>
  <si>
    <t>335581</t>
  </si>
  <si>
    <t>335582</t>
  </si>
  <si>
    <t>335583</t>
  </si>
  <si>
    <t>335585</t>
  </si>
  <si>
    <t>335586</t>
  </si>
  <si>
    <t>335587</t>
  </si>
  <si>
    <t>335588</t>
  </si>
  <si>
    <t>335589</t>
  </si>
  <si>
    <t>335590</t>
  </si>
  <si>
    <t>335592</t>
  </si>
  <si>
    <t>335595</t>
  </si>
  <si>
    <t>335596</t>
  </si>
  <si>
    <t>335598</t>
  </si>
  <si>
    <t>335600</t>
  </si>
  <si>
    <t>335601</t>
  </si>
  <si>
    <t>335603</t>
  </si>
  <si>
    <t>335604</t>
  </si>
  <si>
    <t>335606</t>
  </si>
  <si>
    <t>335607</t>
  </si>
  <si>
    <t>335609</t>
  </si>
  <si>
    <t>335610</t>
  </si>
  <si>
    <t>335611</t>
  </si>
  <si>
    <t>335612</t>
  </si>
  <si>
    <t>335613</t>
  </si>
  <si>
    <t>335614</t>
  </si>
  <si>
    <t>335615</t>
  </si>
  <si>
    <t>335617</t>
  </si>
  <si>
    <t>335618</t>
  </si>
  <si>
    <t>335619</t>
  </si>
  <si>
    <t>335620</t>
  </si>
  <si>
    <t>335621</t>
  </si>
  <si>
    <t>335625</t>
  </si>
  <si>
    <t>335626</t>
  </si>
  <si>
    <t>335627</t>
  </si>
  <si>
    <t>335628</t>
  </si>
  <si>
    <t>335631</t>
  </si>
  <si>
    <t>335632</t>
  </si>
  <si>
    <t>335634</t>
  </si>
  <si>
    <t>335635</t>
  </si>
  <si>
    <t>335636</t>
  </si>
  <si>
    <t>335637</t>
  </si>
  <si>
    <t>335638</t>
  </si>
  <si>
    <t>335640</t>
  </si>
  <si>
    <t>335641</t>
  </si>
  <si>
    <t>335642</t>
  </si>
  <si>
    <t>335644</t>
  </si>
  <si>
    <t>335645</t>
  </si>
  <si>
    <t>335647</t>
  </si>
  <si>
    <t>335648</t>
  </si>
  <si>
    <t>335649</t>
  </si>
  <si>
    <t>335650</t>
  </si>
  <si>
    <t>335652</t>
  </si>
  <si>
    <t>335653</t>
  </si>
  <si>
    <t>335655</t>
  </si>
  <si>
    <t>335656</t>
  </si>
  <si>
    <t>335657</t>
  </si>
  <si>
    <t>335658</t>
  </si>
  <si>
    <t>335659</t>
  </si>
  <si>
    <t>335661</t>
  </si>
  <si>
    <t>335662</t>
  </si>
  <si>
    <t>335663</t>
  </si>
  <si>
    <t>335665</t>
  </si>
  <si>
    <t>335666</t>
  </si>
  <si>
    <t>335667</t>
  </si>
  <si>
    <t>335668</t>
  </si>
  <si>
    <t>335669</t>
  </si>
  <si>
    <t>335672</t>
  </si>
  <si>
    <t>335673</t>
  </si>
  <si>
    <t>335674</t>
  </si>
  <si>
    <t>335675</t>
  </si>
  <si>
    <t>335676</t>
  </si>
  <si>
    <t>335677</t>
  </si>
  <si>
    <t>335678</t>
  </si>
  <si>
    <t>335679</t>
  </si>
  <si>
    <t>335680</t>
  </si>
  <si>
    <t>335681</t>
  </si>
  <si>
    <t>335682</t>
  </si>
  <si>
    <t>335683</t>
  </si>
  <si>
    <t>335684</t>
  </si>
  <si>
    <t>335685</t>
  </si>
  <si>
    <t>335687</t>
  </si>
  <si>
    <t>335688</t>
  </si>
  <si>
    <t>335690</t>
  </si>
  <si>
    <t>335691</t>
  </si>
  <si>
    <t>335692</t>
  </si>
  <si>
    <t>335693</t>
  </si>
  <si>
    <t>335694</t>
  </si>
  <si>
    <t>335695</t>
  </si>
  <si>
    <t>335696</t>
  </si>
  <si>
    <t>335697</t>
  </si>
  <si>
    <t>335700</t>
  </si>
  <si>
    <t>335701</t>
  </si>
  <si>
    <t>335702</t>
  </si>
  <si>
    <t>335703</t>
  </si>
  <si>
    <t>335705</t>
  </si>
  <si>
    <t>335706</t>
  </si>
  <si>
    <t>335710</t>
  </si>
  <si>
    <t>335711</t>
  </si>
  <si>
    <t>335713</t>
  </si>
  <si>
    <t>335716</t>
  </si>
  <si>
    <t>335718</t>
  </si>
  <si>
    <t>335719</t>
  </si>
  <si>
    <t>335720</t>
  </si>
  <si>
    <t>335721</t>
  </si>
  <si>
    <t>335723</t>
  </si>
  <si>
    <t>335724</t>
  </si>
  <si>
    <t>335725</t>
  </si>
  <si>
    <t>335726</t>
  </si>
  <si>
    <t>335727</t>
  </si>
  <si>
    <t>335730</t>
  </si>
  <si>
    <t>335732</t>
  </si>
  <si>
    <t>335734</t>
  </si>
  <si>
    <t>335735</t>
  </si>
  <si>
    <t>335737</t>
  </si>
  <si>
    <t>335738</t>
  </si>
  <si>
    <t>335739</t>
  </si>
  <si>
    <t>335742</t>
  </si>
  <si>
    <t>335744</t>
  </si>
  <si>
    <t>335746</t>
  </si>
  <si>
    <t>335747</t>
  </si>
  <si>
    <t>335748</t>
  </si>
  <si>
    <t>335750</t>
  </si>
  <si>
    <t>335751</t>
  </si>
  <si>
    <t>335752</t>
  </si>
  <si>
    <t>335753</t>
  </si>
  <si>
    <t>335755</t>
  </si>
  <si>
    <t>335756</t>
  </si>
  <si>
    <t>335757</t>
  </si>
  <si>
    <t>335758</t>
  </si>
  <si>
    <t>335759</t>
  </si>
  <si>
    <t>335760</t>
  </si>
  <si>
    <t>335761</t>
  </si>
  <si>
    <t>335762</t>
  </si>
  <si>
    <t>335763</t>
  </si>
  <si>
    <t>335764</t>
  </si>
  <si>
    <t>335765</t>
  </si>
  <si>
    <t>335766</t>
  </si>
  <si>
    <t>335767</t>
  </si>
  <si>
    <t>335768</t>
  </si>
  <si>
    <t>335769</t>
  </si>
  <si>
    <t>335770</t>
  </si>
  <si>
    <t>335771</t>
  </si>
  <si>
    <t>335772</t>
  </si>
  <si>
    <t>335774</t>
  </si>
  <si>
    <t>335775</t>
  </si>
  <si>
    <t>335777</t>
  </si>
  <si>
    <t>335778</t>
  </si>
  <si>
    <t>335780</t>
  </si>
  <si>
    <t>335782</t>
  </si>
  <si>
    <t>335784</t>
  </si>
  <si>
    <t>335785</t>
  </si>
  <si>
    <t>335786</t>
  </si>
  <si>
    <t>335787</t>
  </si>
  <si>
    <t>335788</t>
  </si>
  <si>
    <t>335789</t>
  </si>
  <si>
    <t>335790</t>
  </si>
  <si>
    <t>335791</t>
  </si>
  <si>
    <t>335792</t>
  </si>
  <si>
    <t>335793</t>
  </si>
  <si>
    <t>335794</t>
  </si>
  <si>
    <t>335795</t>
  </si>
  <si>
    <t>335796</t>
  </si>
  <si>
    <t>335797</t>
  </si>
  <si>
    <t>335798</t>
  </si>
  <si>
    <t>335799</t>
  </si>
  <si>
    <t>335800</t>
  </si>
  <si>
    <t>335801</t>
  </si>
  <si>
    <t>335802</t>
  </si>
  <si>
    <t>335803</t>
  </si>
  <si>
    <t>335804</t>
  </si>
  <si>
    <t>335805</t>
  </si>
  <si>
    <t>335806</t>
  </si>
  <si>
    <t>335808</t>
  </si>
  <si>
    <t>335809</t>
  </si>
  <si>
    <t>335810</t>
  </si>
  <si>
    <t>335811</t>
  </si>
  <si>
    <t>335812</t>
  </si>
  <si>
    <t>335814</t>
  </si>
  <si>
    <t>335815</t>
  </si>
  <si>
    <t>335816</t>
  </si>
  <si>
    <t>335817</t>
  </si>
  <si>
    <t>335818</t>
  </si>
  <si>
    <t>335819</t>
  </si>
  <si>
    <t>335820</t>
  </si>
  <si>
    <t>335821</t>
  </si>
  <si>
    <t>335823</t>
  </si>
  <si>
    <t>335824</t>
  </si>
  <si>
    <t>335825</t>
  </si>
  <si>
    <t>335826</t>
  </si>
  <si>
    <t>335827</t>
  </si>
  <si>
    <t>335828</t>
  </si>
  <si>
    <t>335829</t>
  </si>
  <si>
    <t>335830</t>
  </si>
  <si>
    <t>335831</t>
  </si>
  <si>
    <t>335832</t>
  </si>
  <si>
    <t>335833</t>
  </si>
  <si>
    <t>335834</t>
  </si>
  <si>
    <t>335835</t>
  </si>
  <si>
    <t>335837</t>
  </si>
  <si>
    <t>335838</t>
  </si>
  <si>
    <t>335839</t>
  </si>
  <si>
    <t>335840</t>
  </si>
  <si>
    <t>335842</t>
  </si>
  <si>
    <t>335843</t>
  </si>
  <si>
    <t>335844</t>
  </si>
  <si>
    <t>335845</t>
  </si>
  <si>
    <t>335847</t>
  </si>
  <si>
    <t>335848</t>
  </si>
  <si>
    <t>335849</t>
  </si>
  <si>
    <t>335850</t>
  </si>
  <si>
    <t>335854</t>
  </si>
  <si>
    <t>335857</t>
  </si>
  <si>
    <t>335858</t>
  </si>
  <si>
    <t>335859</t>
  </si>
  <si>
    <t>335860</t>
  </si>
  <si>
    <t>335861</t>
  </si>
  <si>
    <t>335863</t>
  </si>
  <si>
    <t>335865</t>
  </si>
  <si>
    <t>335869</t>
  </si>
  <si>
    <t>335871</t>
  </si>
  <si>
    <t>335873</t>
  </si>
  <si>
    <t>335874</t>
  </si>
  <si>
    <t>335876</t>
  </si>
  <si>
    <t>335878</t>
  </si>
  <si>
    <t>33A081</t>
  </si>
  <si>
    <t>33A246</t>
  </si>
  <si>
    <t>CANTERBURY WOODS</t>
  </si>
  <si>
    <t>JEANNE JUGAN RESIDENCE</t>
  </si>
  <si>
    <t>LUTHERAN RETIREMENT HOME</t>
  </si>
  <si>
    <t>SUNNYSIDE CARE CENTER</t>
  </si>
  <si>
    <t>GRAND MANOR NURSING &amp; REHABILITATION CENTER</t>
  </si>
  <si>
    <t>THE EMERALD PEEK REHABILITATION AND NURSING CENTER</t>
  </si>
  <si>
    <t>AUBURN REHABILITATION &amp; NURSING CENTER</t>
  </si>
  <si>
    <t>BRIARCLIFF MANOR CENTER FOR REHAB AND NURSING CARE</t>
  </si>
  <si>
    <t>KATHERINE LUTHER RESIDENTIAL HLTH CARE &amp; REHAB</t>
  </si>
  <si>
    <t>ST JOHNS HEALTH CARE CORPORATION</t>
  </si>
  <si>
    <t>ST PATRICKS HOME</t>
  </si>
  <si>
    <t>SCHENECTADY CENTER FOR REHABILITATION AND NURSING</t>
  </si>
  <si>
    <t>SCHERVIER NURSING CARE CENTER</t>
  </si>
  <si>
    <t>BEECHTREE CENTER FOR REHABILITATION AND NURSING</t>
  </si>
  <si>
    <t>REGEIS CARE CENTER</t>
  </si>
  <si>
    <t>HEBREW HOME FOR THE AGED AT RIVERDALE</t>
  </si>
  <si>
    <t>SANDS POINT CENTER FOR HEALTH AND REHABILITATION</t>
  </si>
  <si>
    <t>A HOLLY PATTERSON EXTENDED CARE FACILITY</t>
  </si>
  <si>
    <t>BEACH TERRACE CARE CENTER</t>
  </si>
  <si>
    <t>VILLAGECARE REHABILITATION AND NURSING CENTER</t>
  </si>
  <si>
    <t>THE CITADEL REHAB AND NURSING CTR AT KINGSBRIDGE</t>
  </si>
  <si>
    <t>MOSHOLU PARKWAY NURSING &amp; REHABILITATION CENTER</t>
  </si>
  <si>
    <t>WYOMING COUNTY COMMUNITY HOSPITAL S N F</t>
  </si>
  <si>
    <t>HILAIRE REHAB &amp; NURSING</t>
  </si>
  <si>
    <t>FAR ROCKAWAY CENTER FOR REHABILITATION AND NURSING</t>
  </si>
  <si>
    <t>NORTHERN MANOR GERIATRIC CENTER INC</t>
  </si>
  <si>
    <t>WILLIAMSBRIDGE CENTER FOR REHABILITATION AND NRSG</t>
  </si>
  <si>
    <t>MARY MANNING WALSH NURSING HOME CO INC</t>
  </si>
  <si>
    <t>ELCOR NURSING  AND REHABILITATION CENTER</t>
  </si>
  <si>
    <t>ELDERWOOD AT AMHERST</t>
  </si>
  <si>
    <t>UNIVERSITY CENTER FOR REHABILITATION AND NURSING</t>
  </si>
  <si>
    <t>COLER REHABILITATION AND NURSING CARE CENTER</t>
  </si>
  <si>
    <t>APEX REHABILITATION &amp; CARE CENTER</t>
  </si>
  <si>
    <t>CROUSE COMMUNITY CENTER INC</t>
  </si>
  <si>
    <t>CONESUS LAKE NURSING HOME</t>
  </si>
  <si>
    <t>BROOKLYN GARDENS NURSING &amp; REHABILITATION CENTER</t>
  </si>
  <si>
    <t>ST JOSEPH'S HOSPITAL - SKILLED NURSING FACILITY</t>
  </si>
  <si>
    <t>PARKVIEW CARE AND REHABILITATION CENTER, INC</t>
  </si>
  <si>
    <t>NORTHWOODS REHAB AND NURSING CENTER AT MORAVIA</t>
  </si>
  <si>
    <t>YORKTOWN REHABILITATION &amp; NURSING CENTER</t>
  </si>
  <si>
    <t>GOLD CREST CARE CENTER</t>
  </si>
  <si>
    <t>REGENCY EXTENDED CARE CENTER</t>
  </si>
  <si>
    <t>ST ANNS COMMUNITY</t>
  </si>
  <si>
    <t>THE SHORE WINDS, L L C</t>
  </si>
  <si>
    <t>BERKSHIRE NURSING &amp; REHABILITATION CENTER</t>
  </si>
  <si>
    <t>ST JOSEPHS HOME</t>
  </si>
  <si>
    <t>ELIZABETH CHURCH MANOR NURSING HOME</t>
  </si>
  <si>
    <t>FULTON CENTER FOR REHABILITATION AND HEALTHCARE</t>
  </si>
  <si>
    <t>HENRY J CARTER SKILLED NURSING FACILITY</t>
  </si>
  <si>
    <t>PARK NURSING HOME</t>
  </si>
  <si>
    <t>NEW RIVERDALE REHAB AND NURSING</t>
  </si>
  <si>
    <t>N Y S VETERANS HOME</t>
  </si>
  <si>
    <t>FINGER LAKES HEALTH</t>
  </si>
  <si>
    <t>ISABELLA GERIATRIC CENTER INC</t>
  </si>
  <si>
    <t>RIVER VIEW REHABILITATION AND NURSING CARE CENTER</t>
  </si>
  <si>
    <t>THE HERITAGE REHABILITATION AND HEALTH CARE CENTER</t>
  </si>
  <si>
    <t>JEWISH HOME OF ROCHESTER</t>
  </si>
  <si>
    <t>SEA VIEW HOSPITAL REHABILITATION CENTER AND HOME</t>
  </si>
  <si>
    <t>EVERGREEN COMMONS REHABILITATION AND NURSING CTR</t>
  </si>
  <si>
    <t>BROTHERS OF MERCY NURSING &amp; REHABILITATION CENTER</t>
  </si>
  <si>
    <t>SPRING CREEK REHABILITATION &amp; NURSING CARE CENTER</t>
  </si>
  <si>
    <t>ALICE HYDE MEDICAL CENTER</t>
  </si>
  <si>
    <t>ST PETERS NURSING AND REHABILITATION CENTER</t>
  </si>
  <si>
    <t>THE GRAND REHABILITATION AND NURSING AT QUEENS</t>
  </si>
  <si>
    <t>NEW CARLTON REHAB AND NURSING CENTER, L L C</t>
  </si>
  <si>
    <t>PARKER JEWISH INSTITUTE FOR HEALTH CARE &amp; REHAB</t>
  </si>
  <si>
    <t>FLUSHING NURSING AND REHABILITATION CENTER</t>
  </si>
  <si>
    <t>LORETTO HEALTH AND REHABILITATION CENTER</t>
  </si>
  <si>
    <t>FOREST HILLS CARE CENTER</t>
  </si>
  <si>
    <t>BELAIR CARE CENTER INC</t>
  </si>
  <si>
    <t>EMERGE NURSING AND REHABILITATION AT GLEN COVE</t>
  </si>
  <si>
    <t>HERITAGE PARK REHAB &amp; SKILLED NURSING</t>
  </si>
  <si>
    <t>MEADOW PARK REHABILITATION AND HEALTH CENTER L L C</t>
  </si>
  <si>
    <t>FAIRVIEW NURSING CARE CENTER INC</t>
  </si>
  <si>
    <t>THE WILLOWS AT RAMAPO REHAB AND NURSING CENTER</t>
  </si>
  <si>
    <t>WATERVIEW NURSING CARE CENTER</t>
  </si>
  <si>
    <t>WINDSOR PARK REHAB &amp; NURSING CENTER</t>
  </si>
  <si>
    <t>SOUTH SHORE REHABILITATION AND NURSING CENTER</t>
  </si>
  <si>
    <t>OCEANSIDE CARE CENTER INC</t>
  </si>
  <si>
    <t>LYNBROOK RESTORATIVE THERAPY AND NURSING</t>
  </si>
  <si>
    <t>DALEVIEW CARE CENTER</t>
  </si>
  <si>
    <t>THE GRAND REHABILITATION AND NURSING AT SOUTH POIN</t>
  </si>
  <si>
    <t>OXFORD NURSING HOME</t>
  </si>
  <si>
    <t>HUMBOLDT HOUSE REHABILITATION AND NURSING CENTER</t>
  </si>
  <si>
    <t>CARING FAMILY NURSING AND REHABILITATION CENTER</t>
  </si>
  <si>
    <t>OCEANVIEW NURSING &amp; REHABILITATION CARE CENTER</t>
  </si>
  <si>
    <t>COMPREHENSIVE REHAB &amp; NURSING CTR AT WILLIAMSVILLE</t>
  </si>
  <si>
    <t>COBBLE HILL HEALTH CENTER INC</t>
  </si>
  <si>
    <t>BROOKSIDE MULTICARE NURSING CENTER</t>
  </si>
  <si>
    <t>ROSA COPLON JEWISH HOME AND INFIRMARY</t>
  </si>
  <si>
    <t>BROOKLYN CTR FOR REHAB AND RESIDENTIAL HEALTH CARE</t>
  </si>
  <si>
    <t>SAFIRE REHABILITATION OF NORTHTOWNS, L L C</t>
  </si>
  <si>
    <t>GREENFIELD HEALTH &amp; REHAB CENTER</t>
  </si>
  <si>
    <t>VAN DUYN CENTER FOR REHABILITATION AND NURSING</t>
  </si>
  <si>
    <t>CEDAR MANOR NURSING &amp; REHABILITATION CENTER</t>
  </si>
  <si>
    <t>HUDSON POINTE AT RIVERDALE CTR FOR NURSING &amp; REHAB</t>
  </si>
  <si>
    <t>NEW PALTZ CENTER FOR REHABILITATION AND NURSING</t>
  </si>
  <si>
    <t>SILVER LAKE SPECIALIZED REHAB AND CARE CENTER</t>
  </si>
  <si>
    <t>MONROE COMMUNITY HOSPITAL</t>
  </si>
  <si>
    <t>RESORT NURSING HOME</t>
  </si>
  <si>
    <t>BETH ABRAHAM CENTER FOR REHABILITATION AND NURSING</t>
  </si>
  <si>
    <t>THE GRAND REHABILITATION AND NURSING AT BATAVIA</t>
  </si>
  <si>
    <t>AURELIA OSBORN FOX MEMORIAL HOSPITAL</t>
  </si>
  <si>
    <t>VALLEY VIEW MANOR NURSING HOME</t>
  </si>
  <si>
    <t>HIGHLAND PARK REHABILITATION AND NURSING CENTER</t>
  </si>
  <si>
    <t>GLENGARIFF HEALTH CARE CENTER</t>
  </si>
  <si>
    <t>THE VILLAGES OF ORLEANS HEALTH AND REHAB CENTER</t>
  </si>
  <si>
    <t>MASSAPEQUA CENTER REHABILITATION &amp; NURSING</t>
  </si>
  <si>
    <t>EASTCHESTER REHABILITATION AND HEALTH CARE CENTER</t>
  </si>
  <si>
    <t>AVON NURSING HOME L L C</t>
  </si>
  <si>
    <t>CORTLAND PARK REHABILITATION AND NURSING CENTER</t>
  </si>
  <si>
    <t>NEWARK MANOR NURSING HOME INC</t>
  </si>
  <si>
    <t>MERCY LIVING CENTER</t>
  </si>
  <si>
    <t>WHITE PLAINS CENTER FOR NURSING CARE, L L C</t>
  </si>
  <si>
    <t>OAK HILL REHABILITATION AND NURSING CARE CENTER</t>
  </si>
  <si>
    <t>VESTAL PARK REHABILITATION AND NURSING CENTER</t>
  </si>
  <si>
    <t>WORKMENS CIRCLE MULTICARE CENTER</t>
  </si>
  <si>
    <t>BRIDGEWATER CENTER FOR REHAB &amp; NURSING L L C</t>
  </si>
  <si>
    <t>PUTNAM NURSING &amp; REHABILITATION CENTER</t>
  </si>
  <si>
    <t>EXCEL AT WOODBURY FOR REHAB AND NURSING, L L C</t>
  </si>
  <si>
    <t>UPPER EAST SIDE REHABILITATION AND NURSING CENTER</t>
  </si>
  <si>
    <t>COLONIAL PARK REHABILITATION AND NURSING CENTER</t>
  </si>
  <si>
    <t>ROBINSON TERRACE</t>
  </si>
  <si>
    <t>THE VALLEY VIEW CENTER FOR NURSING CARE AND REHAB</t>
  </si>
  <si>
    <t>CLOVE LAKES HEALTH CARE AND REHAB CENTER, INC</t>
  </si>
  <si>
    <t>CHESTNUT PARK REHABILITATION AND NURSING CENTER</t>
  </si>
  <si>
    <t>CATON PARK REHAB AND NURSING CENTER, L L C</t>
  </si>
  <si>
    <t>FIELDSTON LODGE CARE CENTER</t>
  </si>
  <si>
    <t>CAYUGA NURSING AND REHABILITATION CENTER</t>
  </si>
  <si>
    <t>HIGHFIELD GARDENS CARE CENTER OF GREAT NECK</t>
  </si>
  <si>
    <t>GLENDALE HOME-SCHDY CNTY DEPT SOCIAL SERVICES</t>
  </si>
  <si>
    <t>CENTRAL PARK REHABILITATION AND NURSING CENTER</t>
  </si>
  <si>
    <t>ACADIA CENTER FOR NURSING AND REHABILITATION</t>
  </si>
  <si>
    <t>ELM MANOR NURSING AND REHABILITATION CENTER</t>
  </si>
  <si>
    <t>THE PINES AT CATSKILL CENTER FOR NURSING &amp; REHAB</t>
  </si>
  <si>
    <t>FORT TRYON CENTER FOR REHABILITATION AND NURSING</t>
  </si>
  <si>
    <t>WATERVIEW HILLS REHABILITATION AND NURSING CENTER</t>
  </si>
  <si>
    <t>THE PARAMOUNT AT SOMERS REHAB AND NURSING CENTER</t>
  </si>
  <si>
    <t>CHURCH HOME OF THE PROTESTANT EPISCOPAL CHURCH</t>
  </si>
  <si>
    <t>VAN RENSSELAER MANOR</t>
  </si>
  <si>
    <t>WOODCREST REHAB &amp; RESIDENTIAL H C CENTER, L L C</t>
  </si>
  <si>
    <t>ELDERWOOD OF UIHLEIN AT LAKE PLACID</t>
  </si>
  <si>
    <t>THE WARTBURG HOME</t>
  </si>
  <si>
    <t>DUMONT CENTER FOR REHABILITATION AND NURSING CARE</t>
  </si>
  <si>
    <t>VERRAZANO NURSING AND POST-ACUTE CENTER</t>
  </si>
  <si>
    <t>SAN SIMEON BY THE SOUND CENTER FOR NURSING &amp; REHAB</t>
  </si>
  <si>
    <t>SAPPHIRE NURSING AT WAPPINGERS</t>
  </si>
  <si>
    <t>MAYFAIR CARE CENTER</t>
  </si>
  <si>
    <t>TROY CENTER FOR REHABILITATION AND NURSING</t>
  </si>
  <si>
    <t>ABSOLUT CTR FOR NURSING &amp; REHAB AURORA PARK L L C</t>
  </si>
  <si>
    <t>ST CAMILLUS RESIDENTIAL HEALTH CARE FACILITY</t>
  </si>
  <si>
    <t>CENTRAL ISLAND HEALTHCARE</t>
  </si>
  <si>
    <t>PINE VALLEY CENTER FOR REHABILITATION AND NURSING</t>
  </si>
  <si>
    <t>CARILLON NURSING AND REHABILITATION CENTER</t>
  </si>
  <si>
    <t>PARK GARDENS REHABILITATION &amp; NURSING CENTER L L C</t>
  </si>
  <si>
    <t>SHORE VIEW NURSING  &amp; REHABILITATION CENTER</t>
  </si>
  <si>
    <t>SOLDIERS AND SAILORS MEMORIAL HOSPITAL E C U</t>
  </si>
  <si>
    <t>THE CHATEAU AT BROOKLYN REHAB AND NURSING CENTER</t>
  </si>
  <si>
    <t>WILLOW POINT REHABILITATION AND NURSING CENTER</t>
  </si>
  <si>
    <t>PROMENADE REHABILITATION AND HEALTH CARE CENTER</t>
  </si>
  <si>
    <t>LONG ISLAND CARE CENTER INC</t>
  </si>
  <si>
    <t>THE NEW JEWISH HOME, SARAH NEUMAN</t>
  </si>
  <si>
    <t>THE GRAND PAVILION FOR RHB &amp; NRSG AT ROCKVILLE CTR</t>
  </si>
  <si>
    <t>NEW GLEN OAKS NURSING HOME, INC</t>
  </si>
  <si>
    <t>FORT HUDSON NURSING CENTER INC</t>
  </si>
  <si>
    <t>ST JAMES REHABILITATION &amp; HEALTHCARE CENTER</t>
  </si>
  <si>
    <t>GLENS FALLS CENTER FOR REHABILITATION AND NURSING</t>
  </si>
  <si>
    <t>MERCY HOSPITAL SKILLED NURSING FACILITY</t>
  </si>
  <si>
    <t>STEUBEN CENTER FOR REHABILITATION AND HEALTHCARE</t>
  </si>
  <si>
    <t>FOREST VIEW CENTER FOR REHABILITATION &amp; NURSING</t>
  </si>
  <si>
    <t>TOLSTOY FOUNDATION REHABILITATION AND NRSG CENTER</t>
  </si>
  <si>
    <t>THE ENCLAVE AT PORT CHESTER REHAB AND NURSING CTR</t>
  </si>
  <si>
    <t>MEDINA MEMORIAL HOSPITAL S N F</t>
  </si>
  <si>
    <t>WELLS NURSING HOME INC</t>
  </si>
  <si>
    <t>ROSCOE REGIONAL REHAB &amp; RESIDENTIAL H C F</t>
  </si>
  <si>
    <t>PARK TERRACE CARE CENTER</t>
  </si>
  <si>
    <t>SPRAIN BROOK MANOR REHAB</t>
  </si>
  <si>
    <t>SPLIT ROCK REHABILITION AND HEALTH CARE CENTER</t>
  </si>
  <si>
    <t>HORNELL GARDENS, L L C</t>
  </si>
  <si>
    <t>THE ELEANOR NURSING CARE CENTER</t>
  </si>
  <si>
    <t>THE PINES AT GLENS FALLS CTR FOR NURSING &amp; REHAB</t>
  </si>
  <si>
    <t>ELDERWOOD AT WILLIAMSVILLE</t>
  </si>
  <si>
    <t>BRIDGE VIEW NURSING HOME</t>
  </si>
  <si>
    <t>PALM GARDENS CENTER FOR NURSING AND REHABILITATION</t>
  </si>
  <si>
    <t>CORNING CENTER FOR REHABILITATION AND HEALTHCARE</t>
  </si>
  <si>
    <t>GRANVILLE CENTER FOR REHABILITATION AND NURSING</t>
  </si>
  <si>
    <t>EGER HEALTH CARE AND REHABILITATION CENTER</t>
  </si>
  <si>
    <t>HOLLIS PARK MANOR NURSING HOME</t>
  </si>
  <si>
    <t>THE RIVERSIDE</t>
  </si>
  <si>
    <t>MARGARET TIETZ CENTER FOR NURSING CARE INC</t>
  </si>
  <si>
    <t>SCHAFFER EXTENDED CARE CENTER</t>
  </si>
  <si>
    <t>BISHOP REHABILITATION AND NURSING CENTER</t>
  </si>
  <si>
    <t>MOUNTAINSIDE RESIDENTIAL CARE CENTER</t>
  </si>
  <si>
    <t>THE COTTAGES AT GARDEN GROVE, A SKILLED NRSG COMM</t>
  </si>
  <si>
    <t>THE HURLBUT</t>
  </si>
  <si>
    <t>NORTH WESTCHESTER RESTORATIVE THERAPY &amp; NRSG CRT</t>
  </si>
  <si>
    <t>CHASEHEALTH REHAB AND RESIDENTIAL CARE</t>
  </si>
  <si>
    <t>M M EWING CONTINUING CARE CENTER</t>
  </si>
  <si>
    <t>ELDERWOOD AT WAVERLY</t>
  </si>
  <si>
    <t>MORRIS PARK REHABILITATION AND NURSING CENTER</t>
  </si>
  <si>
    <t>NORTHERN DUTCHESS RES HEALTH CARE FACILITY, INC</t>
  </si>
  <si>
    <t>CLIFFSIDE REHAB &amp; RESIDENTIAL HEALTH CARE CENTER</t>
  </si>
  <si>
    <t>SUTTON PARK CENTER FOR NURSING AND REHABILITATION</t>
  </si>
  <si>
    <t>NATHAN LITTAUER HOSPITAL NURSING HOME</t>
  </si>
  <si>
    <t>HERITAGE VILLAGE REHAB AND SKILLED NURSING INC.</t>
  </si>
  <si>
    <t>CHENANGO MEMORIAL HOSPITAL INC S N F</t>
  </si>
  <si>
    <t>THE PINES HEALTHCARE &amp; REHAB CENTERS OLEAN CAMPUS</t>
  </si>
  <si>
    <t>CLIFTON SPRINGS HOSPITAL AND CLINIC EXTENDED CARE</t>
  </si>
  <si>
    <t>OZANAM HALL OF QUEENS NURSING HOME INC</t>
  </si>
  <si>
    <t>CUBA MEMORIAL HOSPITAL INC S N F</t>
  </si>
  <si>
    <t>NYACK RIDGE REHABILITATION AND NURSING CENTER</t>
  </si>
  <si>
    <t>WOODSIDE MANOR NURSING HOME INC</t>
  </si>
  <si>
    <t>PARK RIDGE NURSING HOME</t>
  </si>
  <si>
    <t>ABSOLUT CTR FOR NURSING &amp; REHAB ENDICOTT L L C</t>
  </si>
  <si>
    <t>NEW VANDERBILT REHABILITATION AND CARE CENTER, INC</t>
  </si>
  <si>
    <t>BAINBRIDGE NURSING &amp; REHABILITATION CENTER</t>
  </si>
  <si>
    <t>THE PINES AT UTICA CENTER FOR NURSING AND REHAB</t>
  </si>
  <si>
    <t>SCHUYLER HOSPITAL INC &amp; LONG TERM CARE UNIT</t>
  </si>
  <si>
    <t>SCHOELLKOPF HEALTH CENTER</t>
  </si>
  <si>
    <t>DIAMOND HILL NURSING AND REHABILITATION CENTER</t>
  </si>
  <si>
    <t>SODUS REHABILITATION &amp; NURSING CENTER</t>
  </si>
  <si>
    <t>REGO PARK NURSING HOME</t>
  </si>
  <si>
    <t>NORTHERN METROPOLITAN RES HEALTH CARE FACILITY INC</t>
  </si>
  <si>
    <t>SCHULMAN AND SCHACHNE INST FOR NURSING &amp; REHAB</t>
  </si>
  <si>
    <t>THE COMMONS ON ST ANTHONY, A S N F &amp; SHORT T R C</t>
  </si>
  <si>
    <t>ST CABRINI NURSING HOME</t>
  </si>
  <si>
    <t>THE GRAND REHABILITATION AND NURSING AT MOHAWK</t>
  </si>
  <si>
    <t>PENINSULA NURSING AND REHABILITATION CENTER</t>
  </si>
  <si>
    <t>LACONIA NURSING HOME</t>
  </si>
  <si>
    <t>LIVINGSTON HILLS NURSING AND REHABILITATION CENTER</t>
  </si>
  <si>
    <t>SURGE REHABILITATION AND NURSING LLC</t>
  </si>
  <si>
    <t>ELDERWOOD AT GRAND ISLAND</t>
  </si>
  <si>
    <t>CROWN PARK REHABILITATION AND NURSING CENTER</t>
  </si>
  <si>
    <t>SUSQUEHANNA NURSING &amp; REHABILITATION CENTER, L L C</t>
  </si>
  <si>
    <t>WESLEY HEALTH CARE CENTER INC</t>
  </si>
  <si>
    <t>MONTGOMERY NURSING AND REHABILITATION CENTER</t>
  </si>
  <si>
    <t>ORCHARD REHABILITATION &amp; NURSING CENTER</t>
  </si>
  <si>
    <t>SANS SOUCI REHABILITATION AND NURSING CENTER</t>
  </si>
  <si>
    <t>HUDSON VALLEY REHABILITATION &amp; EXTENDED CARE CTR</t>
  </si>
  <si>
    <t>SENECA NURSING &amp; REHABILITATION CENTER, L L C</t>
  </si>
  <si>
    <t>MOMENTUM AT SOUTH BAY FOR REHAB AND NURSING</t>
  </si>
  <si>
    <t>OASIS REHABILITATION AND NURSING, LLC</t>
  </si>
  <si>
    <t>WAYNE HEALTH CARE</t>
  </si>
  <si>
    <t>RENAISSANCE REHABILITATION AND NURSING CARE CENTER</t>
  </si>
  <si>
    <t>FERNCLIFF NURSING HOME CO INC</t>
  </si>
  <si>
    <t>WAYNE COUNTY NURSING HOME</t>
  </si>
  <si>
    <t>PENFIELD PLACE</t>
  </si>
  <si>
    <t>WEDGEWOOD NURSING REHABILITATION CENTER</t>
  </si>
  <si>
    <t>WATERS EDGE AT PORT JEFFERSON FOR REHAB AND NRSG</t>
  </si>
  <si>
    <t>SEA CREST NURSING AND REHABILITATION CENTER</t>
  </si>
  <si>
    <t>COOPERSTOWN CENTER FOR REHABILITATION AND NURSING</t>
  </si>
  <si>
    <t>WASHINGTON CENTER FOR REHAB AND HEALTHCARE</t>
  </si>
  <si>
    <t>LAWRENCE NURSING CARE CENTER, INC</t>
  </si>
  <si>
    <t>DRY HARBOR NURSING HOME</t>
  </si>
  <si>
    <t>NORTHERN RIVERVIEW HEALTH CARE, INC</t>
  </si>
  <si>
    <t>ST CATHERINE LABOURE HEALTH CARE CENTER</t>
  </si>
  <si>
    <t>TARRYTOWN HALL CARE CENTER</t>
  </si>
  <si>
    <t>RIVER RIDGE LIVING CENTER</t>
  </si>
  <si>
    <t>PREMIER GENESEE CENTER FOR NRSG AND REHABILITATION</t>
  </si>
  <si>
    <t>MARTINE CENTER FOR REHABILITATION AND NURSING</t>
  </si>
  <si>
    <t>SHAKER PLACE REHABILITATION AND NURSING CENTER</t>
  </si>
  <si>
    <t>FRANKLIN CENTER FOR REHABILITATION AND NURSING</t>
  </si>
  <si>
    <t>ONEIDA HEALTH REHABILITATION AND EXTENDED CARE</t>
  </si>
  <si>
    <t>LEWIS COUNTY GENERAL HOSPITAL-NURSING HOME UNIT</t>
  </si>
  <si>
    <t>ELDERWOOD AT NORTH CREEK</t>
  </si>
  <si>
    <t>SAMARITAN KEEP NURSING HOME INC</t>
  </si>
  <si>
    <t>LONG BEACH NURSING AND REHABILITATION CENTER</t>
  </si>
  <si>
    <t>MCAULEY RESIDENCE</t>
  </si>
  <si>
    <t>LITTLE NECK CARE CENTER</t>
  </si>
  <si>
    <t>JENNIE B RICHMOND CHAFFEE NURSING HOME COMPANY INC</t>
  </si>
  <si>
    <t>JAMAICA HOSPITAL NURSING HOME CO INC</t>
  </si>
  <si>
    <t>ELLICOTT CENTER FOR REHABILITATION AND NURSING</t>
  </si>
  <si>
    <t>MEADOWBROOK HEALTHCARE</t>
  </si>
  <si>
    <t>THE PEARL NURSING CENTER OF ROCHESTER</t>
  </si>
  <si>
    <t>THE PINES AT POUGHKEEPSIE CTR FOR NURSING &amp; REHAB</t>
  </si>
  <si>
    <t>CORTLANDT HEALTHCARE</t>
  </si>
  <si>
    <t>CHAMPLAIN VALLEY PHYSICIANS HOSP MED CTR S N F</t>
  </si>
  <si>
    <t>TRIBORO CENTER FOR REHABILITATION AND NURSING</t>
  </si>
  <si>
    <t>CYPRESS GARDEN CENTER FOR NURSING AND REHAB</t>
  </si>
  <si>
    <t>QUEENS NASSAU REHABILITATION AND NURSING CENTER</t>
  </si>
  <si>
    <t>ACHIEVE REHAB AND NURSING FACILITY</t>
  </si>
  <si>
    <t>GOLDEN HILL NURSING AND REHABILITATION CENTER</t>
  </si>
  <si>
    <t>CARMEL RICHMOND HEALTHCARE AND REHAB CENTER</t>
  </si>
  <si>
    <t>FIDDLERS GREEN MANOR REHAB AND NURSING CENTER</t>
  </si>
  <si>
    <t>THE GRAND REHABILITATION AND NURSING AT PAWLING</t>
  </si>
  <si>
    <t>WESTCHESTER CENTER FOR REHABILITATION &amp; NURSING</t>
  </si>
  <si>
    <t>NEW GOUVERNEUR HOSPITAL S N F</t>
  </si>
  <si>
    <t>THE PLAZA REHAB AND NURSING CENTER</t>
  </si>
  <si>
    <t>DAUGHTERS OF SARAH NURSING CENTER</t>
  </si>
  <si>
    <t>KINGSWAY ARMS NURSING CENTER INC</t>
  </si>
  <si>
    <t>CREST MANOR LIVING AND REHABILITATION CENTER</t>
  </si>
  <si>
    <t>BEECHWOOD HOMES</t>
  </si>
  <si>
    <t>BORO PARK CENTER FOR REHABILITATION AND HEALTHCARE</t>
  </si>
  <si>
    <t>UTICA REHABILITATION &amp; NURSING CENTER</t>
  </si>
  <si>
    <t>MIDWAY NURSING HOME</t>
  </si>
  <si>
    <t>BRIGHTON MANOR</t>
  </si>
  <si>
    <t>CHARLES T SITRIN HEALTH CARE CENTER INC</t>
  </si>
  <si>
    <t>THE FRIENDLY HOME</t>
  </si>
  <si>
    <t>ESSEX CENTER FOR REHABILITATION AND HEALTHCARE</t>
  </si>
  <si>
    <t>CHEMUNG COUNTY HEALTH CENTER - NURSING FACILITY</t>
  </si>
  <si>
    <t>NEWFANE REHAB &amp; HEALTH CARE CENTER</t>
  </si>
  <si>
    <t>ELDERWOOD AT TICONDEROGA</t>
  </si>
  <si>
    <t>THE GRAND REHABILITATION AND NURSING AT GREAT NECK</t>
  </si>
  <si>
    <t>MORNINGSIDE NURSING AND REHABILITATION CENTER</t>
  </si>
  <si>
    <t>CHAUTAUQUA NURSING AND REHABILITATION CENTER</t>
  </si>
  <si>
    <t>PELHAM PARKWAY NURSING CTR &amp; REHAB FACILITY L L C</t>
  </si>
  <si>
    <t>ST JOHNLAND NURSING CENTER INC</t>
  </si>
  <si>
    <t>WESLEY GARDENS CORPORATION</t>
  </si>
  <si>
    <t>MORNINGSTAR RESIDENTIAL CARE CENTER</t>
  </si>
  <si>
    <t>BETHEL NURSING HOME COMPANY INC</t>
  </si>
  <si>
    <t>THE NEW JEWISH HOME, MANHATTAN</t>
  </si>
  <si>
    <t>CONCOURSE REHABILITATION AND NURSING CENTER INC</t>
  </si>
  <si>
    <t>PENN YAN MANOR NURSING HOME INC</t>
  </si>
  <si>
    <t>WAYNE CENTER FOR NURSING &amp; REHABILITATION</t>
  </si>
  <si>
    <t>TRUSTEES OF EASTERN STAR HALL &amp; HOME OF THE N Y S</t>
  </si>
  <si>
    <t>GRANDELL REHABILITATION AND NURSING CENTER</t>
  </si>
  <si>
    <t>ELDERWOOD AT LOCKPORT</t>
  </si>
  <si>
    <t>GOLDEN GATE REHABILITATION &amp; HEALTH CARE CENTER</t>
  </si>
  <si>
    <t>HOLLISWOOD CTR FOR REHABILITATION AND HEALTHCARE</t>
  </si>
  <si>
    <t>SENECA HEALTH CARE CENTER</t>
  </si>
  <si>
    <t>HIGHLAND CARE CENTER</t>
  </si>
  <si>
    <t>BRONX CENTER FOR REHABILITATION &amp; HEALTH CARE</t>
  </si>
  <si>
    <t>SKY VIEW REHABILITATION &amp; HEALTH CARE CENTER L L C</t>
  </si>
  <si>
    <t>FOLTSBROOK CENTER FOR NURSING AND REHABILITATION</t>
  </si>
  <si>
    <t>EAST SIDE NURSING HOME</t>
  </si>
  <si>
    <t>SEAGATE REHABILITATION AND NURSING CENTER</t>
  </si>
  <si>
    <t>WOODHAVEN NURSING HOME</t>
  </si>
  <si>
    <t>YONKERS GARDENS CENTER FOR NURSING AND REHAB</t>
  </si>
  <si>
    <t>THE PHOENIX REHABILITATION AND NURSING CENTER</t>
  </si>
  <si>
    <t>NEW EAST SIDE NURSING HOME</t>
  </si>
  <si>
    <t>IDEAL SENIOR LIVING CENTER</t>
  </si>
  <si>
    <t>HARLEM CTR FOR NURSING AND REHABILITATION, L L C</t>
  </si>
  <si>
    <t>NORWEGIAN CHRISTIAN HOME AND HEALTH CENTER</t>
  </si>
  <si>
    <t>METHODIST HOME FOR NURSING AND REHABILITATION</t>
  </si>
  <si>
    <t>RIVERSIDE CENTER FOR REHABILITATION AND NURSING</t>
  </si>
  <si>
    <t>HIGHLAND REHABILITATION AND NURSING CENTER</t>
  </si>
  <si>
    <t>GOOD SHEPHERD-FAIRVIEW HOME INC</t>
  </si>
  <si>
    <t>PLATTSBURGH REHABILITATION AND NURSING CENTER</t>
  </si>
  <si>
    <t>HILLSIDE MANOR REHAB &amp; EXTENDED CARE CENTER</t>
  </si>
  <si>
    <t>AARON MANOR REHABILITATION AND NURSING CENTER</t>
  </si>
  <si>
    <t>ABSOLUT CTR FOR NURSING &amp; REHAB GASPORT L L C</t>
  </si>
  <si>
    <t>SALAMANCA REHABILITATION &amp; NURSING CENTER</t>
  </si>
  <si>
    <t>RUTLAND NURSING HOME, INC</t>
  </si>
  <si>
    <t>CONCORD NURSING AND REHABILITATION CENTER</t>
  </si>
  <si>
    <t>OUR LADY OF CONSOLATION NURSING AND REHAB CARE CTR</t>
  </si>
  <si>
    <t>THE GRAND REHABILITATION AND NRSG AT GUILDERLAND</t>
  </si>
  <si>
    <t>MASONIC CARE COMMUNITY OF NEW YORK</t>
  </si>
  <si>
    <t>CAPSTONE CENTER FOR REHABILITATION AND NURSING</t>
  </si>
  <si>
    <t>KING DAVID CENTER FOR NURSING AND REHABILITATION</t>
  </si>
  <si>
    <t>PRESBYTERIAN HOME FOR CENTRAL NEW YORK INC</t>
  </si>
  <si>
    <t>ONONDAGA CENTER FOR REHABILITATION AND NURSING</t>
  </si>
  <si>
    <t>WARREN CENTER FOR REHABILITATION AND NURSING</t>
  </si>
  <si>
    <t>THE BRIGHTONIAN, INC</t>
  </si>
  <si>
    <t>COLD SPRING HILLS CENTER FOR NURSING AND REHAB</t>
  </si>
  <si>
    <t>CREEKVIEW NURSING AND REHAB CENTER</t>
  </si>
  <si>
    <t>REBEKAH REHAB AND EXTENDED CARE CENTER</t>
  </si>
  <si>
    <t>BENSONHURST CENTER FOR REHAB AND HEALTHCARE</t>
  </si>
  <si>
    <t>N Y CONGREGATIONAL NURSING CENTER, INC</t>
  </si>
  <si>
    <t>STATEN ISLAND CARE CENTER</t>
  </si>
  <si>
    <t>LIVINGSTON COUNTY CENTER FOR NURSING AND REHAB</t>
  </si>
  <si>
    <t>ROME MEMORIAL HOSPITAL, INC - R H C F</t>
  </si>
  <si>
    <t>ONTARIO CENTER FOR REHABILITATION AND HEALTHCARE</t>
  </si>
  <si>
    <t>THE GRAND REHABILITATION AND NURSING AT BARNWELL</t>
  </si>
  <si>
    <t>UNITED HELPERS CANTON NURSING HOME</t>
  </si>
  <si>
    <t>SUNRISE MANOR CTR FOR NURSING AND REHABILITATION</t>
  </si>
  <si>
    <t>ELDERWOOD OF LAKESIDE AT BROCKPORT</t>
  </si>
  <si>
    <t>AMSTERDAM NURSING HOME CORP (1992)</t>
  </si>
  <si>
    <t>ROCKAWAY CARE CENTER</t>
  </si>
  <si>
    <t>MAPLEWOOD NURSING HOME INC</t>
  </si>
  <si>
    <t>LOCKPORT REHAB &amp; HEALTH CARE CENTER</t>
  </si>
  <si>
    <t>GREENE MEADOWS NURSING AND REHABILITATION CENTER</t>
  </si>
  <si>
    <t>FAIRPORT BAPTIST HOMES</t>
  </si>
  <si>
    <t>ELDERWOOD AT LANCASTER</t>
  </si>
  <si>
    <t>THE PINES HEALTHCARE &amp; REHAB CTRS MACHIAS CAMPUS</t>
  </si>
  <si>
    <t>CARTHAGE CENTER FOR REHABILITATION AND NURSING</t>
  </si>
  <si>
    <t>PINNACLE MULTICARE NURSING AND REHAB CENTER</t>
  </si>
  <si>
    <t>BROOKHAVEN REHAB &amp; HEALTH CARE CENTER L L C</t>
  </si>
  <si>
    <t>PROVIDENCE REST INC</t>
  </si>
  <si>
    <t>WATERVILLE RESIDENTIAL CARE CENTER</t>
  </si>
  <si>
    <t>ALPINE REHABILITATION AND NURSING CENTER</t>
  </si>
  <si>
    <t>SUNSET NURSING AND REHABILITATION CENTER, INC</t>
  </si>
  <si>
    <t>THE GRAND REHABILITATION AND NRSG AT CHITTENANGO</t>
  </si>
  <si>
    <t>THE GRAND REHABILITATION AND NURSING AT ROME</t>
  </si>
  <si>
    <t>PONTIAC NURSING HOME</t>
  </si>
  <si>
    <t>MASSENA REHABILITATION &amp; NURSING CENTER</t>
  </si>
  <si>
    <t>DUNKIRK REHABILITATION &amp; NURSING CENTER</t>
  </si>
  <si>
    <t>SUFFOLK CENTER FOR REHABILITATION AND NURSING</t>
  </si>
  <si>
    <t>CLINTON COUNTY NURSING HOME</t>
  </si>
  <si>
    <t>THE GRAND REHABILITATION AND NURSING AT UTICA</t>
  </si>
  <si>
    <t>THE CENTER FOR NURSING AND REHAB AT HOOSICK FALLS</t>
  </si>
  <si>
    <t>SCHOFIELD RESIDENCE</t>
  </si>
  <si>
    <t>BROOKLYN UNITED METHODIST CHURCH HOME</t>
  </si>
  <si>
    <t>QUEEN OF PEACE RESIDENCE</t>
  </si>
  <si>
    <t>EDEN REHABILITATION NURSING CENTER</t>
  </si>
  <si>
    <t>CROWN HEIGHTS CENTER FOR NURSING AND REHAB</t>
  </si>
  <si>
    <t>ABSOLUT CTR FOR NURSING &amp; REHAB ALLEGANY L L C</t>
  </si>
  <si>
    <t>GLEN ISLAND CENTER FOR NURSING AND REHABILITATION</t>
  </si>
  <si>
    <t>BAPTIST HEALTH NURSING AND REHABILITATION CENTER</t>
  </si>
  <si>
    <t>THE BAPTIST HOME AT BROOKMEADE</t>
  </si>
  <si>
    <t>BAYBERRY NURSING HOME</t>
  </si>
  <si>
    <t>HAMILTON MANOR NURSING HOME</t>
  </si>
  <si>
    <t>LATTA ROAD NURSING HOME WEST</t>
  </si>
  <si>
    <t>LATTA ROAD NURSING HOME EAST</t>
  </si>
  <si>
    <t>HIGHLAND NURSING HOME INC</t>
  </si>
  <si>
    <t>UNITY LIVING CENTER</t>
  </si>
  <si>
    <t>UNITED HEBREW GERIATRIC CENTER</t>
  </si>
  <si>
    <t>DOWNTOWN BROOKLYN NURSING &amp; REHABILITATION CENTER</t>
  </si>
  <si>
    <t>BEDFORD CENTER FOR NURSING AND REHABILITATION</t>
  </si>
  <si>
    <t>TERESIAN HOUSE NURSING HOME CO INC</t>
  </si>
  <si>
    <t>SULLIVAN COUNTY ADULT CARE CENTER</t>
  </si>
  <si>
    <t>CHAPIN HOME FOR THE AGING</t>
  </si>
  <si>
    <t>PINE HAVEN HOME</t>
  </si>
  <si>
    <t>GARDEN GATE HEALTH CARE FACILITY</t>
  </si>
  <si>
    <t>LEROY VILLAGE GREEN RESIDENTIAL HEALTH C F, INC</t>
  </si>
  <si>
    <t>GOOD SAMARITAN NURSING HOME</t>
  </si>
  <si>
    <t>BROOKLYN-QUEENS NURSING HOME</t>
  </si>
  <si>
    <t>BUFFALO CENTER FOR REHABILITATION AND NURSING</t>
  </si>
  <si>
    <t>BUFFALO COMMUNITY HEALTHCARE CENTER</t>
  </si>
  <si>
    <t>HOUGHTON REHABILITATION &amp; NURSING CENTER</t>
  </si>
  <si>
    <t>GOWANDA REHABILITATION AND NURSING CENTER</t>
  </si>
  <si>
    <t>KINGS HARBOR MULTICARE CENTER</t>
  </si>
  <si>
    <t>BETHANY NURSING HOME &amp; HEALTH RELATED FACILITY INC</t>
  </si>
  <si>
    <t>WILLIAMSVILLE SUBURBAN, L L C</t>
  </si>
  <si>
    <t>DITMAS PARK CARE CENTER</t>
  </si>
  <si>
    <t>NORTH GATE HEALTH CARE FACILITY</t>
  </si>
  <si>
    <t>TERRACE VIEW LONG TERM CARE FACILITY</t>
  </si>
  <si>
    <t>ABSOLUT CTR FOR NURSING &amp; REHAB THREE RIVERS L L C</t>
  </si>
  <si>
    <t>MENORAH HOME &amp; HOSPITAL FOR AGED &amp; INFIRM</t>
  </si>
  <si>
    <t>MIDDLETOWN PARK REHAB &amp; HEALTH CARE CENTER</t>
  </si>
  <si>
    <t>HAYM SOLOMON HOME FOR THE AGED</t>
  </si>
  <si>
    <t>CAMPBELL HALL REHABILITATION CENTER INC</t>
  </si>
  <si>
    <t>GROTON COMMUNITY HEALTH CARE CTR RES CARE FAC</t>
  </si>
  <si>
    <t>FORDHAM NURSING AND REHABILITATION CENTER</t>
  </si>
  <si>
    <t>WELLSVILLE MANOR CARE CENTER</t>
  </si>
  <si>
    <t>AUTUMN VIEW HEALTH CARE FACILITY L L C</t>
  </si>
  <si>
    <t>SAFIRE REHABILITATION OF SOUTHTOWN, L L C</t>
  </si>
  <si>
    <t>TERENCE CARDINAL COOKE HEALTH CARE CENTER</t>
  </si>
  <si>
    <t>BEZALEL REHABILITATION AND NURSING CENTER</t>
  </si>
  <si>
    <t>SUNSHINE CHILDREN'S HOME AND REHAB CENTER</t>
  </si>
  <si>
    <t>KIRKHAVEN</t>
  </si>
  <si>
    <t>DEGRAFF MEMORIAL HOSPITAL-SKILLED NURSING FACILITY</t>
  </si>
  <si>
    <t>VALLEY HEALTH SERVICES INC</t>
  </si>
  <si>
    <t>FOUR SEASONS NURSING AND REHABILITATION CENTER</t>
  </si>
  <si>
    <t>THE HAMLET REHABILITATION AND HEALTHCARE CENTER AT</t>
  </si>
  <si>
    <t>JAMES G JOHNSTON MEMORIAL NURSING HOME</t>
  </si>
  <si>
    <t>HAVEN MANOR HEALTH CARE CENTER, L L C</t>
  </si>
  <si>
    <t>SHEEPSHEAD NURSING &amp; REHABILITATION CENTER</t>
  </si>
  <si>
    <t>ELDERWOOD AT LIVERPOOL</t>
  </si>
  <si>
    <t>ELDERWOOD AT HAMBURG</t>
  </si>
  <si>
    <t>EDDY MEMORIAL GERIATRIC CENTER</t>
  </si>
  <si>
    <t>EAST NECK NURSING &amp; REHABILITATION CENTER</t>
  </si>
  <si>
    <t>BEACH GARDENS REHAB AND NURSING CENTER</t>
  </si>
  <si>
    <t>ABSOLUT CTR FOR NURSING &amp; REHAB WESTFIELD L L C</t>
  </si>
  <si>
    <t>SAPPHIRE NURSING AND REHAB AT GOSHEN</t>
  </si>
  <si>
    <t>PALATINE NURSING HOME</t>
  </si>
  <si>
    <t>SALEM HILLS REHABILITATION AND NURSING CENTER</t>
  </si>
  <si>
    <t>PECONIC BAY SKILLED NURSING FACILITY</t>
  </si>
  <si>
    <t>WHITE OAKS REHABILITATION AND NURSING CENTER</t>
  </si>
  <si>
    <t>ELDERWOOD AT HORNELL</t>
  </si>
  <si>
    <t>ST JOSEPHS PLACE</t>
  </si>
  <si>
    <t>ROSEWOOD REHABILITATION AND NURSING CENTER</t>
  </si>
  <si>
    <t>BROOKHAVEN HEALTH CARE FACILITY L L C</t>
  </si>
  <si>
    <t>MANHATTANVILLE HEALTH CARE CENTER</t>
  </si>
  <si>
    <t>GURWIN JEWISH NURSING AND REHABILITATION CENTER</t>
  </si>
  <si>
    <t>EDDY VILLAGE GREEN</t>
  </si>
  <si>
    <t>NORTH SHORE - L I J ORZAC CTR FOR REHABILITATION</t>
  </si>
  <si>
    <t>PATHWAYS NURSING AND REHABILITATION CENTER</t>
  </si>
  <si>
    <t>NORTHWELL HEALTH STERN FAMILY CENTER FOR REHAB</t>
  </si>
  <si>
    <t>BUSHWICK CENTER FOR REHABILITATION AND HEALTH CARE</t>
  </si>
  <si>
    <t>ELLIS RESIDENTIAL &amp; REHABILITATION CENTER</t>
  </si>
  <si>
    <t>IRA DAVENPORT MEMORIAL HOSPITAL S N F/ H R F</t>
  </si>
  <si>
    <t>HAMILTON PARK NURSING AND REHABILITATION CENTER</t>
  </si>
  <si>
    <t>SLATE VALLEY CENTER FOR REHABILITATION AND NURSING</t>
  </si>
  <si>
    <t>SYRACUSE HOME ASSOCIATION</t>
  </si>
  <si>
    <t>GLEN COVE CENTER FOR NURSING AND REHABILITATION</t>
  </si>
  <si>
    <t>THE FIVE TOWNS PREMIER REHAB &amp; NURSING CENTER</t>
  </si>
  <si>
    <t>QUANTUM REHABILITATION AND NURSING L L C</t>
  </si>
  <si>
    <t>ATRIUM CENTER FOR REHABILITATION AND NURSING</t>
  </si>
  <si>
    <t>HERITAGE GREEN REHAB &amp; SKILLED NURSING</t>
  </si>
  <si>
    <t>EAST HAVEN NURSING &amp; REHABILITATION CENTER</t>
  </si>
  <si>
    <t>SILVERCREST</t>
  </si>
  <si>
    <t>HOPE CENTER FOR H I V AND NURSING CARE</t>
  </si>
  <si>
    <t>BEACON REHABILITATION AND NURSING CENTER</t>
  </si>
  <si>
    <t>BETSY ROSS REHABILITATION CENTER, INC</t>
  </si>
  <si>
    <t>BETHANY GARDENS SKILLED LIVING CENTER</t>
  </si>
  <si>
    <t>FRIEDWALD CENTER FOR REHAB AND NURSING, L L C</t>
  </si>
  <si>
    <t>DELMAR CENTER FOR REHABILITATION AND NURSING</t>
  </si>
  <si>
    <t>WEST LAWRENCE CARE CENTER, L L C</t>
  </si>
  <si>
    <t>HORIZON CARE CENTER</t>
  </si>
  <si>
    <t>LUXOR NURSING AND REHABILITATION AT MILLS POND</t>
  </si>
  <si>
    <t>NIAGARA REHABILITATION AND NURSING CENTER</t>
  </si>
  <si>
    <t>ST LUKE RESIDENTIAL HEALTH CARE FACILITY INC</t>
  </si>
  <si>
    <t>ROCKVILLE SKILLED NURSING &amp; REHAB CENTER, L L C</t>
  </si>
  <si>
    <t>SAINTS JOACHIM &amp; ANNE NURSING AND REHAB CENTER</t>
  </si>
  <si>
    <t>FISHKILL CENTER FOR REHABILITATION AND NURSING</t>
  </si>
  <si>
    <t>HIGHBRIDGE WOODYCREST CENTER</t>
  </si>
  <si>
    <t>ELDERWOOD AT CHEEKTOWAGA</t>
  </si>
  <si>
    <t>BRONXCARE SPECIAL CARE CENTER</t>
  </si>
  <si>
    <t>BELLHAVEN CENTER FOR REHAB AND NURSING CARE</t>
  </si>
  <si>
    <t>SMITHTOWN CENTER FOR REHABILITATION &amp; NURSING CARE</t>
  </si>
  <si>
    <t>HARRIS HILL NURSING FACILITY, L L C</t>
  </si>
  <si>
    <t>LONG ISLAND STATE VETERANS HOME</t>
  </si>
  <si>
    <t>NORWICH REHABILITATION &amp; NURSING CENTER</t>
  </si>
  <si>
    <t>EDDY HERITAGE HOUSE NURSING AND REHABILITATION CTR</t>
  </si>
  <si>
    <t>LUXOR NURSING AND REHABILITATION AT SAYVILLE</t>
  </si>
  <si>
    <t>ST MARYS CENTER INC</t>
  </si>
  <si>
    <t>ST VINCENT DEPAUL RESIDENCE</t>
  </si>
  <si>
    <t>IROQUOIS NURSING HOME INC</t>
  </si>
  <si>
    <t>TEN BROECK COMMONS</t>
  </si>
  <si>
    <t>GHENT REHABILITATION &amp; NURSING CENTER</t>
  </si>
  <si>
    <t>OUR LADY OF MERCY LIFE CENTER</t>
  </si>
  <si>
    <t>GUTHRIE CORTLAND MEDICAL CENTER</t>
  </si>
  <si>
    <t>EDNA TINA WILSON LIVING CENTER</t>
  </si>
  <si>
    <t>N Y S VETERANS HOME IN N Y C</t>
  </si>
  <si>
    <t>THROGS NECK REHABILITATION &amp; NURSING CENTER</t>
  </si>
  <si>
    <t>RICHMOND CTR FOR REHAB AND SPECIALTY HEALTHCARE</t>
  </si>
  <si>
    <t>SETON HEALTH AT SCHUYLER RIDGE RESIDENTIAL H C</t>
  </si>
  <si>
    <t>BRONX GARDENS REHABILITATION AND NURSING CENTER</t>
  </si>
  <si>
    <t>FATHER BAKER MANOR</t>
  </si>
  <si>
    <t>THE HIGHLANDS AT BRIGHTON</t>
  </si>
  <si>
    <t>CASA PROMESA</t>
  </si>
  <si>
    <t>WESTHAMPTON CARE CENTER</t>
  </si>
  <si>
    <t>SCHERVIER PAVILION</t>
  </si>
  <si>
    <t>FINGER LAKES CENTER FOR LIVING</t>
  </si>
  <si>
    <t>HIGHLANDS LIVING CENTER</t>
  </si>
  <si>
    <t>NASSAU REHABILITATION &amp; NURSING CENTER</t>
  </si>
  <si>
    <t>WESTERN NEW YORK STATE VETERANS HOME</t>
  </si>
  <si>
    <t>WINGATE OF DUTCHESS</t>
  </si>
  <si>
    <t>ELDERWOOD AT WHEATFIELD</t>
  </si>
  <si>
    <t>QUEENS BOULEVARD EXTENDED CARE FACILITY</t>
  </si>
  <si>
    <t>NORTHERN MANHATTAN REHABILITATION AND NURSING CTR</t>
  </si>
  <si>
    <t>KENDAL AT ITHACA</t>
  </si>
  <si>
    <t>ONEIDA CENTER FOR REHABILITATION AND NURSING</t>
  </si>
  <si>
    <t>ANDRUS ON HUDSON</t>
  </si>
  <si>
    <t>MEADOWBROOK CARE CENTER</t>
  </si>
  <si>
    <t>THE OSBORN</t>
  </si>
  <si>
    <t>TOWNHOUSE CENTER FOR REHABILITATION &amp; NURSING</t>
  </si>
  <si>
    <t>UNION PLAZA CARE CENTER</t>
  </si>
  <si>
    <t>NOTTINGHAM R H C F</t>
  </si>
  <si>
    <t>MVHS REHABILITATION AND NURSING CENTER</t>
  </si>
  <si>
    <t>GLEN ARDEN INC</t>
  </si>
  <si>
    <t>WINGATE OF ULSTER</t>
  </si>
  <si>
    <t>THE PAVILION AT QUEENS FOR REHABILITATION &amp; NRSING</t>
  </si>
  <si>
    <t>DR SUSAN SMITH MCKINNEY NURSING AND REHAB CENTER</t>
  </si>
  <si>
    <t>BETHEL NURSING &amp; REHABILITATION CENTER</t>
  </si>
  <si>
    <t>HEMPSTEAD PARK NURSING HOME</t>
  </si>
  <si>
    <t>THE GROVE AT VALHALLA REHAB AND NURSING CENTER</t>
  </si>
  <si>
    <t>LUTHERAN CENTER AT POUGHKEEPSIE INC</t>
  </si>
  <si>
    <t>LINDEN CENTER FOR NURSING AND REHABILITATION</t>
  </si>
  <si>
    <t>HUDSON PARK REHABILITATION AND NURSING CENTER</t>
  </si>
  <si>
    <t>ELMHURST CARE CENTER INC</t>
  </si>
  <si>
    <t>SENECA HILL MANOR INC</t>
  </si>
  <si>
    <t>GARDEN CARE CENTER</t>
  </si>
  <si>
    <t>HUNTINGTON HILLS CTR FOR HEALTH AND REHABILITATION</t>
  </si>
  <si>
    <t>PARK AVENUE EXTENDED CARE FACILITY</t>
  </si>
  <si>
    <t>REGAL HEIGHTS REHABILITATION AND HEALTH CARE CTR</t>
  </si>
  <si>
    <t>ST CATHERINE OF SIENA NRSG AND REHAB CARE CENTER</t>
  </si>
  <si>
    <t>HELEN HAYES HOSPITAL R H C F</t>
  </si>
  <si>
    <t>PUTNAM RIDGE</t>
  </si>
  <si>
    <t>THE BROOK AT HIGH FALLS NURSING HOME AND REHAB CTR</t>
  </si>
  <si>
    <t>BUENA VIDA REHAB AND NURSING CENTER</t>
  </si>
  <si>
    <t>THE GRAND REHABILITATION AND NRSG AT RIVER VALLEY</t>
  </si>
  <si>
    <t>WINGATE AT BEACON</t>
  </si>
  <si>
    <t>ADIRA AT RIVERSIDE REHABILITATION AND NURSING</t>
  </si>
  <si>
    <t>ST MARGARETS CENTER</t>
  </si>
  <si>
    <t>FULTON COMMONS CARE CENTER INC</t>
  </si>
  <si>
    <t>NEW YORK STATE VETERANS HOME AT MONTROSE</t>
  </si>
  <si>
    <t>JEFFERSON'S FERRY</t>
  </si>
  <si>
    <t>HIGHPOINTE ON MICHIGAN HEALTH CARE FACILITY</t>
  </si>
  <si>
    <t>ISLAND NURSING AND REHAB CENTER</t>
  </si>
  <si>
    <t>MARIA REGINA RESIDENCE INC</t>
  </si>
  <si>
    <t>NEW YORK CENTER FOR REHABILITATION &amp; NURSING</t>
  </si>
  <si>
    <t>AFFINITY SKILLED LIVING AND REHABILITATION CENTER</t>
  </si>
  <si>
    <t>MEDFORD MULTICARE CENTER FOR LIVING</t>
  </si>
  <si>
    <t>PECONIC LANDING AT SOUTHOLD</t>
  </si>
  <si>
    <t>OUR LADY OF PEACE NURSING CARE RESIDENCE</t>
  </si>
  <si>
    <t>THE KNOLLS</t>
  </si>
  <si>
    <t>NORTHEAST CTR FOR REHABILITATION AND BRAIN INJURY</t>
  </si>
  <si>
    <t>HOPKINS CENTER FOR REHABILITATION AND HEALTHCARE</t>
  </si>
  <si>
    <t>KENDAL ON HUDSON</t>
  </si>
  <si>
    <t>THE HAMPTONS CENTER FOR REHABILITATION AND NURSING</t>
  </si>
  <si>
    <t>FOX RUN AT ORCHARD PARK</t>
  </si>
  <si>
    <t>WILKINSON RESIDENTIAL HEALTH CARE FACILITY</t>
  </si>
  <si>
    <t>WOODLAND POND AT NEW PALTZ</t>
  </si>
  <si>
    <t>GOOD SHEPHERD VILLAGE AT ENDWELL</t>
  </si>
  <si>
    <t>EDDY VILLAGE GREEN AT BEVERWYCK</t>
  </si>
  <si>
    <t>THE AMSTERDAM AT HARBORSIDE</t>
  </si>
  <si>
    <t>ST JOHN'S PENFIELD HOMES</t>
  </si>
  <si>
    <t>SAMARITAN SENIOR VILLAGE, INC</t>
  </si>
  <si>
    <t>NORTHERN WESTCHESTER HOSPITAL T C U</t>
  </si>
  <si>
    <t>MOUNT SINAI SOUTH NASSAU T C U</t>
  </si>
  <si>
    <t>HELEN HAYES HOSPITAL T C U</t>
  </si>
  <si>
    <t>THE STEVEN AND ALEXANDRA COHEN PED L T C PAVILION</t>
  </si>
  <si>
    <t>DELHI REHABILITATION AND NURSING CENTER</t>
  </si>
  <si>
    <t>EPIC REHABILITATION AND NURSING AT WHITE PLAINS</t>
  </si>
  <si>
    <t>ST MARYS HOSPITAL FOR CHILDREN</t>
  </si>
  <si>
    <t>ELIZABETH SETON PEDIATRIC CENTER</t>
  </si>
  <si>
    <t>MONTGOMERY</t>
  </si>
  <si>
    <t>OXFORD</t>
  </si>
  <si>
    <t>GENEVA</t>
  </si>
  <si>
    <t>ONEONTA</t>
  </si>
  <si>
    <t>TROY</t>
  </si>
  <si>
    <t>AUBURN</t>
  </si>
  <si>
    <t>CLINTON</t>
  </si>
  <si>
    <t>CORNING</t>
  </si>
  <si>
    <t>LONG BEACH</t>
  </si>
  <si>
    <t>MONTROSE</t>
  </si>
  <si>
    <t>CORONA</t>
  </si>
  <si>
    <t>LANCASTER</t>
  </si>
  <si>
    <t>OCEANSIDE</t>
  </si>
  <si>
    <t>SPRING VALLEY</t>
  </si>
  <si>
    <t>HIGHLAND</t>
  </si>
  <si>
    <t>OAKDALE</t>
  </si>
  <si>
    <t>LIVINGSTON</t>
  </si>
  <si>
    <t>STAMFORD</t>
  </si>
  <si>
    <t>NORWICH</t>
  </si>
  <si>
    <t>MIDDLETOWN</t>
  </si>
  <si>
    <t>WATERTOWN</t>
  </si>
  <si>
    <t>BROOKLYN</t>
  </si>
  <si>
    <t>AVON</t>
  </si>
  <si>
    <t>GROTON</t>
  </si>
  <si>
    <t>NEWARK</t>
  </si>
  <si>
    <t>DELMAR</t>
  </si>
  <si>
    <t>LAKE PLACID</t>
  </si>
  <si>
    <t>RIVERDALE</t>
  </si>
  <si>
    <t>ROME</t>
  </si>
  <si>
    <t>LYONS</t>
  </si>
  <si>
    <t>CANTON</t>
  </si>
  <si>
    <t>ALBANY</t>
  </si>
  <si>
    <t>LEWISTON</t>
  </si>
  <si>
    <t>MOUNT MORRIS</t>
  </si>
  <si>
    <t>FREEPORT</t>
  </si>
  <si>
    <t>ALTAMONT</t>
  </si>
  <si>
    <t>BATAVIA</t>
  </si>
  <si>
    <t>WATERLOO</t>
  </si>
  <si>
    <t>MOUNT VERNON</t>
  </si>
  <si>
    <t>CICERO</t>
  </si>
  <si>
    <t>OSWEGO</t>
  </si>
  <si>
    <t>CUBA</t>
  </si>
  <si>
    <t>WARSAW</t>
  </si>
  <si>
    <t>HUNTINGTON</t>
  </si>
  <si>
    <t>WESTFIELD</t>
  </si>
  <si>
    <t>GOSHEN</t>
  </si>
  <si>
    <t>RENSSELAER</t>
  </si>
  <si>
    <t>ROCHESTER</t>
  </si>
  <si>
    <t>LIBERTY</t>
  </si>
  <si>
    <t>BOONVILLE</t>
  </si>
  <si>
    <t>DUNKIRK</t>
  </si>
  <si>
    <t>SYRACUSE</t>
  </si>
  <si>
    <t>WAVERLY</t>
  </si>
  <si>
    <t>CLARENCE</t>
  </si>
  <si>
    <t>MANHATTAN</t>
  </si>
  <si>
    <t>WELLSVILLE</t>
  </si>
  <si>
    <t>ELIZABETHTOWN</t>
  </si>
  <si>
    <t>JAMESTOWN</t>
  </si>
  <si>
    <t>DELHI</t>
  </si>
  <si>
    <t>LOCKPORT</t>
  </si>
  <si>
    <t>BATH</t>
  </si>
  <si>
    <t>WATERVILLE</t>
  </si>
  <si>
    <t>MACHIAS</t>
  </si>
  <si>
    <t>WHITE PLAINS</t>
  </si>
  <si>
    <t>WEBSTER</t>
  </si>
  <si>
    <t>MEDFORD</t>
  </si>
  <si>
    <t>HYDE PARK</t>
  </si>
  <si>
    <t>AMHERST</t>
  </si>
  <si>
    <t>KINGSTON</t>
  </si>
  <si>
    <t>BREWSTER</t>
  </si>
  <si>
    <t>FLUSHING</t>
  </si>
  <si>
    <t>LIVONIA</t>
  </si>
  <si>
    <t>UTICA</t>
  </si>
  <si>
    <t>WOODBURY</t>
  </si>
  <si>
    <t>LITTLE FALLS</t>
  </si>
  <si>
    <t>PLAINVIEW</t>
  </si>
  <si>
    <t>BUFFALO</t>
  </si>
  <si>
    <t>ST JAMES</t>
  </si>
  <si>
    <t>CARTHAGE</t>
  </si>
  <si>
    <t>BROOKHAVEN</t>
  </si>
  <si>
    <t>GRAND ISLAND</t>
  </si>
  <si>
    <t>ALBION</t>
  </si>
  <si>
    <t>BRENTWOOD</t>
  </si>
  <si>
    <t>RYE</t>
  </si>
  <si>
    <t>PEEKSKILL</t>
  </si>
  <si>
    <t>BRIARCLIFF MANOR</t>
  </si>
  <si>
    <t>BRONX</t>
  </si>
  <si>
    <t>SCHENECTADY</t>
  </si>
  <si>
    <t>ITHACA</t>
  </si>
  <si>
    <t>PORT WASHINGTON</t>
  </si>
  <si>
    <t>UNIONDALE</t>
  </si>
  <si>
    <t>NEW YORK</t>
  </si>
  <si>
    <t>FAR ROCKAWAY</t>
  </si>
  <si>
    <t>NANUET</t>
  </si>
  <si>
    <t>HORSEHEADS</t>
  </si>
  <si>
    <t>ROOSEVELT ISLAND</t>
  </si>
  <si>
    <t>HUNTINGTON STATION</t>
  </si>
  <si>
    <t>MORRISVILLE</t>
  </si>
  <si>
    <t>ELMIRA</t>
  </si>
  <si>
    <t>MASSAPEQUA</t>
  </si>
  <si>
    <t>MORAVIA</t>
  </si>
  <si>
    <t>CORTLANDT MANOR</t>
  </si>
  <si>
    <t>YONKERS</t>
  </si>
  <si>
    <t>WEST BABYLON</t>
  </si>
  <si>
    <t>OGDENSBURG</t>
  </si>
  <si>
    <t>BINGHAMTON</t>
  </si>
  <si>
    <t>GLOVERSVILLE</t>
  </si>
  <si>
    <t>ROCKAWAY PARK</t>
  </si>
  <si>
    <t>OWEGO</t>
  </si>
  <si>
    <t>STATEN ISLAND</t>
  </si>
  <si>
    <t>EAST GREENBUSH</t>
  </si>
  <si>
    <t>MALONE</t>
  </si>
  <si>
    <t>WHITESTONE</t>
  </si>
  <si>
    <t>NEW HYDE PARK</t>
  </si>
  <si>
    <t>FOREST HILLS</t>
  </si>
  <si>
    <t>BELLMORE</t>
  </si>
  <si>
    <t>GLEN COVE</t>
  </si>
  <si>
    <t>SUFFERN</t>
  </si>
  <si>
    <t>QUEENS VILLAGE</t>
  </si>
  <si>
    <t>LYNBROOK</t>
  </si>
  <si>
    <t>EAST FARMINGDALE</t>
  </si>
  <si>
    <t>ISLAND PARK</t>
  </si>
  <si>
    <t>WILLIAMSVILLE</t>
  </si>
  <si>
    <t>SMITHTOWN</t>
  </si>
  <si>
    <t>GETZVILLE</t>
  </si>
  <si>
    <t>TONAWANDA</t>
  </si>
  <si>
    <t>OSSINING</t>
  </si>
  <si>
    <t>NEW PALTZ</t>
  </si>
  <si>
    <t>ARVERNE</t>
  </si>
  <si>
    <t>AMITYVILLE</t>
  </si>
  <si>
    <t>CORTLAND</t>
  </si>
  <si>
    <t>TUPPER LAKE</t>
  </si>
  <si>
    <t>VESTAL</t>
  </si>
  <si>
    <t>HOLMES</t>
  </si>
  <si>
    <t>GREAT NECK</t>
  </si>
  <si>
    <t>SCOTIA</t>
  </si>
  <si>
    <t>RIVERHEAD</t>
  </si>
  <si>
    <t>CANANDAIGUA</t>
  </si>
  <si>
    <t>CATSKILL</t>
  </si>
  <si>
    <t>PURDY STATION</t>
  </si>
  <si>
    <t>SOMERS</t>
  </si>
  <si>
    <t>NEW ROCHELLE</t>
  </si>
  <si>
    <t>GREENPORT</t>
  </si>
  <si>
    <t>WAPPINGERS FALLS</t>
  </si>
  <si>
    <t>HEMPSTEAD</t>
  </si>
  <si>
    <t>EAST AURORA</t>
  </si>
  <si>
    <t>PENN YAN</t>
  </si>
  <si>
    <t>MAMARONECK</t>
  </si>
  <si>
    <t>ROCKVILLE CENTRE</t>
  </si>
  <si>
    <t>GLEN OAKS</t>
  </si>
  <si>
    <t>FORT EDWARD</t>
  </si>
  <si>
    <t>GLENS FALLS</t>
  </si>
  <si>
    <t>LACKAWANNA</t>
  </si>
  <si>
    <t>VALLEY COTTAGE</t>
  </si>
  <si>
    <t>PORT CHESTER</t>
  </si>
  <si>
    <t>MEDINA</t>
  </si>
  <si>
    <t>JOHNSTOWN</t>
  </si>
  <si>
    <t>ROSCOE</t>
  </si>
  <si>
    <t>SCARSDALE</t>
  </si>
  <si>
    <t>HORNELL</t>
  </si>
  <si>
    <t>GRANVILLE</t>
  </si>
  <si>
    <t>HOLLIS</t>
  </si>
  <si>
    <t>JAMAICA</t>
  </si>
  <si>
    <t>MARGARETVILLE</t>
  </si>
  <si>
    <t>MOHEGAN LAKE</t>
  </si>
  <si>
    <t>NEW BERLIN</t>
  </si>
  <si>
    <t>RHINEBECK</t>
  </si>
  <si>
    <t>GERRY</t>
  </si>
  <si>
    <t>OLEAN</t>
  </si>
  <si>
    <t>CLIFTON SPRINGS</t>
  </si>
  <si>
    <t>BAYSIDE</t>
  </si>
  <si>
    <t>ENDICOTT</t>
  </si>
  <si>
    <t>MONTOUR FALLS</t>
  </si>
  <si>
    <t>NIAGARA FALLS</t>
  </si>
  <si>
    <t>SODUS</t>
  </si>
  <si>
    <t>MONSEY</t>
  </si>
  <si>
    <t>DOBBS FERRY</t>
  </si>
  <si>
    <t>ILION</t>
  </si>
  <si>
    <t>MIDDLE ISLAND</t>
  </si>
  <si>
    <t>JOHNSON CITY</t>
  </si>
  <si>
    <t>SARATOGA SPRINGS</t>
  </si>
  <si>
    <t>EAST ISLIP</t>
  </si>
  <si>
    <t>CENTER MORICHES</t>
  </si>
  <si>
    <t>STAATSBURG</t>
  </si>
  <si>
    <t>PENFIELD</t>
  </si>
  <si>
    <t>SPENCERPORT</t>
  </si>
  <si>
    <t>EAST SYRACUSE</t>
  </si>
  <si>
    <t>PORT JEFFERSON</t>
  </si>
  <si>
    <t>COOPERSTOWN</t>
  </si>
  <si>
    <t>ARGYLE</t>
  </si>
  <si>
    <t>MIDDLE VILLAGE</t>
  </si>
  <si>
    <t>HAVERSTRAW</t>
  </si>
  <si>
    <t>TARRYTOWN</t>
  </si>
  <si>
    <t>AMSTERDAM</t>
  </si>
  <si>
    <t>ONEIDA</t>
  </si>
  <si>
    <t>LOWVILLE</t>
  </si>
  <si>
    <t>NORTH CREEK</t>
  </si>
  <si>
    <t>KENMORE</t>
  </si>
  <si>
    <t>LITTLE NECK</t>
  </si>
  <si>
    <t>SPRINGVILLE</t>
  </si>
  <si>
    <t>PLATTSBURGH</t>
  </si>
  <si>
    <t>POUGHKEEPSIE</t>
  </si>
  <si>
    <t>PAWLING</t>
  </si>
  <si>
    <t>FAIRPORT</t>
  </si>
  <si>
    <t>MASPETH</t>
  </si>
  <si>
    <t>NEW HARTFORD</t>
  </si>
  <si>
    <t>NEWFANE</t>
  </si>
  <si>
    <t>TICONDEROGA</t>
  </si>
  <si>
    <t>KINGS PARK</t>
  </si>
  <si>
    <t>ORISKANY</t>
  </si>
  <si>
    <t>WEST SENECA</t>
  </si>
  <si>
    <t>CROTON ON HUDSON</t>
  </si>
  <si>
    <t>HERKIMER</t>
  </si>
  <si>
    <t>PORT JEFFERSON STATI</t>
  </si>
  <si>
    <t>CASTLETON ON HUDSON</t>
  </si>
  <si>
    <t>JAMAICA EST</t>
  </si>
  <si>
    <t>GASPORT</t>
  </si>
  <si>
    <t>SALAMANCA</t>
  </si>
  <si>
    <t>WEST ISLIP</t>
  </si>
  <si>
    <t>MINOA</t>
  </si>
  <si>
    <t>QUEENSBURY</t>
  </si>
  <si>
    <t>VALATIE</t>
  </si>
  <si>
    <t>BAY SHORE</t>
  </si>
  <si>
    <t>BROCKPORT</t>
  </si>
  <si>
    <t>CHITTENANGO</t>
  </si>
  <si>
    <t>MASSENA</t>
  </si>
  <si>
    <t>PATCHOGUE</t>
  </si>
  <si>
    <t>HOOSICK FALLS</t>
  </si>
  <si>
    <t>EDEN</t>
  </si>
  <si>
    <t>ALLEGANY</t>
  </si>
  <si>
    <t>PHILMONT</t>
  </si>
  <si>
    <t>CHEEKTOWAGA</t>
  </si>
  <si>
    <t>LEROY</t>
  </si>
  <si>
    <t>SAYVILLE</t>
  </si>
  <si>
    <t>HOUGHTON</t>
  </si>
  <si>
    <t>GOWANDA</t>
  </si>
  <si>
    <t>NORTH TONAWANDA</t>
  </si>
  <si>
    <t>PAINTED POST</t>
  </si>
  <si>
    <t>CAMPBELL HALL</t>
  </si>
  <si>
    <t>HAMBURG</t>
  </si>
  <si>
    <t>NESCONSET</t>
  </si>
  <si>
    <t>LIVERPOOL</t>
  </si>
  <si>
    <t>PALATINE BRIDGE</t>
  </si>
  <si>
    <t>PURDYS</t>
  </si>
  <si>
    <t>PORT JERVIS</t>
  </si>
  <si>
    <t>EAST PATCHOGUE</t>
  </si>
  <si>
    <t>COMMACK</t>
  </si>
  <si>
    <t>COHOES</t>
  </si>
  <si>
    <t>VALLEY STREAM</t>
  </si>
  <si>
    <t>NISKAYUNA</t>
  </si>
  <si>
    <t>MANHASSET</t>
  </si>
  <si>
    <t>BALDWINSVILLE</t>
  </si>
  <si>
    <t>WOODMERE</t>
  </si>
  <si>
    <t>GREENHURST</t>
  </si>
  <si>
    <t>NEW CITY</t>
  </si>
  <si>
    <t>BEACON</t>
  </si>
  <si>
    <t>STONYBROOK</t>
  </si>
  <si>
    <t>JAMESVILLE</t>
  </si>
  <si>
    <t>LAKE KATRINE</t>
  </si>
  <si>
    <t>GHENT</t>
  </si>
  <si>
    <t>GUILDERLAND</t>
  </si>
  <si>
    <t>CLIFTON PARK</t>
  </si>
  <si>
    <t>ORCHARD PARK</t>
  </si>
  <si>
    <t>WESTHAMPTON</t>
  </si>
  <si>
    <t>WARWICK</t>
  </si>
  <si>
    <t>PITTSFORD</t>
  </si>
  <si>
    <t>FISHKILL</t>
  </si>
  <si>
    <t>WOODSIDE</t>
  </si>
  <si>
    <t>HASTINGS ON HUDSON</t>
  </si>
  <si>
    <t>VALHALLA</t>
  </si>
  <si>
    <t>EAST ELMHURST</t>
  </si>
  <si>
    <t>FRANKLIN SQUARE</t>
  </si>
  <si>
    <t>MELVILLE</t>
  </si>
  <si>
    <t>JACKSON HEIGHTS</t>
  </si>
  <si>
    <t>WEST HAVERSTRAW</t>
  </si>
  <si>
    <t>EAST MEADOW</t>
  </si>
  <si>
    <t>SOUTH SETAUKET</t>
  </si>
  <si>
    <t>HOLTSVILLE</t>
  </si>
  <si>
    <t>ASTORIA</t>
  </si>
  <si>
    <t>SLEEPY HOLLOW</t>
  </si>
  <si>
    <t>SOUTH HAMPTON</t>
  </si>
  <si>
    <t>ENDWELL</t>
  </si>
  <si>
    <t>SLINGERLANDS</t>
  </si>
  <si>
    <t>MOUNT KISCO</t>
  </si>
  <si>
    <t>Jefferson</t>
  </si>
  <si>
    <t>Montgomery</t>
  </si>
  <si>
    <t>Franklin</t>
  </si>
  <si>
    <t>Madison</t>
  </si>
  <si>
    <t>Washington</t>
  </si>
  <si>
    <t>Monroe</t>
  </si>
  <si>
    <t>Columbia</t>
  </si>
  <si>
    <t>Greene</t>
  </si>
  <si>
    <t>Fulton</t>
  </si>
  <si>
    <t>Orange</t>
  </si>
  <si>
    <t>Kings</t>
  </si>
  <si>
    <t>Nassau</t>
  </si>
  <si>
    <t>Putnam</t>
  </si>
  <si>
    <t>Richmond</t>
  </si>
  <si>
    <t>Warren</t>
  </si>
  <si>
    <t>Wayne</t>
  </si>
  <si>
    <t>Oneida</t>
  </si>
  <si>
    <t>Clinton</t>
  </si>
  <si>
    <t>Livingston</t>
  </si>
  <si>
    <t>Schuyler</t>
  </si>
  <si>
    <t>Delaware</t>
  </si>
  <si>
    <t>Sullivan</t>
  </si>
  <si>
    <t>Steuben</t>
  </si>
  <si>
    <t>Chautauqua</t>
  </si>
  <si>
    <t>Lewis</t>
  </si>
  <si>
    <t>Orleans</t>
  </si>
  <si>
    <t>Allegany</t>
  </si>
  <si>
    <t>Suffolk</t>
  </si>
  <si>
    <t>Essex</t>
  </si>
  <si>
    <t>Otsego</t>
  </si>
  <si>
    <t>Genesee</t>
  </si>
  <si>
    <t>Westchester</t>
  </si>
  <si>
    <t>Cayuga</t>
  </si>
  <si>
    <t>Bronx</t>
  </si>
  <si>
    <t>Schenectady</t>
  </si>
  <si>
    <t>Tompkins</t>
  </si>
  <si>
    <t>New York</t>
  </si>
  <si>
    <t>Wyoming</t>
  </si>
  <si>
    <t>Queens</t>
  </si>
  <si>
    <t>Rockland</t>
  </si>
  <si>
    <t>Chemung</t>
  </si>
  <si>
    <t>Erie</t>
  </si>
  <si>
    <t>St. Lawrence</t>
  </si>
  <si>
    <t>Broome</t>
  </si>
  <si>
    <t>Chenango</t>
  </si>
  <si>
    <t>Ontario</t>
  </si>
  <si>
    <t>Tioga</t>
  </si>
  <si>
    <t>Rensselaer</t>
  </si>
  <si>
    <t>Albany</t>
  </si>
  <si>
    <t>Onondaga</t>
  </si>
  <si>
    <t>Ulster</t>
  </si>
  <si>
    <t>Cortland</t>
  </si>
  <si>
    <t>Dutchess</t>
  </si>
  <si>
    <t>Yates</t>
  </si>
  <si>
    <t>Cattaraugus</t>
  </si>
  <si>
    <t>Niagara</t>
  </si>
  <si>
    <t>Herkimer</t>
  </si>
  <si>
    <t>Saratoga</t>
  </si>
  <si>
    <t>Seneca</t>
  </si>
  <si>
    <t>Oswego</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</si>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</sst>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599" totalsRowShown="0" headerRowDxfId="125">
  <autoFilter ref="A1:AG599"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599" totalsRowShown="0" headerRowDxfId="96">
  <autoFilter ref="A1:AK599" xr:uid="{F6C3CB19-CE12-4B14-8BE9-BE2DA56924F3}"/>
  <sortState xmlns:xlrd2="http://schemas.microsoft.com/office/spreadsheetml/2017/richdata2" ref="A2:AK599">
    <sortCondition ref="A1:A599"/>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599" totalsRowShown="0" headerRowDxfId="63">
  <autoFilter ref="A1:AI599" xr:uid="{0BC5ADF1-15D4-4F74-902E-CBC634AC45F1}"/>
  <sortState xmlns:xlrd2="http://schemas.microsoft.com/office/spreadsheetml/2017/richdata2" ref="A2:AI599">
    <sortCondition ref="A1:A599"/>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611"/>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1590</v>
      </c>
      <c r="B1" s="1" t="s">
        <v>1657</v>
      </c>
      <c r="C1" s="1" t="s">
        <v>1593</v>
      </c>
      <c r="D1" s="1" t="s">
        <v>1592</v>
      </c>
      <c r="E1" s="1" t="s">
        <v>1594</v>
      </c>
      <c r="F1" s="1" t="s">
        <v>1598</v>
      </c>
      <c r="G1" s="1" t="s">
        <v>1601</v>
      </c>
      <c r="H1" s="1" t="s">
        <v>1600</v>
      </c>
      <c r="I1" s="1" t="s">
        <v>1658</v>
      </c>
      <c r="J1" s="1" t="s">
        <v>1637</v>
      </c>
      <c r="K1" s="1" t="s">
        <v>1639</v>
      </c>
      <c r="L1" s="1" t="s">
        <v>1638</v>
      </c>
      <c r="M1" s="1" t="s">
        <v>1640</v>
      </c>
      <c r="N1" s="1" t="s">
        <v>1641</v>
      </c>
      <c r="O1" s="1" t="s">
        <v>1642</v>
      </c>
      <c r="P1" s="1" t="s">
        <v>1647</v>
      </c>
      <c r="Q1" s="1" t="s">
        <v>1648</v>
      </c>
      <c r="R1" s="1" t="s">
        <v>1643</v>
      </c>
      <c r="S1" s="1" t="s">
        <v>1659</v>
      </c>
      <c r="T1" s="1" t="s">
        <v>1644</v>
      </c>
      <c r="U1" s="1" t="s">
        <v>1645</v>
      </c>
      <c r="V1" s="1" t="s">
        <v>1646</v>
      </c>
      <c r="W1" s="1" t="s">
        <v>1660</v>
      </c>
      <c r="X1" s="1" t="s">
        <v>1650</v>
      </c>
      <c r="Y1" s="1" t="s">
        <v>1649</v>
      </c>
      <c r="Z1" s="1" t="s">
        <v>1651</v>
      </c>
      <c r="AA1" s="1" t="s">
        <v>1661</v>
      </c>
      <c r="AB1" s="1" t="s">
        <v>1652</v>
      </c>
      <c r="AC1" s="1" t="s">
        <v>1653</v>
      </c>
      <c r="AD1" s="1" t="s">
        <v>1654</v>
      </c>
      <c r="AE1" s="1" t="s">
        <v>1655</v>
      </c>
      <c r="AF1" s="1" t="s">
        <v>1591</v>
      </c>
      <c r="AG1" s="38" t="s">
        <v>1602</v>
      </c>
    </row>
    <row r="2" spans="1:34" x14ac:dyDescent="0.25">
      <c r="A2" t="s">
        <v>1573</v>
      </c>
      <c r="B2" t="s">
        <v>615</v>
      </c>
      <c r="C2" t="s">
        <v>1285</v>
      </c>
      <c r="D2" t="s">
        <v>1490</v>
      </c>
      <c r="E2" s="31">
        <v>451.46739130434781</v>
      </c>
      <c r="F2" s="31">
        <v>3.1025455639821837</v>
      </c>
      <c r="G2" s="31">
        <v>3.083958829902492</v>
      </c>
      <c r="H2" s="31">
        <v>0.75411099073070909</v>
      </c>
      <c r="I2" s="31">
        <v>0.73552425665101728</v>
      </c>
      <c r="J2" s="31">
        <v>1400.6981521739131</v>
      </c>
      <c r="K2" s="31">
        <v>1392.3068478260871</v>
      </c>
      <c r="L2" s="31">
        <v>340.45652173913044</v>
      </c>
      <c r="M2" s="31">
        <v>332.06521739130437</v>
      </c>
      <c r="N2" s="31">
        <v>3.9375</v>
      </c>
      <c r="O2" s="31">
        <v>4.4538043478260869</v>
      </c>
      <c r="P2" s="31">
        <v>210.17119565217391</v>
      </c>
      <c r="Q2" s="31">
        <v>210.17119565217391</v>
      </c>
      <c r="R2" s="31">
        <v>0</v>
      </c>
      <c r="S2" s="31">
        <v>850.0704347826088</v>
      </c>
      <c r="T2" s="31">
        <v>850.0704347826088</v>
      </c>
      <c r="U2" s="31">
        <v>0</v>
      </c>
      <c r="V2" s="31">
        <v>0</v>
      </c>
      <c r="W2" s="31">
        <v>0.93478260869565222</v>
      </c>
      <c r="X2" s="31">
        <v>0</v>
      </c>
      <c r="Y2" s="31">
        <v>0</v>
      </c>
      <c r="Z2" s="31">
        <v>0</v>
      </c>
      <c r="AA2" s="31">
        <v>0.93478260869565222</v>
      </c>
      <c r="AB2" s="31">
        <v>0</v>
      </c>
      <c r="AC2" s="31">
        <v>0</v>
      </c>
      <c r="AD2" s="31">
        <v>0</v>
      </c>
      <c r="AE2" s="31">
        <v>0</v>
      </c>
      <c r="AF2" t="s">
        <v>12</v>
      </c>
      <c r="AG2" s="32">
        <v>2</v>
      </c>
      <c r="AH2"/>
    </row>
    <row r="3" spans="1:34" x14ac:dyDescent="0.25">
      <c r="A3" t="s">
        <v>1573</v>
      </c>
      <c r="B3" t="s">
        <v>937</v>
      </c>
      <c r="C3" t="s">
        <v>1398</v>
      </c>
      <c r="D3" t="s">
        <v>1484</v>
      </c>
      <c r="E3" s="31">
        <v>118.33695652173913</v>
      </c>
      <c r="F3" s="31">
        <v>3.1923036649214658</v>
      </c>
      <c r="G3" s="31">
        <v>2.7460264535684757</v>
      </c>
      <c r="H3" s="31">
        <v>0.43908055479011671</v>
      </c>
      <c r="I3" s="31">
        <v>0.20701203269954993</v>
      </c>
      <c r="J3" s="31">
        <v>377.76749999999998</v>
      </c>
      <c r="K3" s="31">
        <v>324.95641304347822</v>
      </c>
      <c r="L3" s="31">
        <v>51.959456521739135</v>
      </c>
      <c r="M3" s="31">
        <v>24.497173913043479</v>
      </c>
      <c r="N3" s="31">
        <v>21.618043478260869</v>
      </c>
      <c r="O3" s="31">
        <v>5.8442391304347838</v>
      </c>
      <c r="P3" s="31">
        <v>115.68652173913043</v>
      </c>
      <c r="Q3" s="31">
        <v>90.337717391304338</v>
      </c>
      <c r="R3" s="31">
        <v>25.348804347826089</v>
      </c>
      <c r="S3" s="31">
        <v>210.1215217391304</v>
      </c>
      <c r="T3" s="31">
        <v>210.1215217391304</v>
      </c>
      <c r="U3" s="31">
        <v>0</v>
      </c>
      <c r="V3" s="31">
        <v>0</v>
      </c>
      <c r="W3" s="31">
        <v>19.453804347826086</v>
      </c>
      <c r="X3" s="31">
        <v>0</v>
      </c>
      <c r="Y3" s="31">
        <v>0</v>
      </c>
      <c r="Z3" s="31">
        <v>0</v>
      </c>
      <c r="AA3" s="31">
        <v>10.391304347826088</v>
      </c>
      <c r="AB3" s="31">
        <v>0</v>
      </c>
      <c r="AC3" s="31">
        <v>9.0625</v>
      </c>
      <c r="AD3" s="31">
        <v>0</v>
      </c>
      <c r="AE3" s="31">
        <v>0</v>
      </c>
      <c r="AF3" t="s">
        <v>336</v>
      </c>
      <c r="AG3" s="32">
        <v>2</v>
      </c>
      <c r="AH3"/>
    </row>
    <row r="4" spans="1:34" x14ac:dyDescent="0.25">
      <c r="A4" t="s">
        <v>1573</v>
      </c>
      <c r="B4" t="s">
        <v>993</v>
      </c>
      <c r="C4" t="s">
        <v>1424</v>
      </c>
      <c r="D4" t="s">
        <v>1533</v>
      </c>
      <c r="E4" s="31">
        <v>34.75</v>
      </c>
      <c r="F4" s="31">
        <v>3.1960431654676258</v>
      </c>
      <c r="G4" s="31">
        <v>2.8314826399749764</v>
      </c>
      <c r="H4" s="31">
        <v>1.0578604942133252</v>
      </c>
      <c r="I4" s="31">
        <v>0.69329996872067579</v>
      </c>
      <c r="J4" s="31">
        <v>111.0625</v>
      </c>
      <c r="K4" s="31">
        <v>98.394021739130437</v>
      </c>
      <c r="L4" s="31">
        <v>36.760652173913051</v>
      </c>
      <c r="M4" s="31">
        <v>24.092173913043485</v>
      </c>
      <c r="N4" s="31">
        <v>8.0217391304347831</v>
      </c>
      <c r="O4" s="31">
        <v>4.6467391304347823</v>
      </c>
      <c r="P4" s="31">
        <v>23.118260869565223</v>
      </c>
      <c r="Q4" s="31">
        <v>23.118260869565223</v>
      </c>
      <c r="R4" s="31">
        <v>0</v>
      </c>
      <c r="S4" s="31">
        <v>51.183586956521722</v>
      </c>
      <c r="T4" s="31">
        <v>51.183586956521722</v>
      </c>
      <c r="U4" s="31">
        <v>0</v>
      </c>
      <c r="V4" s="31">
        <v>0</v>
      </c>
      <c r="W4" s="31">
        <v>0</v>
      </c>
      <c r="X4" s="31">
        <v>0</v>
      </c>
      <c r="Y4" s="31">
        <v>0</v>
      </c>
      <c r="Z4" s="31">
        <v>0</v>
      </c>
      <c r="AA4" s="31">
        <v>0</v>
      </c>
      <c r="AB4" s="31">
        <v>0</v>
      </c>
      <c r="AC4" s="31">
        <v>0</v>
      </c>
      <c r="AD4" s="31">
        <v>0</v>
      </c>
      <c r="AE4" s="31">
        <v>0</v>
      </c>
      <c r="AF4" t="s">
        <v>392</v>
      </c>
      <c r="AG4" s="32">
        <v>2</v>
      </c>
      <c r="AH4"/>
    </row>
    <row r="5" spans="1:34" x14ac:dyDescent="0.25">
      <c r="A5" t="s">
        <v>1573</v>
      </c>
      <c r="B5" t="s">
        <v>747</v>
      </c>
      <c r="C5" t="s">
        <v>1340</v>
      </c>
      <c r="D5" t="s">
        <v>1520</v>
      </c>
      <c r="E5" s="31">
        <v>212.31521739130434</v>
      </c>
      <c r="F5" s="31">
        <v>2.8709005273127519</v>
      </c>
      <c r="G5" s="31">
        <v>2.6589069779347763</v>
      </c>
      <c r="H5" s="31">
        <v>0.48901756002662167</v>
      </c>
      <c r="I5" s="31">
        <v>0.32995545999078485</v>
      </c>
      <c r="J5" s="31">
        <v>609.53586956521724</v>
      </c>
      <c r="K5" s="31">
        <v>564.5264130434781</v>
      </c>
      <c r="L5" s="31">
        <v>103.8258695652174</v>
      </c>
      <c r="M5" s="31">
        <v>70.054565217391314</v>
      </c>
      <c r="N5" s="31">
        <v>29.004999999999995</v>
      </c>
      <c r="O5" s="31">
        <v>4.7663043478260869</v>
      </c>
      <c r="P5" s="31">
        <v>192.92260869565214</v>
      </c>
      <c r="Q5" s="31">
        <v>181.68445652173909</v>
      </c>
      <c r="R5" s="31">
        <v>11.238152173913042</v>
      </c>
      <c r="S5" s="31">
        <v>312.78739130434781</v>
      </c>
      <c r="T5" s="31">
        <v>285.49836956521739</v>
      </c>
      <c r="U5" s="31">
        <v>23.569782608695643</v>
      </c>
      <c r="V5" s="31">
        <v>3.7192391304347829</v>
      </c>
      <c r="W5" s="31">
        <v>29.02021739130435</v>
      </c>
      <c r="X5" s="31">
        <v>0</v>
      </c>
      <c r="Y5" s="31">
        <v>0</v>
      </c>
      <c r="Z5" s="31">
        <v>0</v>
      </c>
      <c r="AA5" s="31">
        <v>14.936304347826082</v>
      </c>
      <c r="AB5" s="31">
        <v>0</v>
      </c>
      <c r="AC5" s="31">
        <v>14.083913043478265</v>
      </c>
      <c r="AD5" s="31">
        <v>0</v>
      </c>
      <c r="AE5" s="31">
        <v>0</v>
      </c>
      <c r="AF5" t="s">
        <v>145</v>
      </c>
      <c r="AG5" s="32">
        <v>2</v>
      </c>
      <c r="AH5"/>
    </row>
    <row r="6" spans="1:34" x14ac:dyDescent="0.25">
      <c r="A6" t="s">
        <v>1573</v>
      </c>
      <c r="B6" t="s">
        <v>811</v>
      </c>
      <c r="C6" t="s">
        <v>1366</v>
      </c>
      <c r="D6" t="s">
        <v>1522</v>
      </c>
      <c r="E6" s="31">
        <v>152.20652173913044</v>
      </c>
      <c r="F6" s="31">
        <v>2.0116060844104831</v>
      </c>
      <c r="G6" s="31">
        <v>1.8435920874098404</v>
      </c>
      <c r="H6" s="31">
        <v>0.50200671284724685</v>
      </c>
      <c r="I6" s="31">
        <v>0.33399271584660412</v>
      </c>
      <c r="J6" s="31">
        <v>306.17956521739126</v>
      </c>
      <c r="K6" s="31">
        <v>280.60673913043473</v>
      </c>
      <c r="L6" s="31">
        <v>76.40869565217389</v>
      </c>
      <c r="M6" s="31">
        <v>50.835869565217365</v>
      </c>
      <c r="N6" s="31">
        <v>20.268478260869571</v>
      </c>
      <c r="O6" s="31">
        <v>5.3043478260869561</v>
      </c>
      <c r="P6" s="31">
        <v>102.03499999999997</v>
      </c>
      <c r="Q6" s="31">
        <v>102.03499999999997</v>
      </c>
      <c r="R6" s="31">
        <v>0</v>
      </c>
      <c r="S6" s="31">
        <v>127.73586956521739</v>
      </c>
      <c r="T6" s="31">
        <v>127.73586956521739</v>
      </c>
      <c r="U6" s="31">
        <v>0</v>
      </c>
      <c r="V6" s="31">
        <v>0</v>
      </c>
      <c r="W6" s="31">
        <v>9.4764130434782619</v>
      </c>
      <c r="X6" s="31">
        <v>0</v>
      </c>
      <c r="Y6" s="31">
        <v>0</v>
      </c>
      <c r="Z6" s="31">
        <v>0</v>
      </c>
      <c r="AA6" s="31">
        <v>9.4764130434782619</v>
      </c>
      <c r="AB6" s="31">
        <v>0</v>
      </c>
      <c r="AC6" s="31">
        <v>0</v>
      </c>
      <c r="AD6" s="31">
        <v>0</v>
      </c>
      <c r="AE6" s="31">
        <v>0</v>
      </c>
      <c r="AF6" t="s">
        <v>209</v>
      </c>
      <c r="AG6" s="32">
        <v>2</v>
      </c>
      <c r="AH6"/>
    </row>
    <row r="7" spans="1:34" x14ac:dyDescent="0.25">
      <c r="A7" t="s">
        <v>1573</v>
      </c>
      <c r="B7" t="s">
        <v>938</v>
      </c>
      <c r="C7" t="s">
        <v>1411</v>
      </c>
      <c r="D7" t="s">
        <v>1534</v>
      </c>
      <c r="E7" s="31">
        <v>60.641304347826086</v>
      </c>
      <c r="F7" s="31">
        <v>3.6334970424807311</v>
      </c>
      <c r="G7" s="31">
        <v>3.2314249865567306</v>
      </c>
      <c r="H7" s="31">
        <v>0.98527693134970429</v>
      </c>
      <c r="I7" s="31">
        <v>0.58320487542570365</v>
      </c>
      <c r="J7" s="31">
        <v>220.33999999999997</v>
      </c>
      <c r="K7" s="31">
        <v>195.95782608695652</v>
      </c>
      <c r="L7" s="31">
        <v>59.748478260869568</v>
      </c>
      <c r="M7" s="31">
        <v>35.366304347826095</v>
      </c>
      <c r="N7" s="31">
        <v>19.338695652173911</v>
      </c>
      <c r="O7" s="31">
        <v>5.0434782608695654</v>
      </c>
      <c r="P7" s="31">
        <v>61.749239130434773</v>
      </c>
      <c r="Q7" s="31">
        <v>61.749239130434773</v>
      </c>
      <c r="R7" s="31">
        <v>0</v>
      </c>
      <c r="S7" s="31">
        <v>98.842282608695655</v>
      </c>
      <c r="T7" s="31">
        <v>97.155108695652174</v>
      </c>
      <c r="U7" s="31">
        <v>1.6871739130434789</v>
      </c>
      <c r="V7" s="31">
        <v>0</v>
      </c>
      <c r="W7" s="31">
        <v>34.343913043478274</v>
      </c>
      <c r="X7" s="31">
        <v>19.97304347826088</v>
      </c>
      <c r="Y7" s="31">
        <v>0</v>
      </c>
      <c r="Z7" s="31">
        <v>0</v>
      </c>
      <c r="AA7" s="31">
        <v>13.677934782608695</v>
      </c>
      <c r="AB7" s="31">
        <v>0</v>
      </c>
      <c r="AC7" s="31">
        <v>0.69293478260869568</v>
      </c>
      <c r="AD7" s="31">
        <v>0</v>
      </c>
      <c r="AE7" s="31">
        <v>0</v>
      </c>
      <c r="AF7" t="s">
        <v>337</v>
      </c>
      <c r="AG7" s="32">
        <v>2</v>
      </c>
      <c r="AH7"/>
    </row>
    <row r="8" spans="1:34" x14ac:dyDescent="0.25">
      <c r="A8" t="s">
        <v>1573</v>
      </c>
      <c r="B8" t="s">
        <v>1024</v>
      </c>
      <c r="C8" t="s">
        <v>1432</v>
      </c>
      <c r="D8" t="s">
        <v>1501</v>
      </c>
      <c r="E8" s="31">
        <v>104.06521739130434</v>
      </c>
      <c r="F8" s="31">
        <v>2.8728577397117192</v>
      </c>
      <c r="G8" s="31">
        <v>2.686724462084813</v>
      </c>
      <c r="H8" s="31">
        <v>0.43028305828284952</v>
      </c>
      <c r="I8" s="31">
        <v>0.24414978065594325</v>
      </c>
      <c r="J8" s="31">
        <v>298.96456521739128</v>
      </c>
      <c r="K8" s="31">
        <v>279.59456521739128</v>
      </c>
      <c r="L8" s="31">
        <v>44.777500000000011</v>
      </c>
      <c r="M8" s="31">
        <v>25.407500000000006</v>
      </c>
      <c r="N8" s="31">
        <v>13.978695652173915</v>
      </c>
      <c r="O8" s="31">
        <v>5.3913043478260869</v>
      </c>
      <c r="P8" s="31">
        <v>99.635217391304337</v>
      </c>
      <c r="Q8" s="31">
        <v>99.635217391304337</v>
      </c>
      <c r="R8" s="31">
        <v>0</v>
      </c>
      <c r="S8" s="31">
        <v>154.55184782608694</v>
      </c>
      <c r="T8" s="31">
        <v>125.58804347826087</v>
      </c>
      <c r="U8" s="31">
        <v>18.359891304347823</v>
      </c>
      <c r="V8" s="31">
        <v>10.603913043478265</v>
      </c>
      <c r="W8" s="31">
        <v>0</v>
      </c>
      <c r="X8" s="31">
        <v>0</v>
      </c>
      <c r="Y8" s="31">
        <v>0</v>
      </c>
      <c r="Z8" s="31">
        <v>0</v>
      </c>
      <c r="AA8" s="31">
        <v>0</v>
      </c>
      <c r="AB8" s="31">
        <v>0</v>
      </c>
      <c r="AC8" s="31">
        <v>0</v>
      </c>
      <c r="AD8" s="31">
        <v>0</v>
      </c>
      <c r="AE8" s="31">
        <v>0</v>
      </c>
      <c r="AF8" t="s">
        <v>423</v>
      </c>
      <c r="AG8" s="32">
        <v>2</v>
      </c>
      <c r="AH8"/>
    </row>
    <row r="9" spans="1:34" x14ac:dyDescent="0.25">
      <c r="A9" t="s">
        <v>1573</v>
      </c>
      <c r="B9" t="s">
        <v>1050</v>
      </c>
      <c r="C9" t="s">
        <v>1239</v>
      </c>
      <c r="D9" t="s">
        <v>1502</v>
      </c>
      <c r="E9" s="31">
        <v>81.195652173913047</v>
      </c>
      <c r="F9" s="31">
        <v>3.4678018741633205</v>
      </c>
      <c r="G9" s="31">
        <v>3.1373186077643913</v>
      </c>
      <c r="H9" s="31">
        <v>0.8993507362784473</v>
      </c>
      <c r="I9" s="31">
        <v>0.56886746987951819</v>
      </c>
      <c r="J9" s="31">
        <v>281.57043478260874</v>
      </c>
      <c r="K9" s="31">
        <v>254.73663043478265</v>
      </c>
      <c r="L9" s="31">
        <v>73.023369565217408</v>
      </c>
      <c r="M9" s="31">
        <v>46.189565217391319</v>
      </c>
      <c r="N9" s="31">
        <v>22.051195652173909</v>
      </c>
      <c r="O9" s="31">
        <v>4.7826086956521738</v>
      </c>
      <c r="P9" s="31">
        <v>90.130869565217424</v>
      </c>
      <c r="Q9" s="31">
        <v>90.130869565217424</v>
      </c>
      <c r="R9" s="31">
        <v>0</v>
      </c>
      <c r="S9" s="31">
        <v>118.41619565217391</v>
      </c>
      <c r="T9" s="31">
        <v>91.350217391304341</v>
      </c>
      <c r="U9" s="31">
        <v>6.4905434782608697</v>
      </c>
      <c r="V9" s="31">
        <v>20.575434782608699</v>
      </c>
      <c r="W9" s="31">
        <v>5.4076086956521738</v>
      </c>
      <c r="X9" s="31">
        <v>0</v>
      </c>
      <c r="Y9" s="31">
        <v>0</v>
      </c>
      <c r="Z9" s="31">
        <v>0</v>
      </c>
      <c r="AA9" s="31">
        <v>1.8423913043478262</v>
      </c>
      <c r="AB9" s="31">
        <v>0</v>
      </c>
      <c r="AC9" s="31">
        <v>3.5652173913043477</v>
      </c>
      <c r="AD9" s="31">
        <v>0</v>
      </c>
      <c r="AE9" s="31">
        <v>0</v>
      </c>
      <c r="AF9" t="s">
        <v>449</v>
      </c>
      <c r="AG9" s="32">
        <v>2</v>
      </c>
      <c r="AH9"/>
    </row>
    <row r="10" spans="1:34" x14ac:dyDescent="0.25">
      <c r="A10" t="s">
        <v>1573</v>
      </c>
      <c r="B10" t="s">
        <v>730</v>
      </c>
      <c r="C10" t="s">
        <v>1331</v>
      </c>
      <c r="D10" t="s">
        <v>1506</v>
      </c>
      <c r="E10" s="31">
        <v>97.793478260869563</v>
      </c>
      <c r="F10" s="31">
        <v>3.5231743914638214</v>
      </c>
      <c r="G10" s="31">
        <v>3.2425530732466381</v>
      </c>
      <c r="H10" s="31">
        <v>0.53426142047349112</v>
      </c>
      <c r="I10" s="31">
        <v>0.34444814938312768</v>
      </c>
      <c r="J10" s="31">
        <v>344.54347826086956</v>
      </c>
      <c r="K10" s="31">
        <v>317.10054347826087</v>
      </c>
      <c r="L10" s="31">
        <v>52.247282608695649</v>
      </c>
      <c r="M10" s="31">
        <v>33.684782608695649</v>
      </c>
      <c r="N10" s="31">
        <v>13.345108695652174</v>
      </c>
      <c r="O10" s="31">
        <v>5.2173913043478262</v>
      </c>
      <c r="P10" s="31">
        <v>118.79891304347825</v>
      </c>
      <c r="Q10" s="31">
        <v>109.91847826086956</v>
      </c>
      <c r="R10" s="31">
        <v>8.8804347826086953</v>
      </c>
      <c r="S10" s="31">
        <v>173.49728260869566</v>
      </c>
      <c r="T10" s="31">
        <v>173.49728260869566</v>
      </c>
      <c r="U10" s="31">
        <v>0</v>
      </c>
      <c r="V10" s="31">
        <v>0</v>
      </c>
      <c r="W10" s="31">
        <v>50.869565217391305</v>
      </c>
      <c r="X10" s="31">
        <v>20.394021739130434</v>
      </c>
      <c r="Y10" s="31">
        <v>0</v>
      </c>
      <c r="Z10" s="31">
        <v>0</v>
      </c>
      <c r="AA10" s="31">
        <v>24.717391304347824</v>
      </c>
      <c r="AB10" s="31">
        <v>0</v>
      </c>
      <c r="AC10" s="31">
        <v>5.7581521739130439</v>
      </c>
      <c r="AD10" s="31">
        <v>0</v>
      </c>
      <c r="AE10" s="31">
        <v>0</v>
      </c>
      <c r="AF10" t="s">
        <v>127</v>
      </c>
      <c r="AG10" s="32">
        <v>2</v>
      </c>
      <c r="AH10"/>
    </row>
    <row r="11" spans="1:34" x14ac:dyDescent="0.25">
      <c r="A11" t="s">
        <v>1573</v>
      </c>
      <c r="B11" t="s">
        <v>878</v>
      </c>
      <c r="C11" t="s">
        <v>1243</v>
      </c>
      <c r="D11" t="s">
        <v>1500</v>
      </c>
      <c r="E11" s="31">
        <v>131.56521739130434</v>
      </c>
      <c r="F11" s="31">
        <v>3.1184649702577651</v>
      </c>
      <c r="G11" s="31">
        <v>2.8931923331130198</v>
      </c>
      <c r="H11" s="31">
        <v>0.53513714474553853</v>
      </c>
      <c r="I11" s="31">
        <v>0.3106328486450759</v>
      </c>
      <c r="J11" s="31">
        <v>410.28152173913031</v>
      </c>
      <c r="K11" s="31">
        <v>380.64347826086947</v>
      </c>
      <c r="L11" s="31">
        <v>70.40543478260868</v>
      </c>
      <c r="M11" s="31">
        <v>40.868478260869551</v>
      </c>
      <c r="N11" s="31">
        <v>25.000000000000004</v>
      </c>
      <c r="O11" s="31">
        <v>4.5369565217391301</v>
      </c>
      <c r="P11" s="31">
        <v>98.516304347826051</v>
      </c>
      <c r="Q11" s="31">
        <v>98.41521739130431</v>
      </c>
      <c r="R11" s="31">
        <v>0.10108695652173914</v>
      </c>
      <c r="S11" s="31">
        <v>241.35978260869558</v>
      </c>
      <c r="T11" s="31">
        <v>204.35434782608689</v>
      </c>
      <c r="U11" s="31">
        <v>37.005434782608695</v>
      </c>
      <c r="V11" s="31">
        <v>0</v>
      </c>
      <c r="W11" s="31">
        <v>27.586956521739125</v>
      </c>
      <c r="X11" s="31">
        <v>6.0869565217391308</v>
      </c>
      <c r="Y11" s="31">
        <v>0</v>
      </c>
      <c r="Z11" s="31">
        <v>0</v>
      </c>
      <c r="AA11" s="31">
        <v>8.2728260869565187</v>
      </c>
      <c r="AB11" s="31">
        <v>0.10108695652173914</v>
      </c>
      <c r="AC11" s="31">
        <v>13.126086956521736</v>
      </c>
      <c r="AD11" s="31">
        <v>0</v>
      </c>
      <c r="AE11" s="31">
        <v>0</v>
      </c>
      <c r="AF11" t="s">
        <v>277</v>
      </c>
      <c r="AG11" s="32">
        <v>2</v>
      </c>
      <c r="AH11"/>
    </row>
    <row r="12" spans="1:34" x14ac:dyDescent="0.25">
      <c r="A12" t="s">
        <v>1573</v>
      </c>
      <c r="B12" t="s">
        <v>1161</v>
      </c>
      <c r="C12" t="s">
        <v>1297</v>
      </c>
      <c r="D12" t="s">
        <v>1510</v>
      </c>
      <c r="E12" s="31">
        <v>107.42391304347827</v>
      </c>
      <c r="F12" s="31">
        <v>3.4709561873924923</v>
      </c>
      <c r="G12" s="31">
        <v>3.4270423960335932</v>
      </c>
      <c r="H12" s="31">
        <v>1.0768997268036022</v>
      </c>
      <c r="I12" s="31">
        <v>1.0329859354447031</v>
      </c>
      <c r="J12" s="31">
        <v>372.86369565217393</v>
      </c>
      <c r="K12" s="31">
        <v>368.14630434782612</v>
      </c>
      <c r="L12" s="31">
        <v>115.68478260869566</v>
      </c>
      <c r="M12" s="31">
        <v>110.96739130434783</v>
      </c>
      <c r="N12" s="31">
        <v>0</v>
      </c>
      <c r="O12" s="31">
        <v>4.7173913043478262</v>
      </c>
      <c r="P12" s="31">
        <v>63.398369565217386</v>
      </c>
      <c r="Q12" s="31">
        <v>63.398369565217386</v>
      </c>
      <c r="R12" s="31">
        <v>0</v>
      </c>
      <c r="S12" s="31">
        <v>193.78054347826088</v>
      </c>
      <c r="T12" s="31">
        <v>193.78054347826088</v>
      </c>
      <c r="U12" s="31">
        <v>0</v>
      </c>
      <c r="V12" s="31">
        <v>0</v>
      </c>
      <c r="W12" s="31">
        <v>84.921195652173907</v>
      </c>
      <c r="X12" s="31">
        <v>76.595108695652172</v>
      </c>
      <c r="Y12" s="31">
        <v>0</v>
      </c>
      <c r="Z12" s="31">
        <v>0</v>
      </c>
      <c r="AA12" s="31">
        <v>0</v>
      </c>
      <c r="AB12" s="31">
        <v>0</v>
      </c>
      <c r="AC12" s="31">
        <v>8.3260869565217384</v>
      </c>
      <c r="AD12" s="31">
        <v>0</v>
      </c>
      <c r="AE12" s="31">
        <v>0</v>
      </c>
      <c r="AF12" t="s">
        <v>563</v>
      </c>
      <c r="AG12" s="32">
        <v>2</v>
      </c>
      <c r="AH12"/>
    </row>
    <row r="13" spans="1:34" x14ac:dyDescent="0.25">
      <c r="A13" t="s">
        <v>1573</v>
      </c>
      <c r="B13" t="s">
        <v>1170</v>
      </c>
      <c r="C13" t="s">
        <v>1210</v>
      </c>
      <c r="D13" t="s">
        <v>1506</v>
      </c>
      <c r="E13" s="31">
        <v>209.82608695652175</v>
      </c>
      <c r="F13" s="31">
        <v>3.5056713634479899</v>
      </c>
      <c r="G13" s="31">
        <v>3.4783195192706171</v>
      </c>
      <c r="H13" s="31">
        <v>0.72272585992540406</v>
      </c>
      <c r="I13" s="31">
        <v>0.69537401574803148</v>
      </c>
      <c r="J13" s="31">
        <v>735.58130434782606</v>
      </c>
      <c r="K13" s="31">
        <v>729.84217391304344</v>
      </c>
      <c r="L13" s="31">
        <v>151.64673913043478</v>
      </c>
      <c r="M13" s="31">
        <v>145.90760869565219</v>
      </c>
      <c r="N13" s="31">
        <v>0</v>
      </c>
      <c r="O13" s="31">
        <v>5.7391304347826084</v>
      </c>
      <c r="P13" s="31">
        <v>179.71739130434781</v>
      </c>
      <c r="Q13" s="31">
        <v>179.71739130434781</v>
      </c>
      <c r="R13" s="31">
        <v>0</v>
      </c>
      <c r="S13" s="31">
        <v>404.21717391304344</v>
      </c>
      <c r="T13" s="31">
        <v>404.21717391304344</v>
      </c>
      <c r="U13" s="31">
        <v>0</v>
      </c>
      <c r="V13" s="31">
        <v>0</v>
      </c>
      <c r="W13" s="31">
        <v>0</v>
      </c>
      <c r="X13" s="31">
        <v>0</v>
      </c>
      <c r="Y13" s="31">
        <v>0</v>
      </c>
      <c r="Z13" s="31">
        <v>0</v>
      </c>
      <c r="AA13" s="31">
        <v>0</v>
      </c>
      <c r="AB13" s="31">
        <v>0</v>
      </c>
      <c r="AC13" s="31">
        <v>0</v>
      </c>
      <c r="AD13" s="31">
        <v>0</v>
      </c>
      <c r="AE13" s="31">
        <v>0</v>
      </c>
      <c r="AF13" t="s">
        <v>572</v>
      </c>
      <c r="AG13" s="32">
        <v>2</v>
      </c>
      <c r="AH13"/>
    </row>
    <row r="14" spans="1:34" x14ac:dyDescent="0.25">
      <c r="A14" t="s">
        <v>1573</v>
      </c>
      <c r="B14" t="s">
        <v>659</v>
      </c>
      <c r="C14" t="s">
        <v>1306</v>
      </c>
      <c r="D14" t="s">
        <v>1481</v>
      </c>
      <c r="E14" s="31">
        <v>120.71739130434783</v>
      </c>
      <c r="F14" s="31">
        <v>3.1120340356564018</v>
      </c>
      <c r="G14" s="31">
        <v>2.9201107509454345</v>
      </c>
      <c r="H14" s="31">
        <v>0.65244012245632987</v>
      </c>
      <c r="I14" s="31">
        <v>0.46051683774536289</v>
      </c>
      <c r="J14" s="31">
        <v>375.67663043478262</v>
      </c>
      <c r="K14" s="31">
        <v>352.508152173913</v>
      </c>
      <c r="L14" s="31">
        <v>78.760869565217391</v>
      </c>
      <c r="M14" s="31">
        <v>55.592391304347828</v>
      </c>
      <c r="N14" s="31">
        <v>18.125</v>
      </c>
      <c r="O14" s="31">
        <v>5.0434782608695654</v>
      </c>
      <c r="P14" s="31">
        <v>69.032608695652172</v>
      </c>
      <c r="Q14" s="31">
        <v>69.032608695652172</v>
      </c>
      <c r="R14" s="31">
        <v>0</v>
      </c>
      <c r="S14" s="31">
        <v>227.88315217391303</v>
      </c>
      <c r="T14" s="31">
        <v>227.88315217391303</v>
      </c>
      <c r="U14" s="31">
        <v>0</v>
      </c>
      <c r="V14" s="31">
        <v>0</v>
      </c>
      <c r="W14" s="31">
        <v>20.429347826086957</v>
      </c>
      <c r="X14" s="31">
        <v>0</v>
      </c>
      <c r="Y14" s="31">
        <v>0</v>
      </c>
      <c r="Z14" s="31">
        <v>0</v>
      </c>
      <c r="AA14" s="31">
        <v>3.6385869565217392</v>
      </c>
      <c r="AB14" s="31">
        <v>0</v>
      </c>
      <c r="AC14" s="31">
        <v>16.790760869565219</v>
      </c>
      <c r="AD14" s="31">
        <v>0</v>
      </c>
      <c r="AE14" s="31">
        <v>0</v>
      </c>
      <c r="AF14" t="s">
        <v>56</v>
      </c>
      <c r="AG14" s="32">
        <v>2</v>
      </c>
      <c r="AH14"/>
    </row>
    <row r="15" spans="1:34" x14ac:dyDescent="0.25">
      <c r="A15" t="s">
        <v>1573</v>
      </c>
      <c r="B15" t="s">
        <v>977</v>
      </c>
      <c r="C15" t="s">
        <v>1269</v>
      </c>
      <c r="D15" t="s">
        <v>1535</v>
      </c>
      <c r="E15" s="31">
        <v>68.771739130434781</v>
      </c>
      <c r="F15" s="31">
        <v>3.2899130709657025</v>
      </c>
      <c r="G15" s="31">
        <v>3.2057104472893942</v>
      </c>
      <c r="H15" s="31">
        <v>0.58297771455666192</v>
      </c>
      <c r="I15" s="31">
        <v>0.49877509088035404</v>
      </c>
      <c r="J15" s="31">
        <v>226.25304347826085</v>
      </c>
      <c r="K15" s="31">
        <v>220.46228260869563</v>
      </c>
      <c r="L15" s="31">
        <v>40.092391304347828</v>
      </c>
      <c r="M15" s="31">
        <v>34.301630434782609</v>
      </c>
      <c r="N15" s="31">
        <v>0</v>
      </c>
      <c r="O15" s="31">
        <v>5.7907608695652177</v>
      </c>
      <c r="P15" s="31">
        <v>70.682065217391298</v>
      </c>
      <c r="Q15" s="31">
        <v>70.682065217391298</v>
      </c>
      <c r="R15" s="31">
        <v>0</v>
      </c>
      <c r="S15" s="31">
        <v>115.47858695652172</v>
      </c>
      <c r="T15" s="31">
        <v>115.47858695652172</v>
      </c>
      <c r="U15" s="31">
        <v>0</v>
      </c>
      <c r="V15" s="31">
        <v>0</v>
      </c>
      <c r="W15" s="31">
        <v>0</v>
      </c>
      <c r="X15" s="31">
        <v>0</v>
      </c>
      <c r="Y15" s="31">
        <v>0</v>
      </c>
      <c r="Z15" s="31">
        <v>0</v>
      </c>
      <c r="AA15" s="31">
        <v>0</v>
      </c>
      <c r="AB15" s="31">
        <v>0</v>
      </c>
      <c r="AC15" s="31">
        <v>0</v>
      </c>
      <c r="AD15" s="31">
        <v>0</v>
      </c>
      <c r="AE15" s="31">
        <v>0</v>
      </c>
      <c r="AF15" t="s">
        <v>376</v>
      </c>
      <c r="AG15" s="32">
        <v>2</v>
      </c>
      <c r="AH15"/>
    </row>
    <row r="16" spans="1:34" x14ac:dyDescent="0.25">
      <c r="A16" t="s">
        <v>1573</v>
      </c>
      <c r="B16" t="s">
        <v>964</v>
      </c>
      <c r="C16" t="s">
        <v>1286</v>
      </c>
      <c r="D16" t="s">
        <v>1515</v>
      </c>
      <c r="E16" s="31">
        <v>367.77173913043481</v>
      </c>
      <c r="F16" s="31">
        <v>3.1354860351706808</v>
      </c>
      <c r="G16" s="31">
        <v>3.1158318309442881</v>
      </c>
      <c r="H16" s="31">
        <v>0.68677168612383599</v>
      </c>
      <c r="I16" s="31">
        <v>0.66711748189744324</v>
      </c>
      <c r="J16" s="31">
        <v>1153.143152173913</v>
      </c>
      <c r="K16" s="31">
        <v>1145.9148913043477</v>
      </c>
      <c r="L16" s="31">
        <v>252.57521739130428</v>
      </c>
      <c r="M16" s="31">
        <v>245.34695652173906</v>
      </c>
      <c r="N16" s="31">
        <v>3.0434782608695654</v>
      </c>
      <c r="O16" s="31">
        <v>4.1847826086956523</v>
      </c>
      <c r="P16" s="31">
        <v>187.85326086956522</v>
      </c>
      <c r="Q16" s="31">
        <v>187.85326086956522</v>
      </c>
      <c r="R16" s="31">
        <v>0</v>
      </c>
      <c r="S16" s="31">
        <v>712.7146739130435</v>
      </c>
      <c r="T16" s="31">
        <v>712.7146739130435</v>
      </c>
      <c r="U16" s="31">
        <v>0</v>
      </c>
      <c r="V16" s="31">
        <v>0</v>
      </c>
      <c r="W16" s="31">
        <v>254.26543478260871</v>
      </c>
      <c r="X16" s="31">
        <v>121.82521739130435</v>
      </c>
      <c r="Y16" s="31">
        <v>0</v>
      </c>
      <c r="Z16" s="31">
        <v>0</v>
      </c>
      <c r="AA16" s="31">
        <v>119.8125</v>
      </c>
      <c r="AB16" s="31">
        <v>0</v>
      </c>
      <c r="AC16" s="31">
        <v>12.627717391304348</v>
      </c>
      <c r="AD16" s="31">
        <v>0</v>
      </c>
      <c r="AE16" s="31">
        <v>0</v>
      </c>
      <c r="AF16" t="s">
        <v>363</v>
      </c>
      <c r="AG16" s="32">
        <v>2</v>
      </c>
      <c r="AH16"/>
    </row>
    <row r="17" spans="1:34" x14ac:dyDescent="0.25">
      <c r="A17" t="s">
        <v>1573</v>
      </c>
      <c r="B17" t="s">
        <v>1131</v>
      </c>
      <c r="C17" t="s">
        <v>1463</v>
      </c>
      <c r="D17" t="s">
        <v>1510</v>
      </c>
      <c r="E17" s="31">
        <v>190.67391304347825</v>
      </c>
      <c r="F17" s="31">
        <v>2.9629318207730022</v>
      </c>
      <c r="G17" s="31">
        <v>2.8333000798084598</v>
      </c>
      <c r="H17" s="31">
        <v>0.41058602211834461</v>
      </c>
      <c r="I17" s="31">
        <v>0.28095428115380233</v>
      </c>
      <c r="J17" s="31">
        <v>564.95380434782612</v>
      </c>
      <c r="K17" s="31">
        <v>540.23641304347825</v>
      </c>
      <c r="L17" s="31">
        <v>78.288043478260875</v>
      </c>
      <c r="M17" s="31">
        <v>53.570652173913047</v>
      </c>
      <c r="N17" s="31">
        <v>19.459239130434781</v>
      </c>
      <c r="O17" s="31">
        <v>5.2581521739130439</v>
      </c>
      <c r="P17" s="31">
        <v>127.07065217391305</v>
      </c>
      <c r="Q17" s="31">
        <v>127.07065217391305</v>
      </c>
      <c r="R17" s="31">
        <v>0</v>
      </c>
      <c r="S17" s="31">
        <v>359.59510869565219</v>
      </c>
      <c r="T17" s="31">
        <v>359.59510869565219</v>
      </c>
      <c r="U17" s="31">
        <v>0</v>
      </c>
      <c r="V17" s="31">
        <v>0</v>
      </c>
      <c r="W17" s="31">
        <v>6.5543478260869561</v>
      </c>
      <c r="X17" s="31">
        <v>0</v>
      </c>
      <c r="Y17" s="31">
        <v>0</v>
      </c>
      <c r="Z17" s="31">
        <v>0</v>
      </c>
      <c r="AA17" s="31">
        <v>5.9429347826086953</v>
      </c>
      <c r="AB17" s="31">
        <v>0</v>
      </c>
      <c r="AC17" s="31">
        <v>0.61141304347826086</v>
      </c>
      <c r="AD17" s="31">
        <v>0</v>
      </c>
      <c r="AE17" s="31">
        <v>0</v>
      </c>
      <c r="AF17" t="s">
        <v>532</v>
      </c>
      <c r="AG17" s="32">
        <v>2</v>
      </c>
      <c r="AH17"/>
    </row>
    <row r="18" spans="1:34" x14ac:dyDescent="0.25">
      <c r="A18" t="s">
        <v>1573</v>
      </c>
      <c r="B18" t="s">
        <v>630</v>
      </c>
      <c r="C18" t="s">
        <v>1291</v>
      </c>
      <c r="D18" t="s">
        <v>1506</v>
      </c>
      <c r="E18" s="31">
        <v>197.27173913043478</v>
      </c>
      <c r="F18" s="31">
        <v>2.9283932999063307</v>
      </c>
      <c r="G18" s="31">
        <v>2.7032800705273012</v>
      </c>
      <c r="H18" s="31">
        <v>0.73377045567248878</v>
      </c>
      <c r="I18" s="31">
        <v>0.63858394401895424</v>
      </c>
      <c r="J18" s="31">
        <v>577.68923913043477</v>
      </c>
      <c r="K18" s="31">
        <v>533.28076086956514</v>
      </c>
      <c r="L18" s="31">
        <v>144.75217391304346</v>
      </c>
      <c r="M18" s="31">
        <v>125.9745652173913</v>
      </c>
      <c r="N18" s="31">
        <v>14.375434782608693</v>
      </c>
      <c r="O18" s="31">
        <v>4.4021739130434785</v>
      </c>
      <c r="P18" s="31">
        <v>68.22728260869566</v>
      </c>
      <c r="Q18" s="31">
        <v>42.596413043478258</v>
      </c>
      <c r="R18" s="31">
        <v>25.630869565217402</v>
      </c>
      <c r="S18" s="31">
        <v>364.7097826086956</v>
      </c>
      <c r="T18" s="31">
        <v>364.7097826086956</v>
      </c>
      <c r="U18" s="31">
        <v>0</v>
      </c>
      <c r="V18" s="31">
        <v>0</v>
      </c>
      <c r="W18" s="31">
        <v>124.97804347826083</v>
      </c>
      <c r="X18" s="31">
        <v>113.01434782608692</v>
      </c>
      <c r="Y18" s="31">
        <v>0</v>
      </c>
      <c r="Z18" s="31">
        <v>0</v>
      </c>
      <c r="AA18" s="31">
        <v>4.7022826086956524</v>
      </c>
      <c r="AB18" s="31">
        <v>0</v>
      </c>
      <c r="AC18" s="31">
        <v>7.261413043478262</v>
      </c>
      <c r="AD18" s="31">
        <v>0</v>
      </c>
      <c r="AE18" s="31">
        <v>0</v>
      </c>
      <c r="AF18" t="s">
        <v>27</v>
      </c>
      <c r="AG18" s="32">
        <v>2</v>
      </c>
      <c r="AH18"/>
    </row>
    <row r="19" spans="1:34" x14ac:dyDescent="0.25">
      <c r="A19" t="s">
        <v>1573</v>
      </c>
      <c r="B19" t="s">
        <v>1075</v>
      </c>
      <c r="C19" t="s">
        <v>1216</v>
      </c>
      <c r="D19" t="s">
        <v>1489</v>
      </c>
      <c r="E19" s="31">
        <v>363.17391304347825</v>
      </c>
      <c r="F19" s="31">
        <v>2.7471294744403205</v>
      </c>
      <c r="G19" s="31">
        <v>2.4594379264934751</v>
      </c>
      <c r="H19" s="31">
        <v>0.29893960253801027</v>
      </c>
      <c r="I19" s="31">
        <v>1.1248054591164854E-2</v>
      </c>
      <c r="J19" s="31">
        <v>997.68576086956512</v>
      </c>
      <c r="K19" s="31">
        <v>893.20369565217379</v>
      </c>
      <c r="L19" s="31">
        <v>108.5670652173913</v>
      </c>
      <c r="M19" s="31">
        <v>4.0850000000000009</v>
      </c>
      <c r="N19" s="31">
        <v>99.840760869565216</v>
      </c>
      <c r="O19" s="31">
        <v>4.6413043478260869</v>
      </c>
      <c r="P19" s="31">
        <v>238.63260869565207</v>
      </c>
      <c r="Q19" s="31">
        <v>238.63260869565207</v>
      </c>
      <c r="R19" s="31">
        <v>0</v>
      </c>
      <c r="S19" s="31">
        <v>650.48608695652172</v>
      </c>
      <c r="T19" s="31">
        <v>650.48608695652172</v>
      </c>
      <c r="U19" s="31">
        <v>0</v>
      </c>
      <c r="V19" s="31">
        <v>0</v>
      </c>
      <c r="W19" s="31">
        <v>91.848804347826075</v>
      </c>
      <c r="X19" s="31">
        <v>0</v>
      </c>
      <c r="Y19" s="31">
        <v>0</v>
      </c>
      <c r="Z19" s="31">
        <v>0</v>
      </c>
      <c r="AA19" s="31">
        <v>18.297826086956519</v>
      </c>
      <c r="AB19" s="31">
        <v>0</v>
      </c>
      <c r="AC19" s="31">
        <v>73.550978260869556</v>
      </c>
      <c r="AD19" s="31">
        <v>0</v>
      </c>
      <c r="AE19" s="31">
        <v>0</v>
      </c>
      <c r="AF19" t="s">
        <v>474</v>
      </c>
      <c r="AG19" s="32">
        <v>2</v>
      </c>
      <c r="AH19"/>
    </row>
    <row r="20" spans="1:34" x14ac:dyDescent="0.25">
      <c r="A20" t="s">
        <v>1573</v>
      </c>
      <c r="B20" t="s">
        <v>604</v>
      </c>
      <c r="C20" t="s">
        <v>1200</v>
      </c>
      <c r="D20" t="s">
        <v>1511</v>
      </c>
      <c r="E20" s="31">
        <v>85</v>
      </c>
      <c r="F20" s="31">
        <v>3.3035818414322256</v>
      </c>
      <c r="G20" s="31">
        <v>3.2469322250639392</v>
      </c>
      <c r="H20" s="31">
        <v>0.52660485933503831</v>
      </c>
      <c r="I20" s="31">
        <v>0.4699552429667519</v>
      </c>
      <c r="J20" s="31">
        <v>280.80445652173916</v>
      </c>
      <c r="K20" s="31">
        <v>275.98923913043484</v>
      </c>
      <c r="L20" s="31">
        <v>44.761413043478257</v>
      </c>
      <c r="M20" s="31">
        <v>39.946195652173913</v>
      </c>
      <c r="N20" s="31">
        <v>0</v>
      </c>
      <c r="O20" s="31">
        <v>4.8152173913043477</v>
      </c>
      <c r="P20" s="31">
        <v>80.212934782608713</v>
      </c>
      <c r="Q20" s="31">
        <v>80.212934782608713</v>
      </c>
      <c r="R20" s="31">
        <v>0</v>
      </c>
      <c r="S20" s="31">
        <v>155.8301086956522</v>
      </c>
      <c r="T20" s="31">
        <v>155.8301086956522</v>
      </c>
      <c r="U20" s="31">
        <v>0</v>
      </c>
      <c r="V20" s="31">
        <v>0</v>
      </c>
      <c r="W20" s="31">
        <v>12.160543478260871</v>
      </c>
      <c r="X20" s="31">
        <v>0</v>
      </c>
      <c r="Y20" s="31">
        <v>0</v>
      </c>
      <c r="Z20" s="31">
        <v>0</v>
      </c>
      <c r="AA20" s="31">
        <v>12.160543478260871</v>
      </c>
      <c r="AB20" s="31">
        <v>0</v>
      </c>
      <c r="AC20" s="31">
        <v>0</v>
      </c>
      <c r="AD20" s="31">
        <v>0</v>
      </c>
      <c r="AE20" s="31">
        <v>0</v>
      </c>
      <c r="AF20" t="s">
        <v>1</v>
      </c>
      <c r="AG20" s="32">
        <v>2</v>
      </c>
      <c r="AH20"/>
    </row>
    <row r="21" spans="1:34" x14ac:dyDescent="0.25">
      <c r="A21" t="s">
        <v>1573</v>
      </c>
      <c r="B21" t="s">
        <v>700</v>
      </c>
      <c r="C21" t="s">
        <v>1198</v>
      </c>
      <c r="D21" t="s">
        <v>1508</v>
      </c>
      <c r="E21" s="31">
        <v>96.380434782608702</v>
      </c>
      <c r="F21" s="31">
        <v>3.6241964587797448</v>
      </c>
      <c r="G21" s="31">
        <v>3.4241005977218903</v>
      </c>
      <c r="H21" s="31">
        <v>0.52331679260178188</v>
      </c>
      <c r="I21" s="31">
        <v>0.32322093154392695</v>
      </c>
      <c r="J21" s="31">
        <v>349.30163043478262</v>
      </c>
      <c r="K21" s="31">
        <v>330.01630434782612</v>
      </c>
      <c r="L21" s="31">
        <v>50.4375</v>
      </c>
      <c r="M21" s="31">
        <v>31.152173913043484</v>
      </c>
      <c r="N21" s="31">
        <v>14.315217391304348</v>
      </c>
      <c r="O21" s="31">
        <v>4.9701086956521738</v>
      </c>
      <c r="P21" s="31">
        <v>102.20380434782609</v>
      </c>
      <c r="Q21" s="31">
        <v>102.20380434782609</v>
      </c>
      <c r="R21" s="31">
        <v>0</v>
      </c>
      <c r="S21" s="31">
        <v>196.66032608695653</v>
      </c>
      <c r="T21" s="31">
        <v>196.66032608695653</v>
      </c>
      <c r="U21" s="31">
        <v>0</v>
      </c>
      <c r="V21" s="31">
        <v>0</v>
      </c>
      <c r="W21" s="31">
        <v>53.350543478260875</v>
      </c>
      <c r="X21" s="31">
        <v>5.7282608695652177</v>
      </c>
      <c r="Y21" s="31">
        <v>0</v>
      </c>
      <c r="Z21" s="31">
        <v>0</v>
      </c>
      <c r="AA21" s="31">
        <v>37.592391304347828</v>
      </c>
      <c r="AB21" s="31">
        <v>0</v>
      </c>
      <c r="AC21" s="31">
        <v>10.029891304347826</v>
      </c>
      <c r="AD21" s="31">
        <v>0</v>
      </c>
      <c r="AE21" s="31">
        <v>0</v>
      </c>
      <c r="AF21" t="s">
        <v>97</v>
      </c>
      <c r="AG21" s="32">
        <v>2</v>
      </c>
      <c r="AH21"/>
    </row>
    <row r="22" spans="1:34" x14ac:dyDescent="0.25">
      <c r="A22" t="s">
        <v>1573</v>
      </c>
      <c r="B22" t="s">
        <v>1032</v>
      </c>
      <c r="C22" t="s">
        <v>1434</v>
      </c>
      <c r="D22" t="s">
        <v>1520</v>
      </c>
      <c r="E22" s="31">
        <v>202.88043478260869</v>
      </c>
      <c r="F22" s="31">
        <v>3.6401612643986079</v>
      </c>
      <c r="G22" s="31">
        <v>3.3901725154031612</v>
      </c>
      <c r="H22" s="31">
        <v>0.67690918832038571</v>
      </c>
      <c r="I22" s="31">
        <v>0.44853308331100988</v>
      </c>
      <c r="J22" s="31">
        <v>738.51750000000015</v>
      </c>
      <c r="K22" s="31">
        <v>687.79967391304353</v>
      </c>
      <c r="L22" s="31">
        <v>137.3316304347826</v>
      </c>
      <c r="M22" s="31">
        <v>90.998586956521734</v>
      </c>
      <c r="N22" s="31">
        <v>41.246086956521722</v>
      </c>
      <c r="O22" s="31">
        <v>5.0869565217391308</v>
      </c>
      <c r="P22" s="31">
        <v>219.70239130434783</v>
      </c>
      <c r="Q22" s="31">
        <v>215.31760869565218</v>
      </c>
      <c r="R22" s="31">
        <v>4.3847826086956525</v>
      </c>
      <c r="S22" s="31">
        <v>381.48347826086967</v>
      </c>
      <c r="T22" s="31">
        <v>281.98771739130444</v>
      </c>
      <c r="U22" s="31">
        <v>99.495760869565217</v>
      </c>
      <c r="V22" s="31">
        <v>0</v>
      </c>
      <c r="W22" s="31">
        <v>0</v>
      </c>
      <c r="X22" s="31">
        <v>0</v>
      </c>
      <c r="Y22" s="31">
        <v>0</v>
      </c>
      <c r="Z22" s="31">
        <v>0</v>
      </c>
      <c r="AA22" s="31">
        <v>0</v>
      </c>
      <c r="AB22" s="31">
        <v>0</v>
      </c>
      <c r="AC22" s="31">
        <v>0</v>
      </c>
      <c r="AD22" s="31">
        <v>0</v>
      </c>
      <c r="AE22" s="31">
        <v>0</v>
      </c>
      <c r="AF22" t="s">
        <v>431</v>
      </c>
      <c r="AG22" s="32">
        <v>2</v>
      </c>
      <c r="AH22"/>
    </row>
    <row r="23" spans="1:34" x14ac:dyDescent="0.25">
      <c r="A23" t="s">
        <v>1573</v>
      </c>
      <c r="B23" t="s">
        <v>707</v>
      </c>
      <c r="C23" t="s">
        <v>1217</v>
      </c>
      <c r="D23" t="s">
        <v>1497</v>
      </c>
      <c r="E23" s="31">
        <v>34.347826086956523</v>
      </c>
      <c r="F23" s="31">
        <v>3.1246740506329118</v>
      </c>
      <c r="G23" s="31">
        <v>2.1943481012658235</v>
      </c>
      <c r="H23" s="31">
        <v>0.55279113924050627</v>
      </c>
      <c r="I23" s="31">
        <v>0.32929430379746832</v>
      </c>
      <c r="J23" s="31">
        <v>107.32576086956524</v>
      </c>
      <c r="K23" s="31">
        <v>75.371086956521765</v>
      </c>
      <c r="L23" s="31">
        <v>18.987173913043478</v>
      </c>
      <c r="M23" s="31">
        <v>11.310543478260868</v>
      </c>
      <c r="N23" s="31">
        <v>2.3722826086956523</v>
      </c>
      <c r="O23" s="31">
        <v>5.3043478260869561</v>
      </c>
      <c r="P23" s="31">
        <v>24.278043478260869</v>
      </c>
      <c r="Q23" s="31">
        <v>0</v>
      </c>
      <c r="R23" s="31">
        <v>24.278043478260869</v>
      </c>
      <c r="S23" s="31">
        <v>64.060543478260897</v>
      </c>
      <c r="T23" s="31">
        <v>64.060543478260897</v>
      </c>
      <c r="U23" s="31">
        <v>0</v>
      </c>
      <c r="V23" s="31">
        <v>0</v>
      </c>
      <c r="W23" s="31">
        <v>0</v>
      </c>
      <c r="X23" s="31">
        <v>0</v>
      </c>
      <c r="Y23" s="31">
        <v>0</v>
      </c>
      <c r="Z23" s="31">
        <v>0</v>
      </c>
      <c r="AA23" s="31">
        <v>0</v>
      </c>
      <c r="AB23" s="31">
        <v>0</v>
      </c>
      <c r="AC23" s="31">
        <v>0</v>
      </c>
      <c r="AD23" s="31">
        <v>0</v>
      </c>
      <c r="AE23" s="31">
        <v>0</v>
      </c>
      <c r="AF23" t="s">
        <v>104</v>
      </c>
      <c r="AG23" s="32">
        <v>2</v>
      </c>
      <c r="AH23"/>
    </row>
    <row r="24" spans="1:34" x14ac:dyDescent="0.25">
      <c r="A24" t="s">
        <v>1573</v>
      </c>
      <c r="B24" t="s">
        <v>813</v>
      </c>
      <c r="C24" t="s">
        <v>1281</v>
      </c>
      <c r="D24" t="s">
        <v>1512</v>
      </c>
      <c r="E24" s="31">
        <v>196.10869565217391</v>
      </c>
      <c r="F24" s="31">
        <v>2.9084724531648378</v>
      </c>
      <c r="G24" s="31">
        <v>2.8796502605032699</v>
      </c>
      <c r="H24" s="31">
        <v>0.43298747367254181</v>
      </c>
      <c r="I24" s="31">
        <v>0.40416528101097438</v>
      </c>
      <c r="J24" s="31">
        <v>570.37673913043477</v>
      </c>
      <c r="K24" s="31">
        <v>564.72445652173906</v>
      </c>
      <c r="L24" s="31">
        <v>84.912608695652168</v>
      </c>
      <c r="M24" s="31">
        <v>79.26032608695651</v>
      </c>
      <c r="N24" s="31">
        <v>0</v>
      </c>
      <c r="O24" s="31">
        <v>5.6522826086956517</v>
      </c>
      <c r="P24" s="31">
        <v>111.49489130434786</v>
      </c>
      <c r="Q24" s="31">
        <v>111.49489130434786</v>
      </c>
      <c r="R24" s="31">
        <v>0</v>
      </c>
      <c r="S24" s="31">
        <v>373.96923913043474</v>
      </c>
      <c r="T24" s="31">
        <v>373.96923913043474</v>
      </c>
      <c r="U24" s="31">
        <v>0</v>
      </c>
      <c r="V24" s="31">
        <v>0</v>
      </c>
      <c r="W24" s="31">
        <v>77.655543478260867</v>
      </c>
      <c r="X24" s="31">
        <v>3.4173913043478263</v>
      </c>
      <c r="Y24" s="31">
        <v>0</v>
      </c>
      <c r="Z24" s="31">
        <v>0</v>
      </c>
      <c r="AA24" s="31">
        <v>27.0070652173913</v>
      </c>
      <c r="AB24" s="31">
        <v>0</v>
      </c>
      <c r="AC24" s="31">
        <v>47.231086956521743</v>
      </c>
      <c r="AD24" s="31">
        <v>0</v>
      </c>
      <c r="AE24" s="31">
        <v>0</v>
      </c>
      <c r="AF24" t="s">
        <v>211</v>
      </c>
      <c r="AG24" s="32">
        <v>2</v>
      </c>
      <c r="AH24"/>
    </row>
    <row r="25" spans="1:34" x14ac:dyDescent="0.25">
      <c r="A25" t="s">
        <v>1573</v>
      </c>
      <c r="B25" t="s">
        <v>995</v>
      </c>
      <c r="C25" t="s">
        <v>1330</v>
      </c>
      <c r="D25" t="s">
        <v>1513</v>
      </c>
      <c r="E25" s="31">
        <v>188.09782608695653</v>
      </c>
      <c r="F25" s="31">
        <v>3.5442213233169602</v>
      </c>
      <c r="G25" s="31">
        <v>3.0597659635943368</v>
      </c>
      <c r="H25" s="31">
        <v>0.49773186940190695</v>
      </c>
      <c r="I25" s="31">
        <v>7.1785611095059224E-2</v>
      </c>
      <c r="J25" s="31">
        <v>666.6603260869565</v>
      </c>
      <c r="K25" s="31">
        <v>575.5353260869565</v>
      </c>
      <c r="L25" s="31">
        <v>93.622282608695656</v>
      </c>
      <c r="M25" s="31">
        <v>13.502717391304348</v>
      </c>
      <c r="N25" s="31">
        <v>75.309782608695656</v>
      </c>
      <c r="O25" s="31">
        <v>4.8097826086956523</v>
      </c>
      <c r="P25" s="31">
        <v>192.64402173913044</v>
      </c>
      <c r="Q25" s="31">
        <v>181.63858695652175</v>
      </c>
      <c r="R25" s="31">
        <v>11.005434782608695</v>
      </c>
      <c r="S25" s="31">
        <v>380.39402173913044</v>
      </c>
      <c r="T25" s="31">
        <v>380.39402173913044</v>
      </c>
      <c r="U25" s="31">
        <v>0</v>
      </c>
      <c r="V25" s="31">
        <v>0</v>
      </c>
      <c r="W25" s="31">
        <v>157.86141304347825</v>
      </c>
      <c r="X25" s="31">
        <v>3.0869565217391304</v>
      </c>
      <c r="Y25" s="31">
        <v>0</v>
      </c>
      <c r="Z25" s="31">
        <v>0</v>
      </c>
      <c r="AA25" s="31">
        <v>66.896739130434781</v>
      </c>
      <c r="AB25" s="31">
        <v>0</v>
      </c>
      <c r="AC25" s="31">
        <v>87.877717391304344</v>
      </c>
      <c r="AD25" s="31">
        <v>0</v>
      </c>
      <c r="AE25" s="31">
        <v>0</v>
      </c>
      <c r="AF25" t="s">
        <v>394</v>
      </c>
      <c r="AG25" s="32">
        <v>2</v>
      </c>
      <c r="AH25"/>
    </row>
    <row r="26" spans="1:34" x14ac:dyDescent="0.25">
      <c r="A26" t="s">
        <v>1573</v>
      </c>
      <c r="B26" t="s">
        <v>997</v>
      </c>
      <c r="C26" t="s">
        <v>1336</v>
      </c>
      <c r="D26" t="s">
        <v>1510</v>
      </c>
      <c r="E26" s="31">
        <v>51.456521739130437</v>
      </c>
      <c r="F26" s="31">
        <v>3.8378221377270805</v>
      </c>
      <c r="G26" s="31">
        <v>3.5304710604140261</v>
      </c>
      <c r="H26" s="31">
        <v>0.72982678495986475</v>
      </c>
      <c r="I26" s="31">
        <v>0.42247570764681031</v>
      </c>
      <c r="J26" s="31">
        <v>197.48097826086956</v>
      </c>
      <c r="K26" s="31">
        <v>181.66576086956522</v>
      </c>
      <c r="L26" s="31">
        <v>37.554347826086953</v>
      </c>
      <c r="M26" s="31">
        <v>21.739130434782609</v>
      </c>
      <c r="N26" s="31">
        <v>10.692934782608695</v>
      </c>
      <c r="O26" s="31">
        <v>5.1222826086956523</v>
      </c>
      <c r="P26" s="31">
        <v>41.165760869565219</v>
      </c>
      <c r="Q26" s="31">
        <v>41.165760869565219</v>
      </c>
      <c r="R26" s="31">
        <v>0</v>
      </c>
      <c r="S26" s="31">
        <v>118.76086956521739</v>
      </c>
      <c r="T26" s="31">
        <v>118.76086956521739</v>
      </c>
      <c r="U26" s="31">
        <v>0</v>
      </c>
      <c r="V26" s="31">
        <v>0</v>
      </c>
      <c r="W26" s="31">
        <v>22.891304347826086</v>
      </c>
      <c r="X26" s="31">
        <v>0.41304347826086957</v>
      </c>
      <c r="Y26" s="31">
        <v>0</v>
      </c>
      <c r="Z26" s="31">
        <v>0</v>
      </c>
      <c r="AA26" s="31">
        <v>3.7092391304347827</v>
      </c>
      <c r="AB26" s="31">
        <v>0</v>
      </c>
      <c r="AC26" s="31">
        <v>18.769021739130434</v>
      </c>
      <c r="AD26" s="31">
        <v>0</v>
      </c>
      <c r="AE26" s="31">
        <v>0</v>
      </c>
      <c r="AF26" t="s">
        <v>396</v>
      </c>
      <c r="AG26" s="32">
        <v>2</v>
      </c>
      <c r="AH26"/>
    </row>
    <row r="27" spans="1:34" x14ac:dyDescent="0.25">
      <c r="A27" t="s">
        <v>1573</v>
      </c>
      <c r="B27" t="s">
        <v>1049</v>
      </c>
      <c r="C27" t="s">
        <v>1287</v>
      </c>
      <c r="D27" t="s">
        <v>1517</v>
      </c>
      <c r="E27" s="31">
        <v>74.782608695652172</v>
      </c>
      <c r="F27" s="31">
        <v>4.5130813953488369</v>
      </c>
      <c r="G27" s="31">
        <v>4.3707122093023258</v>
      </c>
      <c r="H27" s="31">
        <v>0.89440406976744191</v>
      </c>
      <c r="I27" s="31">
        <v>0.7520348837209303</v>
      </c>
      <c r="J27" s="31">
        <v>337.5</v>
      </c>
      <c r="K27" s="31">
        <v>326.85326086956525</v>
      </c>
      <c r="L27" s="31">
        <v>66.885869565217391</v>
      </c>
      <c r="M27" s="31">
        <v>56.239130434782609</v>
      </c>
      <c r="N27" s="31">
        <v>9.508152173913043</v>
      </c>
      <c r="O27" s="31">
        <v>1.138586956521739</v>
      </c>
      <c r="P27" s="31">
        <v>59.673913043478258</v>
      </c>
      <c r="Q27" s="31">
        <v>59.673913043478258</v>
      </c>
      <c r="R27" s="31">
        <v>0</v>
      </c>
      <c r="S27" s="31">
        <v>210.94021739130434</v>
      </c>
      <c r="T27" s="31">
        <v>210.94021739130434</v>
      </c>
      <c r="U27" s="31">
        <v>0</v>
      </c>
      <c r="V27" s="31">
        <v>0</v>
      </c>
      <c r="W27" s="31">
        <v>27.934782608695652</v>
      </c>
      <c r="X27" s="31">
        <v>8.5135869565217384</v>
      </c>
      <c r="Y27" s="31">
        <v>0</v>
      </c>
      <c r="Z27" s="31">
        <v>0</v>
      </c>
      <c r="AA27" s="31">
        <v>13.567934782608695</v>
      </c>
      <c r="AB27" s="31">
        <v>0</v>
      </c>
      <c r="AC27" s="31">
        <v>5.8532608695652177</v>
      </c>
      <c r="AD27" s="31">
        <v>0</v>
      </c>
      <c r="AE27" s="31">
        <v>0</v>
      </c>
      <c r="AF27" t="s">
        <v>448</v>
      </c>
      <c r="AG27" s="32">
        <v>2</v>
      </c>
      <c r="AH27"/>
    </row>
    <row r="28" spans="1:34" x14ac:dyDescent="0.25">
      <c r="A28" t="s">
        <v>1573</v>
      </c>
      <c r="B28" t="s">
        <v>616</v>
      </c>
      <c r="C28" t="s">
        <v>1203</v>
      </c>
      <c r="D28" t="s">
        <v>1490</v>
      </c>
      <c r="E28" s="31">
        <v>142.83695652173913</v>
      </c>
      <c r="F28" s="31">
        <v>2.9267369302184001</v>
      </c>
      <c r="G28" s="31">
        <v>2.8247659995434136</v>
      </c>
      <c r="H28" s="31">
        <v>0.53024883950993074</v>
      </c>
      <c r="I28" s="31">
        <v>0.42827790883494404</v>
      </c>
      <c r="J28" s="31">
        <v>418.04619565217388</v>
      </c>
      <c r="K28" s="31">
        <v>403.48097826086951</v>
      </c>
      <c r="L28" s="31">
        <v>75.739130434782609</v>
      </c>
      <c r="M28" s="31">
        <v>61.173913043478258</v>
      </c>
      <c r="N28" s="31">
        <v>10.608695652173912</v>
      </c>
      <c r="O28" s="31">
        <v>3.9565217391304346</v>
      </c>
      <c r="P28" s="31">
        <v>85.502717391304344</v>
      </c>
      <c r="Q28" s="31">
        <v>85.502717391304344</v>
      </c>
      <c r="R28" s="31">
        <v>0</v>
      </c>
      <c r="S28" s="31">
        <v>256.80434782608694</v>
      </c>
      <c r="T28" s="31">
        <v>256.80434782608694</v>
      </c>
      <c r="U28" s="31">
        <v>0</v>
      </c>
      <c r="V28" s="31">
        <v>0</v>
      </c>
      <c r="W28" s="31">
        <v>0</v>
      </c>
      <c r="X28" s="31">
        <v>0</v>
      </c>
      <c r="Y28" s="31">
        <v>0</v>
      </c>
      <c r="Z28" s="31">
        <v>0</v>
      </c>
      <c r="AA28" s="31">
        <v>0</v>
      </c>
      <c r="AB28" s="31">
        <v>0</v>
      </c>
      <c r="AC28" s="31">
        <v>0</v>
      </c>
      <c r="AD28" s="31">
        <v>0</v>
      </c>
      <c r="AE28" s="31">
        <v>0</v>
      </c>
      <c r="AF28" t="s">
        <v>13</v>
      </c>
      <c r="AG28" s="32">
        <v>2</v>
      </c>
      <c r="AH28"/>
    </row>
    <row r="29" spans="1:34" x14ac:dyDescent="0.25">
      <c r="A29" t="s">
        <v>1573</v>
      </c>
      <c r="B29" t="s">
        <v>1080</v>
      </c>
      <c r="C29" t="s">
        <v>1302</v>
      </c>
      <c r="D29" t="s">
        <v>1517</v>
      </c>
      <c r="E29" s="31">
        <v>97.576086956521735</v>
      </c>
      <c r="F29" s="31">
        <v>3.2839378411496045</v>
      </c>
      <c r="G29" s="31">
        <v>3.0844970480115852</v>
      </c>
      <c r="H29" s="31">
        <v>0.67701125097471315</v>
      </c>
      <c r="I29" s="31">
        <v>0.47757045783669383</v>
      </c>
      <c r="J29" s="31">
        <v>320.43380434782608</v>
      </c>
      <c r="K29" s="31">
        <v>300.97315217391304</v>
      </c>
      <c r="L29" s="31">
        <v>66.060108695652175</v>
      </c>
      <c r="M29" s="31">
        <v>46.599456521739135</v>
      </c>
      <c r="N29" s="31">
        <v>16.444347826086954</v>
      </c>
      <c r="O29" s="31">
        <v>3.0163043478260869</v>
      </c>
      <c r="P29" s="31">
        <v>68.576304347826081</v>
      </c>
      <c r="Q29" s="31">
        <v>68.576304347826081</v>
      </c>
      <c r="R29" s="31">
        <v>0</v>
      </c>
      <c r="S29" s="31">
        <v>185.79739130434783</v>
      </c>
      <c r="T29" s="31">
        <v>185.79739130434783</v>
      </c>
      <c r="U29" s="31">
        <v>0</v>
      </c>
      <c r="V29" s="31">
        <v>0</v>
      </c>
      <c r="W29" s="31">
        <v>28.005434782608695</v>
      </c>
      <c r="X29" s="31">
        <v>13.135869565217391</v>
      </c>
      <c r="Y29" s="31">
        <v>0</v>
      </c>
      <c r="Z29" s="31">
        <v>0</v>
      </c>
      <c r="AA29" s="31">
        <v>3.375</v>
      </c>
      <c r="AB29" s="31">
        <v>0</v>
      </c>
      <c r="AC29" s="31">
        <v>11.494565217391305</v>
      </c>
      <c r="AD29" s="31">
        <v>0</v>
      </c>
      <c r="AE29" s="31">
        <v>0</v>
      </c>
      <c r="AF29" t="s">
        <v>479</v>
      </c>
      <c r="AG29" s="32">
        <v>2</v>
      </c>
      <c r="AH29"/>
    </row>
    <row r="30" spans="1:34" x14ac:dyDescent="0.25">
      <c r="A30" t="s">
        <v>1573</v>
      </c>
      <c r="B30" t="s">
        <v>1005</v>
      </c>
      <c r="C30" t="s">
        <v>1216</v>
      </c>
      <c r="D30" t="s">
        <v>1489</v>
      </c>
      <c r="E30" s="31">
        <v>188.5108695652174</v>
      </c>
      <c r="F30" s="31">
        <v>3.8593617021276594</v>
      </c>
      <c r="G30" s="31">
        <v>3.6576307443925504</v>
      </c>
      <c r="H30" s="31">
        <v>0.63513578965576878</v>
      </c>
      <c r="I30" s="31">
        <v>0.43340483192065965</v>
      </c>
      <c r="J30" s="31">
        <v>727.53163043478264</v>
      </c>
      <c r="K30" s="31">
        <v>689.50315217391312</v>
      </c>
      <c r="L30" s="31">
        <v>119.72999999999999</v>
      </c>
      <c r="M30" s="31">
        <v>81.701521739130442</v>
      </c>
      <c r="N30" s="31">
        <v>37.419782608695648</v>
      </c>
      <c r="O30" s="31">
        <v>0.60869565217391308</v>
      </c>
      <c r="P30" s="31">
        <v>133.38043478260869</v>
      </c>
      <c r="Q30" s="31">
        <v>133.38043478260869</v>
      </c>
      <c r="R30" s="31">
        <v>0</v>
      </c>
      <c r="S30" s="31">
        <v>474.42119565217394</v>
      </c>
      <c r="T30" s="31">
        <v>474.42119565217394</v>
      </c>
      <c r="U30" s="31">
        <v>0</v>
      </c>
      <c r="V30" s="31">
        <v>0</v>
      </c>
      <c r="W30" s="31">
        <v>225.30184782608694</v>
      </c>
      <c r="X30" s="31">
        <v>14.679565217391303</v>
      </c>
      <c r="Y30" s="31">
        <v>5.7391304347826084</v>
      </c>
      <c r="Z30" s="31">
        <v>0</v>
      </c>
      <c r="AA30" s="31">
        <v>19.798913043478262</v>
      </c>
      <c r="AB30" s="31">
        <v>0</v>
      </c>
      <c r="AC30" s="31">
        <v>185.08423913043478</v>
      </c>
      <c r="AD30" s="31">
        <v>0</v>
      </c>
      <c r="AE30" s="31">
        <v>0</v>
      </c>
      <c r="AF30" t="s">
        <v>404</v>
      </c>
      <c r="AG30" s="32">
        <v>2</v>
      </c>
      <c r="AH30"/>
    </row>
    <row r="31" spans="1:34" x14ac:dyDescent="0.25">
      <c r="A31" t="s">
        <v>1573</v>
      </c>
      <c r="B31" t="s">
        <v>611</v>
      </c>
      <c r="C31" t="s">
        <v>1283</v>
      </c>
      <c r="D31" t="s">
        <v>1514</v>
      </c>
      <c r="E31" s="31">
        <v>101.52173913043478</v>
      </c>
      <c r="F31" s="31">
        <v>3.1879732334047111</v>
      </c>
      <c r="G31" s="31">
        <v>2.9494850107066384</v>
      </c>
      <c r="H31" s="31">
        <v>0.57974197002141326</v>
      </c>
      <c r="I31" s="31">
        <v>0.40735010706638114</v>
      </c>
      <c r="J31" s="31">
        <v>323.64858695652174</v>
      </c>
      <c r="K31" s="31">
        <v>299.43684782608699</v>
      </c>
      <c r="L31" s="31">
        <v>58.856413043478263</v>
      </c>
      <c r="M31" s="31">
        <v>41.354891304347824</v>
      </c>
      <c r="N31" s="31">
        <v>12.457065217391309</v>
      </c>
      <c r="O31" s="31">
        <v>5.0444565217391304</v>
      </c>
      <c r="P31" s="31">
        <v>78.649673913043472</v>
      </c>
      <c r="Q31" s="31">
        <v>71.939456521739118</v>
      </c>
      <c r="R31" s="31">
        <v>6.7102173913043481</v>
      </c>
      <c r="S31" s="31">
        <v>186.14249999999998</v>
      </c>
      <c r="T31" s="31">
        <v>147.46923913043477</v>
      </c>
      <c r="U31" s="31">
        <v>38.673260869565226</v>
      </c>
      <c r="V31" s="31">
        <v>0</v>
      </c>
      <c r="W31" s="31">
        <v>128.2542391304348</v>
      </c>
      <c r="X31" s="31">
        <v>0</v>
      </c>
      <c r="Y31" s="31">
        <v>0</v>
      </c>
      <c r="Z31" s="31">
        <v>0</v>
      </c>
      <c r="AA31" s="31">
        <v>44.970978260869565</v>
      </c>
      <c r="AB31" s="31">
        <v>0</v>
      </c>
      <c r="AC31" s="31">
        <v>46.916847826086951</v>
      </c>
      <c r="AD31" s="31">
        <v>36.366413043478268</v>
      </c>
      <c r="AE31" s="31">
        <v>0</v>
      </c>
      <c r="AF31" t="s">
        <v>8</v>
      </c>
      <c r="AG31" s="32">
        <v>2</v>
      </c>
      <c r="AH31"/>
    </row>
    <row r="32" spans="1:34" x14ac:dyDescent="0.25">
      <c r="A32" t="s">
        <v>1573</v>
      </c>
      <c r="B32" t="s">
        <v>889</v>
      </c>
      <c r="C32" t="s">
        <v>1319</v>
      </c>
      <c r="D32" t="s">
        <v>1520</v>
      </c>
      <c r="E32" s="31">
        <v>228.85869565217391</v>
      </c>
      <c r="F32" s="31">
        <v>3.4449114224649731</v>
      </c>
      <c r="G32" s="31">
        <v>3.0896751365471391</v>
      </c>
      <c r="H32" s="31">
        <v>0.68816433151270473</v>
      </c>
      <c r="I32" s="31">
        <v>0.44459985751602943</v>
      </c>
      <c r="J32" s="31">
        <v>788.39793478260879</v>
      </c>
      <c r="K32" s="31">
        <v>707.09902173913054</v>
      </c>
      <c r="L32" s="31">
        <v>157.49239130434779</v>
      </c>
      <c r="M32" s="31">
        <v>101.75054347826087</v>
      </c>
      <c r="N32" s="31">
        <v>40.855978260869563</v>
      </c>
      <c r="O32" s="31">
        <v>14.885869565217391</v>
      </c>
      <c r="P32" s="31">
        <v>244.72760869565218</v>
      </c>
      <c r="Q32" s="31">
        <v>219.17054347826087</v>
      </c>
      <c r="R32" s="31">
        <v>25.557065217391305</v>
      </c>
      <c r="S32" s="31">
        <v>386.17793478260882</v>
      </c>
      <c r="T32" s="31">
        <v>386.17793478260882</v>
      </c>
      <c r="U32" s="31">
        <v>0</v>
      </c>
      <c r="V32" s="31">
        <v>0</v>
      </c>
      <c r="W32" s="31">
        <v>0</v>
      </c>
      <c r="X32" s="31">
        <v>0</v>
      </c>
      <c r="Y32" s="31">
        <v>0</v>
      </c>
      <c r="Z32" s="31">
        <v>0</v>
      </c>
      <c r="AA32" s="31">
        <v>0</v>
      </c>
      <c r="AB32" s="31">
        <v>0</v>
      </c>
      <c r="AC32" s="31">
        <v>0</v>
      </c>
      <c r="AD32" s="31">
        <v>0</v>
      </c>
      <c r="AE32" s="31">
        <v>0</v>
      </c>
      <c r="AF32" t="s">
        <v>288</v>
      </c>
      <c r="AG32" s="32">
        <v>2</v>
      </c>
      <c r="AH32"/>
    </row>
    <row r="33" spans="1:34" x14ac:dyDescent="0.25">
      <c r="A33" t="s">
        <v>1573</v>
      </c>
      <c r="B33" t="s">
        <v>667</v>
      </c>
      <c r="C33" t="s">
        <v>1310</v>
      </c>
      <c r="D33" t="s">
        <v>1490</v>
      </c>
      <c r="E33" s="31">
        <v>97.108695652173907</v>
      </c>
      <c r="F33" s="31">
        <v>4.2445433176628615</v>
      </c>
      <c r="G33" s="31">
        <v>4.031844638459817</v>
      </c>
      <c r="H33" s="31">
        <v>0.98984217595701829</v>
      </c>
      <c r="I33" s="31">
        <v>0.77714349675397365</v>
      </c>
      <c r="J33" s="31">
        <v>412.18206521739131</v>
      </c>
      <c r="K33" s="31">
        <v>391.5271739130435</v>
      </c>
      <c r="L33" s="31">
        <v>96.122282608695656</v>
      </c>
      <c r="M33" s="31">
        <v>75.467391304347828</v>
      </c>
      <c r="N33" s="31">
        <v>16.089673913043477</v>
      </c>
      <c r="O33" s="31">
        <v>4.5652173913043477</v>
      </c>
      <c r="P33" s="31">
        <v>87.769021739130437</v>
      </c>
      <c r="Q33" s="31">
        <v>87.769021739130437</v>
      </c>
      <c r="R33" s="31">
        <v>0</v>
      </c>
      <c r="S33" s="31">
        <v>228.29076086956522</v>
      </c>
      <c r="T33" s="31">
        <v>228.29076086956522</v>
      </c>
      <c r="U33" s="31">
        <v>0</v>
      </c>
      <c r="V33" s="31">
        <v>0</v>
      </c>
      <c r="W33" s="31">
        <v>0</v>
      </c>
      <c r="X33" s="31">
        <v>0</v>
      </c>
      <c r="Y33" s="31">
        <v>0</v>
      </c>
      <c r="Z33" s="31">
        <v>0</v>
      </c>
      <c r="AA33" s="31">
        <v>0</v>
      </c>
      <c r="AB33" s="31">
        <v>0</v>
      </c>
      <c r="AC33" s="31">
        <v>0</v>
      </c>
      <c r="AD33" s="31">
        <v>0</v>
      </c>
      <c r="AE33" s="31">
        <v>0</v>
      </c>
      <c r="AF33" t="s">
        <v>64</v>
      </c>
      <c r="AG33" s="32">
        <v>2</v>
      </c>
      <c r="AH33"/>
    </row>
    <row r="34" spans="1:34" x14ac:dyDescent="0.25">
      <c r="A34" t="s">
        <v>1573</v>
      </c>
      <c r="B34" t="s">
        <v>1096</v>
      </c>
      <c r="C34" t="s">
        <v>1274</v>
      </c>
      <c r="D34" t="s">
        <v>1506</v>
      </c>
      <c r="E34" s="31">
        <v>203.69565217391303</v>
      </c>
      <c r="F34" s="31">
        <v>3.264177161152614</v>
      </c>
      <c r="G34" s="31">
        <v>2.9788767342582703</v>
      </c>
      <c r="H34" s="31">
        <v>0.49036819637139806</v>
      </c>
      <c r="I34" s="31">
        <v>0.20506776947705441</v>
      </c>
      <c r="J34" s="31">
        <v>664.89869565217373</v>
      </c>
      <c r="K34" s="31">
        <v>606.78423913043457</v>
      </c>
      <c r="L34" s="31">
        <v>99.885869565217376</v>
      </c>
      <c r="M34" s="31">
        <v>41.771413043478255</v>
      </c>
      <c r="N34" s="31">
        <v>53.875326086956512</v>
      </c>
      <c r="O34" s="31">
        <v>4.2391304347826084</v>
      </c>
      <c r="P34" s="31">
        <v>166.84380434782605</v>
      </c>
      <c r="Q34" s="31">
        <v>166.84380434782605</v>
      </c>
      <c r="R34" s="31">
        <v>0</v>
      </c>
      <c r="S34" s="31">
        <v>398.1690217391303</v>
      </c>
      <c r="T34" s="31">
        <v>398.1690217391303</v>
      </c>
      <c r="U34" s="31">
        <v>0</v>
      </c>
      <c r="V34" s="31">
        <v>0</v>
      </c>
      <c r="W34" s="31">
        <v>0</v>
      </c>
      <c r="X34" s="31">
        <v>0</v>
      </c>
      <c r="Y34" s="31">
        <v>0</v>
      </c>
      <c r="Z34" s="31">
        <v>0</v>
      </c>
      <c r="AA34" s="31">
        <v>0</v>
      </c>
      <c r="AB34" s="31">
        <v>0</v>
      </c>
      <c r="AC34" s="31">
        <v>0</v>
      </c>
      <c r="AD34" s="31">
        <v>0</v>
      </c>
      <c r="AE34" s="31">
        <v>0</v>
      </c>
      <c r="AF34" t="s">
        <v>497</v>
      </c>
      <c r="AG34" s="32">
        <v>2</v>
      </c>
      <c r="AH34"/>
    </row>
    <row r="35" spans="1:34" x14ac:dyDescent="0.25">
      <c r="A35" t="s">
        <v>1573</v>
      </c>
      <c r="B35" t="s">
        <v>954</v>
      </c>
      <c r="C35" t="s">
        <v>1216</v>
      </c>
      <c r="D35" t="s">
        <v>1489</v>
      </c>
      <c r="E35" s="31">
        <v>198.06521739130434</v>
      </c>
      <c r="F35" s="31">
        <v>3.2092898693886509</v>
      </c>
      <c r="G35" s="31">
        <v>2.9385056525079571</v>
      </c>
      <c r="H35" s="31">
        <v>0.79402480518055107</v>
      </c>
      <c r="I35" s="31">
        <v>0.52324058829985742</v>
      </c>
      <c r="J35" s="31">
        <v>635.64869565217384</v>
      </c>
      <c r="K35" s="31">
        <v>582.01576086956516</v>
      </c>
      <c r="L35" s="31">
        <v>157.26869565217393</v>
      </c>
      <c r="M35" s="31">
        <v>103.63576086956523</v>
      </c>
      <c r="N35" s="31">
        <v>49.137934782608689</v>
      </c>
      <c r="O35" s="31">
        <v>4.4950000000000001</v>
      </c>
      <c r="P35" s="31">
        <v>108.5748913043478</v>
      </c>
      <c r="Q35" s="31">
        <v>108.5748913043478</v>
      </c>
      <c r="R35" s="31">
        <v>0</v>
      </c>
      <c r="S35" s="31">
        <v>369.80510869565211</v>
      </c>
      <c r="T35" s="31">
        <v>369.80510869565211</v>
      </c>
      <c r="U35" s="31">
        <v>0</v>
      </c>
      <c r="V35" s="31">
        <v>0</v>
      </c>
      <c r="W35" s="31">
        <v>138.47086956521741</v>
      </c>
      <c r="X35" s="31">
        <v>44.843586956521747</v>
      </c>
      <c r="Y35" s="31">
        <v>15.513369565217397</v>
      </c>
      <c r="Z35" s="31">
        <v>0</v>
      </c>
      <c r="AA35" s="31">
        <v>18.546739130434784</v>
      </c>
      <c r="AB35" s="31">
        <v>0</v>
      </c>
      <c r="AC35" s="31">
        <v>59.567173913043483</v>
      </c>
      <c r="AD35" s="31">
        <v>0</v>
      </c>
      <c r="AE35" s="31">
        <v>0</v>
      </c>
      <c r="AF35" t="s">
        <v>353</v>
      </c>
      <c r="AG35" s="32">
        <v>2</v>
      </c>
      <c r="AH35"/>
    </row>
    <row r="36" spans="1:34" x14ac:dyDescent="0.25">
      <c r="A36" t="s">
        <v>1573</v>
      </c>
      <c r="B36" t="s">
        <v>642</v>
      </c>
      <c r="C36" t="s">
        <v>1298</v>
      </c>
      <c r="D36" t="s">
        <v>1506</v>
      </c>
      <c r="E36" s="31">
        <v>153.16304347826087</v>
      </c>
      <c r="F36" s="31">
        <v>3.0034305585125258</v>
      </c>
      <c r="G36" s="31">
        <v>2.8820779220779222</v>
      </c>
      <c r="H36" s="31">
        <v>0.46756298346462272</v>
      </c>
      <c r="I36" s="31">
        <v>0.34621034703001907</v>
      </c>
      <c r="J36" s="31">
        <v>460.01456521739135</v>
      </c>
      <c r="K36" s="31">
        <v>441.42782608695654</v>
      </c>
      <c r="L36" s="31">
        <v>71.613369565217383</v>
      </c>
      <c r="M36" s="31">
        <v>53.026630434782597</v>
      </c>
      <c r="N36" s="31">
        <v>13.77695652173913</v>
      </c>
      <c r="O36" s="31">
        <v>4.8097826086956523</v>
      </c>
      <c r="P36" s="31">
        <v>111.62847826086954</v>
      </c>
      <c r="Q36" s="31">
        <v>111.62847826086954</v>
      </c>
      <c r="R36" s="31">
        <v>0</v>
      </c>
      <c r="S36" s="31">
        <v>276.77271739130441</v>
      </c>
      <c r="T36" s="31">
        <v>276.77271739130441</v>
      </c>
      <c r="U36" s="31">
        <v>0</v>
      </c>
      <c r="V36" s="31">
        <v>0</v>
      </c>
      <c r="W36" s="31">
        <v>17.158260869565218</v>
      </c>
      <c r="X36" s="31">
        <v>6.1470652173913054</v>
      </c>
      <c r="Y36" s="31">
        <v>0.83695652173913049</v>
      </c>
      <c r="Z36" s="31">
        <v>0</v>
      </c>
      <c r="AA36" s="31">
        <v>0</v>
      </c>
      <c r="AB36" s="31">
        <v>0</v>
      </c>
      <c r="AC36" s="31">
        <v>10.174239130434781</v>
      </c>
      <c r="AD36" s="31">
        <v>0</v>
      </c>
      <c r="AE36" s="31">
        <v>0</v>
      </c>
      <c r="AF36" t="s">
        <v>39</v>
      </c>
      <c r="AG36" s="32">
        <v>2</v>
      </c>
      <c r="AH36"/>
    </row>
    <row r="37" spans="1:34" x14ac:dyDescent="0.25">
      <c r="A37" t="s">
        <v>1573</v>
      </c>
      <c r="B37" t="s">
        <v>698</v>
      </c>
      <c r="C37" t="s">
        <v>1281</v>
      </c>
      <c r="D37" t="s">
        <v>1512</v>
      </c>
      <c r="E37" s="31">
        <v>431.54347826086956</v>
      </c>
      <c r="F37" s="31">
        <v>3.3576739207092841</v>
      </c>
      <c r="G37" s="31">
        <v>3.3086965392171681</v>
      </c>
      <c r="H37" s="31">
        <v>0.33974484912598868</v>
      </c>
      <c r="I37" s="31">
        <v>0.30331091632663348</v>
      </c>
      <c r="J37" s="31">
        <v>1448.9822826086956</v>
      </c>
      <c r="K37" s="31">
        <v>1427.8464130434784</v>
      </c>
      <c r="L37" s="31">
        <v>146.6146739130435</v>
      </c>
      <c r="M37" s="31">
        <v>130.89184782608697</v>
      </c>
      <c r="N37" s="31">
        <v>10.418478260869565</v>
      </c>
      <c r="O37" s="31">
        <v>5.3043478260869561</v>
      </c>
      <c r="P37" s="31">
        <v>420.66304347826087</v>
      </c>
      <c r="Q37" s="31">
        <v>415.25</v>
      </c>
      <c r="R37" s="31">
        <v>5.4130434782608692</v>
      </c>
      <c r="S37" s="31">
        <v>881.7045652173914</v>
      </c>
      <c r="T37" s="31">
        <v>881.7045652173914</v>
      </c>
      <c r="U37" s="31">
        <v>0</v>
      </c>
      <c r="V37" s="31">
        <v>0</v>
      </c>
      <c r="W37" s="31">
        <v>177.94641304347826</v>
      </c>
      <c r="X37" s="31">
        <v>14.904891304347826</v>
      </c>
      <c r="Y37" s="31">
        <v>0</v>
      </c>
      <c r="Z37" s="31">
        <v>0</v>
      </c>
      <c r="AA37" s="31">
        <v>47.540760869565219</v>
      </c>
      <c r="AB37" s="31">
        <v>5.4130434782608692</v>
      </c>
      <c r="AC37" s="31">
        <v>110.08771739130434</v>
      </c>
      <c r="AD37" s="31">
        <v>0</v>
      </c>
      <c r="AE37" s="31">
        <v>0</v>
      </c>
      <c r="AF37" t="s">
        <v>95</v>
      </c>
      <c r="AG37" s="32">
        <v>2</v>
      </c>
      <c r="AH37"/>
    </row>
    <row r="38" spans="1:34" x14ac:dyDescent="0.25">
      <c r="A38" t="s">
        <v>1573</v>
      </c>
      <c r="B38" t="s">
        <v>1082</v>
      </c>
      <c r="C38" t="s">
        <v>1223</v>
      </c>
      <c r="D38" t="s">
        <v>1495</v>
      </c>
      <c r="E38" s="31">
        <v>97.217391304347828</v>
      </c>
      <c r="F38" s="31">
        <v>3.0973334078711985</v>
      </c>
      <c r="G38" s="31">
        <v>3.0382994186046508</v>
      </c>
      <c r="H38" s="31">
        <v>0.43453711985688731</v>
      </c>
      <c r="I38" s="31">
        <v>0.37550313059033991</v>
      </c>
      <c r="J38" s="31">
        <v>301.11467391304348</v>
      </c>
      <c r="K38" s="31">
        <v>295.37554347826085</v>
      </c>
      <c r="L38" s="31">
        <v>42.244565217391305</v>
      </c>
      <c r="M38" s="31">
        <v>36.505434782608695</v>
      </c>
      <c r="N38" s="31">
        <v>0</v>
      </c>
      <c r="O38" s="31">
        <v>5.7391304347826084</v>
      </c>
      <c r="P38" s="31">
        <v>80.530434782608694</v>
      </c>
      <c r="Q38" s="31">
        <v>80.530434782608694</v>
      </c>
      <c r="R38" s="31">
        <v>0</v>
      </c>
      <c r="S38" s="31">
        <v>178.33967391304347</v>
      </c>
      <c r="T38" s="31">
        <v>178.33967391304347</v>
      </c>
      <c r="U38" s="31">
        <v>0</v>
      </c>
      <c r="V38" s="31">
        <v>0</v>
      </c>
      <c r="W38" s="31">
        <v>0</v>
      </c>
      <c r="X38" s="31">
        <v>0</v>
      </c>
      <c r="Y38" s="31">
        <v>0</v>
      </c>
      <c r="Z38" s="31">
        <v>0</v>
      </c>
      <c r="AA38" s="31">
        <v>0</v>
      </c>
      <c r="AB38" s="31">
        <v>0</v>
      </c>
      <c r="AC38" s="31">
        <v>0</v>
      </c>
      <c r="AD38" s="31">
        <v>0</v>
      </c>
      <c r="AE38" s="31">
        <v>0</v>
      </c>
      <c r="AF38" t="s">
        <v>482</v>
      </c>
      <c r="AG38" s="32">
        <v>2</v>
      </c>
      <c r="AH38"/>
    </row>
    <row r="39" spans="1:34" x14ac:dyDescent="0.25">
      <c r="A39" t="s">
        <v>1573</v>
      </c>
      <c r="B39" t="s">
        <v>1019</v>
      </c>
      <c r="C39" t="s">
        <v>1289</v>
      </c>
      <c r="D39" t="s">
        <v>1519</v>
      </c>
      <c r="E39" s="31">
        <v>86.326086956521735</v>
      </c>
      <c r="F39" s="31">
        <v>3.3886691009821215</v>
      </c>
      <c r="G39" s="31">
        <v>3.1869566859733074</v>
      </c>
      <c r="H39" s="31">
        <v>0.61303827751196172</v>
      </c>
      <c r="I39" s="31">
        <v>0.4113258625031479</v>
      </c>
      <c r="J39" s="31">
        <v>292.53054347826094</v>
      </c>
      <c r="K39" s="31">
        <v>275.11750000000006</v>
      </c>
      <c r="L39" s="31">
        <v>52.921195652173914</v>
      </c>
      <c r="M39" s="31">
        <v>35.508152173913047</v>
      </c>
      <c r="N39" s="31">
        <v>12.413043478260869</v>
      </c>
      <c r="O39" s="31">
        <v>5</v>
      </c>
      <c r="P39" s="31">
        <v>78.983043478260882</v>
      </c>
      <c r="Q39" s="31">
        <v>78.983043478260882</v>
      </c>
      <c r="R39" s="31">
        <v>0</v>
      </c>
      <c r="S39" s="31">
        <v>160.62630434782611</v>
      </c>
      <c r="T39" s="31">
        <v>160.62630434782611</v>
      </c>
      <c r="U39" s="31">
        <v>0</v>
      </c>
      <c r="V39" s="31">
        <v>0</v>
      </c>
      <c r="W39" s="31">
        <v>0</v>
      </c>
      <c r="X39" s="31">
        <v>0</v>
      </c>
      <c r="Y39" s="31">
        <v>0</v>
      </c>
      <c r="Z39" s="31">
        <v>0</v>
      </c>
      <c r="AA39" s="31">
        <v>0</v>
      </c>
      <c r="AB39" s="31">
        <v>0</v>
      </c>
      <c r="AC39" s="31">
        <v>0</v>
      </c>
      <c r="AD39" s="31">
        <v>0</v>
      </c>
      <c r="AE39" s="31">
        <v>0</v>
      </c>
      <c r="AF39" t="s">
        <v>418</v>
      </c>
      <c r="AG39" s="32">
        <v>2</v>
      </c>
      <c r="AH39"/>
    </row>
    <row r="40" spans="1:34" x14ac:dyDescent="0.25">
      <c r="A40" t="s">
        <v>1573</v>
      </c>
      <c r="B40" t="s">
        <v>1142</v>
      </c>
      <c r="C40" t="s">
        <v>1406</v>
      </c>
      <c r="D40" t="s">
        <v>1510</v>
      </c>
      <c r="E40" s="31">
        <v>116.14130434782609</v>
      </c>
      <c r="F40" s="31">
        <v>3.1199503977538607</v>
      </c>
      <c r="G40" s="31">
        <v>2.9363144595226953</v>
      </c>
      <c r="H40" s="31">
        <v>0.57477491810949932</v>
      </c>
      <c r="I40" s="31">
        <v>0.39113897987833418</v>
      </c>
      <c r="J40" s="31">
        <v>362.35510869565223</v>
      </c>
      <c r="K40" s="31">
        <v>341.02739130434782</v>
      </c>
      <c r="L40" s="31">
        <v>66.755108695652183</v>
      </c>
      <c r="M40" s="31">
        <v>45.427391304347836</v>
      </c>
      <c r="N40" s="31">
        <v>16.680978260869562</v>
      </c>
      <c r="O40" s="31">
        <v>4.6467391304347823</v>
      </c>
      <c r="P40" s="31">
        <v>79.347391304347823</v>
      </c>
      <c r="Q40" s="31">
        <v>79.347391304347823</v>
      </c>
      <c r="R40" s="31">
        <v>0</v>
      </c>
      <c r="S40" s="31">
        <v>216.25260869565219</v>
      </c>
      <c r="T40" s="31">
        <v>216.25260869565219</v>
      </c>
      <c r="U40" s="31">
        <v>0</v>
      </c>
      <c r="V40" s="31">
        <v>0</v>
      </c>
      <c r="W40" s="31">
        <v>6.8048913043478265</v>
      </c>
      <c r="X40" s="31">
        <v>3.2940217391304349</v>
      </c>
      <c r="Y40" s="31">
        <v>0</v>
      </c>
      <c r="Z40" s="31">
        <v>0</v>
      </c>
      <c r="AA40" s="31">
        <v>3.5108695652173911</v>
      </c>
      <c r="AB40" s="31">
        <v>0</v>
      </c>
      <c r="AC40" s="31">
        <v>0</v>
      </c>
      <c r="AD40" s="31">
        <v>0</v>
      </c>
      <c r="AE40" s="31">
        <v>0</v>
      </c>
      <c r="AF40" t="s">
        <v>543</v>
      </c>
      <c r="AG40" s="32">
        <v>2</v>
      </c>
      <c r="AH40"/>
    </row>
    <row r="41" spans="1:34" x14ac:dyDescent="0.25">
      <c r="A41" t="s">
        <v>1573</v>
      </c>
      <c r="B41" t="s">
        <v>907</v>
      </c>
      <c r="C41" t="s">
        <v>1321</v>
      </c>
      <c r="D41" t="s">
        <v>1510</v>
      </c>
      <c r="E41" s="31">
        <v>25.706521739130434</v>
      </c>
      <c r="F41" s="31">
        <v>4.190038054968289</v>
      </c>
      <c r="G41" s="31">
        <v>4.0619196617336168</v>
      </c>
      <c r="H41" s="31">
        <v>0.99843128964059191</v>
      </c>
      <c r="I41" s="31">
        <v>0.87031289640591969</v>
      </c>
      <c r="J41" s="31">
        <v>107.71130434782611</v>
      </c>
      <c r="K41" s="31">
        <v>104.41782608695655</v>
      </c>
      <c r="L41" s="31">
        <v>25.666195652173911</v>
      </c>
      <c r="M41" s="31">
        <v>22.372717391304349</v>
      </c>
      <c r="N41" s="31">
        <v>0.51086956521739135</v>
      </c>
      <c r="O41" s="31">
        <v>2.7826086956521738</v>
      </c>
      <c r="P41" s="31">
        <v>21.067717391304342</v>
      </c>
      <c r="Q41" s="31">
        <v>21.067717391304342</v>
      </c>
      <c r="R41" s="31">
        <v>0</v>
      </c>
      <c r="S41" s="31">
        <v>60.977391304347854</v>
      </c>
      <c r="T41" s="31">
        <v>60.977391304347854</v>
      </c>
      <c r="U41" s="31">
        <v>0</v>
      </c>
      <c r="V41" s="31">
        <v>0</v>
      </c>
      <c r="W41" s="31">
        <v>3.5631521739130436</v>
      </c>
      <c r="X41" s="31">
        <v>3.5631521739130436</v>
      </c>
      <c r="Y41" s="31">
        <v>0</v>
      </c>
      <c r="Z41" s="31">
        <v>0</v>
      </c>
      <c r="AA41" s="31">
        <v>0</v>
      </c>
      <c r="AB41" s="31">
        <v>0</v>
      </c>
      <c r="AC41" s="31">
        <v>0</v>
      </c>
      <c r="AD41" s="31">
        <v>0</v>
      </c>
      <c r="AE41" s="31">
        <v>0</v>
      </c>
      <c r="AF41" t="s">
        <v>306</v>
      </c>
      <c r="AG41" s="32">
        <v>2</v>
      </c>
      <c r="AH41"/>
    </row>
    <row r="42" spans="1:34" x14ac:dyDescent="0.25">
      <c r="A42" t="s">
        <v>1573</v>
      </c>
      <c r="B42" t="s">
        <v>1081</v>
      </c>
      <c r="C42" t="s">
        <v>1223</v>
      </c>
      <c r="D42" t="s">
        <v>1495</v>
      </c>
      <c r="E42" s="31">
        <v>81.304347826086953</v>
      </c>
      <c r="F42" s="31">
        <v>2.9620427807486633</v>
      </c>
      <c r="G42" s="31">
        <v>2.8446296791443855</v>
      </c>
      <c r="H42" s="31">
        <v>0.60715240641711232</v>
      </c>
      <c r="I42" s="31">
        <v>0.48973930481283423</v>
      </c>
      <c r="J42" s="31">
        <v>240.82695652173913</v>
      </c>
      <c r="K42" s="31">
        <v>231.28076086956523</v>
      </c>
      <c r="L42" s="31">
        <v>49.364130434782609</v>
      </c>
      <c r="M42" s="31">
        <v>39.817934782608695</v>
      </c>
      <c r="N42" s="31">
        <v>3.4673913043478262</v>
      </c>
      <c r="O42" s="31">
        <v>6.0788043478260869</v>
      </c>
      <c r="P42" s="31">
        <v>60.283478260869565</v>
      </c>
      <c r="Q42" s="31">
        <v>60.283478260869565</v>
      </c>
      <c r="R42" s="31">
        <v>0</v>
      </c>
      <c r="S42" s="31">
        <v>131.17934782608697</v>
      </c>
      <c r="T42" s="31">
        <v>115.375</v>
      </c>
      <c r="U42" s="31">
        <v>15.804347826086957</v>
      </c>
      <c r="V42" s="31">
        <v>0</v>
      </c>
      <c r="W42" s="31">
        <v>13.57967391304348</v>
      </c>
      <c r="X42" s="31">
        <v>0</v>
      </c>
      <c r="Y42" s="31">
        <v>0</v>
      </c>
      <c r="Z42" s="31">
        <v>0</v>
      </c>
      <c r="AA42" s="31">
        <v>12.240000000000002</v>
      </c>
      <c r="AB42" s="31">
        <v>0</v>
      </c>
      <c r="AC42" s="31">
        <v>1.3396739130434783</v>
      </c>
      <c r="AD42" s="31">
        <v>0</v>
      </c>
      <c r="AE42" s="31">
        <v>0</v>
      </c>
      <c r="AF42" t="s">
        <v>480</v>
      </c>
      <c r="AG42" s="32">
        <v>2</v>
      </c>
      <c r="AH42"/>
    </row>
    <row r="43" spans="1:34" x14ac:dyDescent="0.25">
      <c r="A43" t="s">
        <v>1573</v>
      </c>
      <c r="B43" t="s">
        <v>1035</v>
      </c>
      <c r="C43" t="s">
        <v>1287</v>
      </c>
      <c r="D43" t="s">
        <v>1517</v>
      </c>
      <c r="E43" s="31">
        <v>114.45652173913044</v>
      </c>
      <c r="F43" s="31">
        <v>2.9950199430199418</v>
      </c>
      <c r="G43" s="31">
        <v>2.8866628679961996</v>
      </c>
      <c r="H43" s="31">
        <v>0.48115954415954409</v>
      </c>
      <c r="I43" s="31">
        <v>0.37280246913580239</v>
      </c>
      <c r="J43" s="31">
        <v>342.79956521739115</v>
      </c>
      <c r="K43" s="31">
        <v>330.39739130434765</v>
      </c>
      <c r="L43" s="31">
        <v>55.071847826086952</v>
      </c>
      <c r="M43" s="31">
        <v>42.669673913043468</v>
      </c>
      <c r="N43" s="31">
        <v>8.2173913043478262</v>
      </c>
      <c r="O43" s="31">
        <v>4.1847826086956523</v>
      </c>
      <c r="P43" s="31">
        <v>56.16913043478263</v>
      </c>
      <c r="Q43" s="31">
        <v>56.16913043478263</v>
      </c>
      <c r="R43" s="31">
        <v>0</v>
      </c>
      <c r="S43" s="31">
        <v>231.55858695652157</v>
      </c>
      <c r="T43" s="31">
        <v>231.55858695652157</v>
      </c>
      <c r="U43" s="31">
        <v>0</v>
      </c>
      <c r="V43" s="31">
        <v>0</v>
      </c>
      <c r="W43" s="31">
        <v>56.389673913043474</v>
      </c>
      <c r="X43" s="31">
        <v>2.8020652173913048</v>
      </c>
      <c r="Y43" s="31">
        <v>0</v>
      </c>
      <c r="Z43" s="31">
        <v>0</v>
      </c>
      <c r="AA43" s="31">
        <v>12.267391304347823</v>
      </c>
      <c r="AB43" s="31">
        <v>0</v>
      </c>
      <c r="AC43" s="31">
        <v>41.320217391304347</v>
      </c>
      <c r="AD43" s="31">
        <v>0</v>
      </c>
      <c r="AE43" s="31">
        <v>0</v>
      </c>
      <c r="AF43" t="s">
        <v>434</v>
      </c>
      <c r="AG43" s="32">
        <v>2</v>
      </c>
      <c r="AH43"/>
    </row>
    <row r="44" spans="1:34" x14ac:dyDescent="0.25">
      <c r="A44" t="s">
        <v>1573</v>
      </c>
      <c r="B44" t="s">
        <v>789</v>
      </c>
      <c r="C44" t="s">
        <v>1246</v>
      </c>
      <c r="D44" t="s">
        <v>1528</v>
      </c>
      <c r="E44" s="31">
        <v>311.97826086956519</v>
      </c>
      <c r="F44" s="31">
        <v>3.8482802592153864</v>
      </c>
      <c r="G44" s="31">
        <v>3.7484440108703234</v>
      </c>
      <c r="H44" s="31">
        <v>0.54591422200543527</v>
      </c>
      <c r="I44" s="31">
        <v>0.4846380043202565</v>
      </c>
      <c r="J44" s="31">
        <v>1200.5797826086957</v>
      </c>
      <c r="K44" s="31">
        <v>1169.433043478261</v>
      </c>
      <c r="L44" s="31">
        <v>170.31336956521741</v>
      </c>
      <c r="M44" s="31">
        <v>151.19652173913045</v>
      </c>
      <c r="N44" s="31">
        <v>14.222826086956522</v>
      </c>
      <c r="O44" s="31">
        <v>4.8940217391304346</v>
      </c>
      <c r="P44" s="31">
        <v>360.92717391304348</v>
      </c>
      <c r="Q44" s="31">
        <v>348.89728260869566</v>
      </c>
      <c r="R44" s="31">
        <v>12.029891304347826</v>
      </c>
      <c r="S44" s="31">
        <v>669.33923913043475</v>
      </c>
      <c r="T44" s="31">
        <v>575.40445652173912</v>
      </c>
      <c r="U44" s="31">
        <v>93.934782608695656</v>
      </c>
      <c r="V44" s="31">
        <v>0</v>
      </c>
      <c r="W44" s="31">
        <v>36.730978260869563</v>
      </c>
      <c r="X44" s="31">
        <v>0</v>
      </c>
      <c r="Y44" s="31">
        <v>0</v>
      </c>
      <c r="Z44" s="31">
        <v>0</v>
      </c>
      <c r="AA44" s="31">
        <v>15.239130434782609</v>
      </c>
      <c r="AB44" s="31">
        <v>0</v>
      </c>
      <c r="AC44" s="31">
        <v>21.491847826086957</v>
      </c>
      <c r="AD44" s="31">
        <v>0</v>
      </c>
      <c r="AE44" s="31">
        <v>0</v>
      </c>
      <c r="AF44" t="s">
        <v>187</v>
      </c>
      <c r="AG44" s="32">
        <v>2</v>
      </c>
      <c r="AH44"/>
    </row>
    <row r="45" spans="1:34" x14ac:dyDescent="0.25">
      <c r="A45" t="s">
        <v>1573</v>
      </c>
      <c r="B45" t="s">
        <v>890</v>
      </c>
      <c r="C45" t="s">
        <v>1216</v>
      </c>
      <c r="D45" t="s">
        <v>1489</v>
      </c>
      <c r="E45" s="31">
        <v>485.81521739130437</v>
      </c>
      <c r="F45" s="31">
        <v>3.4693701756348583</v>
      </c>
      <c r="G45" s="31">
        <v>3.4425886564492667</v>
      </c>
      <c r="H45" s="31">
        <v>0.71336279225864185</v>
      </c>
      <c r="I45" s="31">
        <v>0.68658127307305072</v>
      </c>
      <c r="J45" s="31">
        <v>1685.4728260869565</v>
      </c>
      <c r="K45" s="31">
        <v>1672.461956521739</v>
      </c>
      <c r="L45" s="31">
        <v>346.5625</v>
      </c>
      <c r="M45" s="31">
        <v>333.55163043478262</v>
      </c>
      <c r="N45" s="31">
        <v>9.1304347826086953</v>
      </c>
      <c r="O45" s="31">
        <v>3.8804347826086958</v>
      </c>
      <c r="P45" s="31">
        <v>242.11684782608697</v>
      </c>
      <c r="Q45" s="31">
        <v>242.11684782608697</v>
      </c>
      <c r="R45" s="31">
        <v>0</v>
      </c>
      <c r="S45" s="31">
        <v>1096.7934782608695</v>
      </c>
      <c r="T45" s="31">
        <v>1096.7934782608695</v>
      </c>
      <c r="U45" s="31">
        <v>0</v>
      </c>
      <c r="V45" s="31">
        <v>0</v>
      </c>
      <c r="W45" s="31">
        <v>210.16576086956522</v>
      </c>
      <c r="X45" s="31">
        <v>5.2608695652173916</v>
      </c>
      <c r="Y45" s="31">
        <v>0</v>
      </c>
      <c r="Z45" s="31">
        <v>0</v>
      </c>
      <c r="AA45" s="31">
        <v>48.108695652173914</v>
      </c>
      <c r="AB45" s="31">
        <v>0</v>
      </c>
      <c r="AC45" s="31">
        <v>156.79619565217391</v>
      </c>
      <c r="AD45" s="31">
        <v>0</v>
      </c>
      <c r="AE45" s="31">
        <v>0</v>
      </c>
      <c r="AF45" t="s">
        <v>289</v>
      </c>
      <c r="AG45" s="32">
        <v>2</v>
      </c>
      <c r="AH45"/>
    </row>
    <row r="46" spans="1:34" x14ac:dyDescent="0.25">
      <c r="A46" t="s">
        <v>1573</v>
      </c>
      <c r="B46" t="s">
        <v>605</v>
      </c>
      <c r="C46" t="s">
        <v>1280</v>
      </c>
      <c r="D46" t="s">
        <v>1510</v>
      </c>
      <c r="E46" s="31">
        <v>103.83695652173913</v>
      </c>
      <c r="F46" s="31">
        <v>3.2138323039882759</v>
      </c>
      <c r="G46" s="31">
        <v>2.9405056003349728</v>
      </c>
      <c r="H46" s="31">
        <v>0.27332670365330264</v>
      </c>
      <c r="I46" s="31">
        <v>0</v>
      </c>
      <c r="J46" s="31">
        <v>333.71456521739128</v>
      </c>
      <c r="K46" s="31">
        <v>305.33315217391299</v>
      </c>
      <c r="L46" s="31">
        <v>28.381413043478261</v>
      </c>
      <c r="M46" s="31">
        <v>0</v>
      </c>
      <c r="N46" s="31">
        <v>22.158043478260868</v>
      </c>
      <c r="O46" s="31">
        <v>6.2233695652173919</v>
      </c>
      <c r="P46" s="31">
        <v>118.01326086956524</v>
      </c>
      <c r="Q46" s="31">
        <v>118.01326086956524</v>
      </c>
      <c r="R46" s="31">
        <v>0</v>
      </c>
      <c r="S46" s="31">
        <v>187.31989130434778</v>
      </c>
      <c r="T46" s="31">
        <v>175.98249999999996</v>
      </c>
      <c r="U46" s="31">
        <v>11.337391304347825</v>
      </c>
      <c r="V46" s="31">
        <v>0</v>
      </c>
      <c r="W46" s="31">
        <v>77.844347826086931</v>
      </c>
      <c r="X46" s="31">
        <v>0</v>
      </c>
      <c r="Y46" s="31">
        <v>3.2413043478260901</v>
      </c>
      <c r="Z46" s="31">
        <v>0</v>
      </c>
      <c r="AA46" s="31">
        <v>2.8716304347826083</v>
      </c>
      <c r="AB46" s="31">
        <v>0</v>
      </c>
      <c r="AC46" s="31">
        <v>60.394021739130416</v>
      </c>
      <c r="AD46" s="31">
        <v>11.337391304347825</v>
      </c>
      <c r="AE46" s="31">
        <v>0</v>
      </c>
      <c r="AF46" t="s">
        <v>2</v>
      </c>
      <c r="AG46" s="32">
        <v>2</v>
      </c>
      <c r="AH46"/>
    </row>
    <row r="47" spans="1:34" x14ac:dyDescent="0.25">
      <c r="A47" t="s">
        <v>1573</v>
      </c>
      <c r="B47" t="s">
        <v>780</v>
      </c>
      <c r="C47" t="s">
        <v>1307</v>
      </c>
      <c r="D47" t="s">
        <v>1517</v>
      </c>
      <c r="E47" s="31">
        <v>174.21739130434781</v>
      </c>
      <c r="F47" s="31">
        <v>3.2070283254304974</v>
      </c>
      <c r="G47" s="31">
        <v>2.1743043424007991</v>
      </c>
      <c r="H47" s="31">
        <v>0.39250062390816071</v>
      </c>
      <c r="I47" s="31">
        <v>0</v>
      </c>
      <c r="J47" s="31">
        <v>558.72010869565224</v>
      </c>
      <c r="K47" s="31">
        <v>378.80163043478262</v>
      </c>
      <c r="L47" s="31">
        <v>68.380434782608688</v>
      </c>
      <c r="M47" s="31">
        <v>0</v>
      </c>
      <c r="N47" s="31">
        <v>13.369565217391305</v>
      </c>
      <c r="O47" s="31">
        <v>55.010869565217391</v>
      </c>
      <c r="P47" s="31">
        <v>111.53804347826087</v>
      </c>
      <c r="Q47" s="31">
        <v>0</v>
      </c>
      <c r="R47" s="31">
        <v>111.53804347826087</v>
      </c>
      <c r="S47" s="31">
        <v>378.80163043478262</v>
      </c>
      <c r="T47" s="31">
        <v>378.80163043478262</v>
      </c>
      <c r="U47" s="31">
        <v>0</v>
      </c>
      <c r="V47" s="31">
        <v>0</v>
      </c>
      <c r="W47" s="31">
        <v>0</v>
      </c>
      <c r="X47" s="31">
        <v>0</v>
      </c>
      <c r="Y47" s="31">
        <v>0</v>
      </c>
      <c r="Z47" s="31">
        <v>0</v>
      </c>
      <c r="AA47" s="31">
        <v>0</v>
      </c>
      <c r="AB47" s="31">
        <v>0</v>
      </c>
      <c r="AC47" s="31">
        <v>0</v>
      </c>
      <c r="AD47" s="31">
        <v>0</v>
      </c>
      <c r="AE47" s="31">
        <v>0</v>
      </c>
      <c r="AF47" t="s">
        <v>178</v>
      </c>
      <c r="AG47" s="32">
        <v>2</v>
      </c>
      <c r="AH47"/>
    </row>
    <row r="48" spans="1:34" x14ac:dyDescent="0.25">
      <c r="A48" t="s">
        <v>1573</v>
      </c>
      <c r="B48" t="s">
        <v>715</v>
      </c>
      <c r="C48" t="s">
        <v>1300</v>
      </c>
      <c r="D48" t="s">
        <v>1522</v>
      </c>
      <c r="E48" s="31">
        <v>235.31521739130434</v>
      </c>
      <c r="F48" s="31">
        <v>3.1802110952007023</v>
      </c>
      <c r="G48" s="31">
        <v>2.9586188738509862</v>
      </c>
      <c r="H48" s="31">
        <v>0.48816342556238168</v>
      </c>
      <c r="I48" s="31">
        <v>0.29071781606540714</v>
      </c>
      <c r="J48" s="31">
        <v>748.35206521739133</v>
      </c>
      <c r="K48" s="31">
        <v>696.20804347826083</v>
      </c>
      <c r="L48" s="31">
        <v>114.87228260869566</v>
      </c>
      <c r="M48" s="31">
        <v>68.410326086956516</v>
      </c>
      <c r="N48" s="31">
        <v>41.505434782608695</v>
      </c>
      <c r="O48" s="31">
        <v>4.9565217391304346</v>
      </c>
      <c r="P48" s="31">
        <v>235.06054347826091</v>
      </c>
      <c r="Q48" s="31">
        <v>229.3784782608696</v>
      </c>
      <c r="R48" s="31">
        <v>5.6820652173913047</v>
      </c>
      <c r="S48" s="31">
        <v>398.41923913043479</v>
      </c>
      <c r="T48" s="31">
        <v>386.71271739130435</v>
      </c>
      <c r="U48" s="31">
        <v>11.706521739130435</v>
      </c>
      <c r="V48" s="31">
        <v>0</v>
      </c>
      <c r="W48" s="31">
        <v>93.229021739130459</v>
      </c>
      <c r="X48" s="31">
        <v>0</v>
      </c>
      <c r="Y48" s="31">
        <v>0</v>
      </c>
      <c r="Z48" s="31">
        <v>0</v>
      </c>
      <c r="AA48" s="31">
        <v>80.908369565217413</v>
      </c>
      <c r="AB48" s="31">
        <v>0</v>
      </c>
      <c r="AC48" s="31">
        <v>12.320652173913043</v>
      </c>
      <c r="AD48" s="31">
        <v>0</v>
      </c>
      <c r="AE48" s="31">
        <v>0</v>
      </c>
      <c r="AF48" t="s">
        <v>112</v>
      </c>
      <c r="AG48" s="32">
        <v>2</v>
      </c>
      <c r="AH48"/>
    </row>
    <row r="49" spans="1:34" x14ac:dyDescent="0.25">
      <c r="A49" t="s">
        <v>1573</v>
      </c>
      <c r="B49" t="s">
        <v>893</v>
      </c>
      <c r="C49" t="s">
        <v>1242</v>
      </c>
      <c r="D49" t="s">
        <v>1484</v>
      </c>
      <c r="E49" s="31">
        <v>78.489130434782609</v>
      </c>
      <c r="F49" s="31">
        <v>2.8156515718044588</v>
      </c>
      <c r="G49" s="31">
        <v>2.736269214790195</v>
      </c>
      <c r="H49" s="31">
        <v>0.29933111757374326</v>
      </c>
      <c r="I49" s="31">
        <v>0.21994876055947929</v>
      </c>
      <c r="J49" s="31">
        <v>220.99804347826085</v>
      </c>
      <c r="K49" s="31">
        <v>214.76739130434783</v>
      </c>
      <c r="L49" s="31">
        <v>23.494239130434782</v>
      </c>
      <c r="M49" s="31">
        <v>17.263586956521738</v>
      </c>
      <c r="N49" s="31">
        <v>1.2173913043478262</v>
      </c>
      <c r="O49" s="31">
        <v>5.0132608695652179</v>
      </c>
      <c r="P49" s="31">
        <v>70.763586956521735</v>
      </c>
      <c r="Q49" s="31">
        <v>70.763586956521735</v>
      </c>
      <c r="R49" s="31">
        <v>0</v>
      </c>
      <c r="S49" s="31">
        <v>126.74021739130436</v>
      </c>
      <c r="T49" s="31">
        <v>126.74021739130436</v>
      </c>
      <c r="U49" s="31">
        <v>0</v>
      </c>
      <c r="V49" s="31">
        <v>0</v>
      </c>
      <c r="W49" s="31">
        <v>64.495326086956524</v>
      </c>
      <c r="X49" s="31">
        <v>0.2391304347826087</v>
      </c>
      <c r="Y49" s="31">
        <v>0</v>
      </c>
      <c r="Z49" s="31">
        <v>0</v>
      </c>
      <c r="AA49" s="31">
        <v>22.328804347826086</v>
      </c>
      <c r="AB49" s="31">
        <v>0</v>
      </c>
      <c r="AC49" s="31">
        <v>41.927391304347829</v>
      </c>
      <c r="AD49" s="31">
        <v>0</v>
      </c>
      <c r="AE49" s="31">
        <v>0</v>
      </c>
      <c r="AF49" t="s">
        <v>292</v>
      </c>
      <c r="AG49" s="32">
        <v>2</v>
      </c>
      <c r="AH49"/>
    </row>
    <row r="50" spans="1:34" x14ac:dyDescent="0.25">
      <c r="A50" t="s">
        <v>1573</v>
      </c>
      <c r="B50" t="s">
        <v>919</v>
      </c>
      <c r="C50" t="s">
        <v>1281</v>
      </c>
      <c r="D50" t="s">
        <v>1512</v>
      </c>
      <c r="E50" s="31">
        <v>193.64130434782609</v>
      </c>
      <c r="F50" s="31">
        <v>3.5796098793151838</v>
      </c>
      <c r="G50" s="31">
        <v>3.5277434746000558</v>
      </c>
      <c r="H50" s="31">
        <v>0.3733932079708111</v>
      </c>
      <c r="I50" s="31">
        <v>0.32152680325568339</v>
      </c>
      <c r="J50" s="31">
        <v>693.1603260869565</v>
      </c>
      <c r="K50" s="31">
        <v>683.11684782608688</v>
      </c>
      <c r="L50" s="31">
        <v>72.304347826086953</v>
      </c>
      <c r="M50" s="31">
        <v>62.260869565217391</v>
      </c>
      <c r="N50" s="31">
        <v>5.0217391304347823</v>
      </c>
      <c r="O50" s="31">
        <v>5.0217391304347823</v>
      </c>
      <c r="P50" s="31">
        <v>192.66902173913041</v>
      </c>
      <c r="Q50" s="31">
        <v>192.66902173913041</v>
      </c>
      <c r="R50" s="31">
        <v>0</v>
      </c>
      <c r="S50" s="31">
        <v>428.18695652173909</v>
      </c>
      <c r="T50" s="31">
        <v>428.18695652173909</v>
      </c>
      <c r="U50" s="31">
        <v>0</v>
      </c>
      <c r="V50" s="31">
        <v>0</v>
      </c>
      <c r="W50" s="31">
        <v>59.980978260869563</v>
      </c>
      <c r="X50" s="31">
        <v>13.676630434782609</v>
      </c>
      <c r="Y50" s="31">
        <v>0</v>
      </c>
      <c r="Z50" s="31">
        <v>5.0217391304347823</v>
      </c>
      <c r="AA50" s="31">
        <v>6.8451086956521738</v>
      </c>
      <c r="AB50" s="31">
        <v>0</v>
      </c>
      <c r="AC50" s="31">
        <v>34.4375</v>
      </c>
      <c r="AD50" s="31">
        <v>0</v>
      </c>
      <c r="AE50" s="31">
        <v>0</v>
      </c>
      <c r="AF50" t="s">
        <v>318</v>
      </c>
      <c r="AG50" s="32">
        <v>2</v>
      </c>
      <c r="AH50"/>
    </row>
    <row r="51" spans="1:34" x14ac:dyDescent="0.25">
      <c r="A51" t="s">
        <v>1573</v>
      </c>
      <c r="B51" t="s">
        <v>1115</v>
      </c>
      <c r="C51" t="s">
        <v>1281</v>
      </c>
      <c r="D51" t="s">
        <v>1512</v>
      </c>
      <c r="E51" s="31">
        <v>187.83695652173913</v>
      </c>
      <c r="F51" s="31">
        <v>3.5621376077773284</v>
      </c>
      <c r="G51" s="31">
        <v>3.305813899658586</v>
      </c>
      <c r="H51" s="31">
        <v>0.75932353451767831</v>
      </c>
      <c r="I51" s="31">
        <v>0.50299982639893526</v>
      </c>
      <c r="J51" s="31">
        <v>669.10108695652184</v>
      </c>
      <c r="K51" s="31">
        <v>620.95402173913067</v>
      </c>
      <c r="L51" s="31">
        <v>142.62902173913042</v>
      </c>
      <c r="M51" s="31">
        <v>94.481956521739136</v>
      </c>
      <c r="N51" s="31">
        <v>44.478586956521731</v>
      </c>
      <c r="O51" s="31">
        <v>3.6684782608695654</v>
      </c>
      <c r="P51" s="31">
        <v>122.825</v>
      </c>
      <c r="Q51" s="31">
        <v>122.825</v>
      </c>
      <c r="R51" s="31">
        <v>0</v>
      </c>
      <c r="S51" s="31">
        <v>403.64706521739146</v>
      </c>
      <c r="T51" s="31">
        <v>403.64706521739146</v>
      </c>
      <c r="U51" s="31">
        <v>0</v>
      </c>
      <c r="V51" s="31">
        <v>0</v>
      </c>
      <c r="W51" s="31">
        <v>46.058586956521737</v>
      </c>
      <c r="X51" s="31">
        <v>14.115978260869566</v>
      </c>
      <c r="Y51" s="31">
        <v>1.813804347826087</v>
      </c>
      <c r="Z51" s="31">
        <v>0</v>
      </c>
      <c r="AA51" s="31">
        <v>11.022717391304347</v>
      </c>
      <c r="AB51" s="31">
        <v>0</v>
      </c>
      <c r="AC51" s="31">
        <v>19.106086956521732</v>
      </c>
      <c r="AD51" s="31">
        <v>0</v>
      </c>
      <c r="AE51" s="31">
        <v>0</v>
      </c>
      <c r="AF51" t="s">
        <v>516</v>
      </c>
      <c r="AG51" s="32">
        <v>2</v>
      </c>
      <c r="AH51"/>
    </row>
    <row r="52" spans="1:34" x14ac:dyDescent="0.25">
      <c r="A52" t="s">
        <v>1573</v>
      </c>
      <c r="B52" t="s">
        <v>1095</v>
      </c>
      <c r="C52" t="s">
        <v>1281</v>
      </c>
      <c r="D52" t="s">
        <v>1512</v>
      </c>
      <c r="E52" s="31">
        <v>232.19565217391303</v>
      </c>
      <c r="F52" s="31">
        <v>2.7230507443123302</v>
      </c>
      <c r="G52" s="31">
        <v>2.6462742252598073</v>
      </c>
      <c r="H52" s="31">
        <v>0.51749882969759387</v>
      </c>
      <c r="I52" s="31">
        <v>0.44072231064507067</v>
      </c>
      <c r="J52" s="31">
        <v>632.28054347826082</v>
      </c>
      <c r="K52" s="31">
        <v>614.45336956521737</v>
      </c>
      <c r="L52" s="31">
        <v>120.16097826086956</v>
      </c>
      <c r="M52" s="31">
        <v>102.33380434782607</v>
      </c>
      <c r="N52" s="31">
        <v>17.827173913043481</v>
      </c>
      <c r="O52" s="31">
        <v>0</v>
      </c>
      <c r="P52" s="31">
        <v>94.868260869565205</v>
      </c>
      <c r="Q52" s="31">
        <v>94.868260869565205</v>
      </c>
      <c r="R52" s="31">
        <v>0</v>
      </c>
      <c r="S52" s="31">
        <v>417.25130434782602</v>
      </c>
      <c r="T52" s="31">
        <v>414.00706521739124</v>
      </c>
      <c r="U52" s="31">
        <v>0</v>
      </c>
      <c r="V52" s="31">
        <v>3.2442391304347824</v>
      </c>
      <c r="W52" s="31">
        <v>10.138043478260867</v>
      </c>
      <c r="X52" s="31">
        <v>9.2476086956521719</v>
      </c>
      <c r="Y52" s="31">
        <v>0</v>
      </c>
      <c r="Z52" s="31">
        <v>0</v>
      </c>
      <c r="AA52" s="31">
        <v>0</v>
      </c>
      <c r="AB52" s="31">
        <v>0</v>
      </c>
      <c r="AC52" s="31">
        <v>0.89043478260869569</v>
      </c>
      <c r="AD52" s="31">
        <v>0</v>
      </c>
      <c r="AE52" s="31">
        <v>0</v>
      </c>
      <c r="AF52" t="s">
        <v>496</v>
      </c>
      <c r="AG52" s="32">
        <v>2</v>
      </c>
      <c r="AH52"/>
    </row>
    <row r="53" spans="1:34" x14ac:dyDescent="0.25">
      <c r="A53" t="s">
        <v>1573</v>
      </c>
      <c r="B53" t="s">
        <v>1059</v>
      </c>
      <c r="C53" t="s">
        <v>1440</v>
      </c>
      <c r="D53" t="s">
        <v>1506</v>
      </c>
      <c r="E53" s="31">
        <v>141.89130434782609</v>
      </c>
      <c r="F53" s="31">
        <v>4.5526719779377975</v>
      </c>
      <c r="G53" s="31">
        <v>4.3372874214800072</v>
      </c>
      <c r="H53" s="31">
        <v>1.5393274092232263</v>
      </c>
      <c r="I53" s="31">
        <v>1.3239428527654358</v>
      </c>
      <c r="J53" s="31">
        <v>645.98456521739138</v>
      </c>
      <c r="K53" s="31">
        <v>615.42336956521751</v>
      </c>
      <c r="L53" s="31">
        <v>218.41717391304346</v>
      </c>
      <c r="M53" s="31">
        <v>187.85597826086956</v>
      </c>
      <c r="N53" s="31">
        <v>25.702500000000001</v>
      </c>
      <c r="O53" s="31">
        <v>4.8586956521739131</v>
      </c>
      <c r="P53" s="31">
        <v>95.55869565217391</v>
      </c>
      <c r="Q53" s="31">
        <v>95.55869565217391</v>
      </c>
      <c r="R53" s="31">
        <v>0</v>
      </c>
      <c r="S53" s="31">
        <v>332.00869565217403</v>
      </c>
      <c r="T53" s="31">
        <v>332.00869565217403</v>
      </c>
      <c r="U53" s="31">
        <v>0</v>
      </c>
      <c r="V53" s="31">
        <v>0</v>
      </c>
      <c r="W53" s="31">
        <v>0</v>
      </c>
      <c r="X53" s="31">
        <v>0</v>
      </c>
      <c r="Y53" s="31">
        <v>0</v>
      </c>
      <c r="Z53" s="31">
        <v>0</v>
      </c>
      <c r="AA53" s="31">
        <v>0</v>
      </c>
      <c r="AB53" s="31">
        <v>0</v>
      </c>
      <c r="AC53" s="31">
        <v>0</v>
      </c>
      <c r="AD53" s="31">
        <v>0</v>
      </c>
      <c r="AE53" s="31">
        <v>0</v>
      </c>
      <c r="AF53" t="s">
        <v>458</v>
      </c>
      <c r="AG53" s="32">
        <v>2</v>
      </c>
      <c r="AH53"/>
    </row>
    <row r="54" spans="1:34" x14ac:dyDescent="0.25">
      <c r="A54" t="s">
        <v>1573</v>
      </c>
      <c r="B54" t="s">
        <v>974</v>
      </c>
      <c r="C54" t="s">
        <v>1287</v>
      </c>
      <c r="D54" t="s">
        <v>1517</v>
      </c>
      <c r="E54" s="31">
        <v>268.96739130434781</v>
      </c>
      <c r="F54" s="31">
        <v>2.6796322489391802</v>
      </c>
      <c r="G54" s="31">
        <v>2.5580420286926655</v>
      </c>
      <c r="H54" s="31">
        <v>0.52415639523135993</v>
      </c>
      <c r="I54" s="31">
        <v>0.40256617498484548</v>
      </c>
      <c r="J54" s="31">
        <v>720.73369565217399</v>
      </c>
      <c r="K54" s="31">
        <v>688.02989130434787</v>
      </c>
      <c r="L54" s="31">
        <v>140.98097826086956</v>
      </c>
      <c r="M54" s="31">
        <v>108.27717391304348</v>
      </c>
      <c r="N54" s="31">
        <v>32.703804347826086</v>
      </c>
      <c r="O54" s="31">
        <v>0</v>
      </c>
      <c r="P54" s="31">
        <v>80.614130434782609</v>
      </c>
      <c r="Q54" s="31">
        <v>80.614130434782609</v>
      </c>
      <c r="R54" s="31">
        <v>0</v>
      </c>
      <c r="S54" s="31">
        <v>499.13858695652175</v>
      </c>
      <c r="T54" s="31">
        <v>499.13858695652175</v>
      </c>
      <c r="U54" s="31">
        <v>0</v>
      </c>
      <c r="V54" s="31">
        <v>0</v>
      </c>
      <c r="W54" s="31">
        <v>0</v>
      </c>
      <c r="X54" s="31">
        <v>0</v>
      </c>
      <c r="Y54" s="31">
        <v>0</v>
      </c>
      <c r="Z54" s="31">
        <v>0</v>
      </c>
      <c r="AA54" s="31">
        <v>0</v>
      </c>
      <c r="AB54" s="31">
        <v>0</v>
      </c>
      <c r="AC54" s="31">
        <v>0</v>
      </c>
      <c r="AD54" s="31">
        <v>0</v>
      </c>
      <c r="AE54" s="31">
        <v>0</v>
      </c>
      <c r="AF54" t="s">
        <v>373</v>
      </c>
      <c r="AG54" s="32">
        <v>2</v>
      </c>
      <c r="AH54"/>
    </row>
    <row r="55" spans="1:34" x14ac:dyDescent="0.25">
      <c r="A55" t="s">
        <v>1573</v>
      </c>
      <c r="B55" t="s">
        <v>688</v>
      </c>
      <c r="C55" t="s">
        <v>1216</v>
      </c>
      <c r="D55" t="s">
        <v>1489</v>
      </c>
      <c r="E55" s="31">
        <v>236.2391304347826</v>
      </c>
      <c r="F55" s="31">
        <v>4.0501173276893345</v>
      </c>
      <c r="G55" s="31">
        <v>3.9619145118247907</v>
      </c>
      <c r="H55" s="31">
        <v>0.4470760099383454</v>
      </c>
      <c r="I55" s="31">
        <v>0.3588731940738013</v>
      </c>
      <c r="J55" s="31">
        <v>956.79619565217388</v>
      </c>
      <c r="K55" s="31">
        <v>935.95923913043475</v>
      </c>
      <c r="L55" s="31">
        <v>105.61684782608694</v>
      </c>
      <c r="M55" s="31">
        <v>84.7798913043478</v>
      </c>
      <c r="N55" s="31">
        <v>13.559782608695652</v>
      </c>
      <c r="O55" s="31">
        <v>7.2771739130434785</v>
      </c>
      <c r="P55" s="31">
        <v>246.26304347826087</v>
      </c>
      <c r="Q55" s="31">
        <v>246.26304347826087</v>
      </c>
      <c r="R55" s="31">
        <v>0</v>
      </c>
      <c r="S55" s="31">
        <v>604.9163043478261</v>
      </c>
      <c r="T55" s="31">
        <v>604.9163043478261</v>
      </c>
      <c r="U55" s="31">
        <v>0</v>
      </c>
      <c r="V55" s="31">
        <v>0</v>
      </c>
      <c r="W55" s="31">
        <v>231.27336956521739</v>
      </c>
      <c r="X55" s="31">
        <v>10.672826086956521</v>
      </c>
      <c r="Y55" s="31">
        <v>0</v>
      </c>
      <c r="Z55" s="31">
        <v>0</v>
      </c>
      <c r="AA55" s="31">
        <v>93.173913043478265</v>
      </c>
      <c r="AB55" s="31">
        <v>0</v>
      </c>
      <c r="AC55" s="31">
        <v>127.42663043478261</v>
      </c>
      <c r="AD55" s="31">
        <v>0</v>
      </c>
      <c r="AE55" s="31">
        <v>0</v>
      </c>
      <c r="AF55" t="s">
        <v>85</v>
      </c>
      <c r="AG55" s="32">
        <v>2</v>
      </c>
      <c r="AH55"/>
    </row>
    <row r="56" spans="1:34" x14ac:dyDescent="0.25">
      <c r="A56" t="s">
        <v>1573</v>
      </c>
      <c r="B56" t="s">
        <v>633</v>
      </c>
      <c r="C56" t="s">
        <v>1216</v>
      </c>
      <c r="D56" t="s">
        <v>1489</v>
      </c>
      <c r="E56" s="31">
        <v>204.15217391304347</v>
      </c>
      <c r="F56" s="31">
        <v>3.1583042274518154</v>
      </c>
      <c r="G56" s="31">
        <v>3.1120232137152586</v>
      </c>
      <c r="H56" s="31">
        <v>0.33401661164945162</v>
      </c>
      <c r="I56" s="31">
        <v>0.28773559791289532</v>
      </c>
      <c r="J56" s="31">
        <v>644.77467391304344</v>
      </c>
      <c r="K56" s="31">
        <v>635.32630434782595</v>
      </c>
      <c r="L56" s="31">
        <v>68.190217391304344</v>
      </c>
      <c r="M56" s="31">
        <v>58.741847826086953</v>
      </c>
      <c r="N56" s="31">
        <v>5.4483695652173916</v>
      </c>
      <c r="O56" s="31">
        <v>4</v>
      </c>
      <c r="P56" s="31">
        <v>131.4375</v>
      </c>
      <c r="Q56" s="31">
        <v>131.4375</v>
      </c>
      <c r="R56" s="31">
        <v>0</v>
      </c>
      <c r="S56" s="31">
        <v>445.14695652173907</v>
      </c>
      <c r="T56" s="31">
        <v>445.14695652173907</v>
      </c>
      <c r="U56" s="31">
        <v>0</v>
      </c>
      <c r="V56" s="31">
        <v>0</v>
      </c>
      <c r="W56" s="31">
        <v>195.24021739130436</v>
      </c>
      <c r="X56" s="31">
        <v>8.2092391304347831</v>
      </c>
      <c r="Y56" s="31">
        <v>0.55978260869565222</v>
      </c>
      <c r="Z56" s="31">
        <v>0</v>
      </c>
      <c r="AA56" s="31">
        <v>40.024456521739133</v>
      </c>
      <c r="AB56" s="31">
        <v>0</v>
      </c>
      <c r="AC56" s="31">
        <v>146.44673913043479</v>
      </c>
      <c r="AD56" s="31">
        <v>0</v>
      </c>
      <c r="AE56" s="31">
        <v>0</v>
      </c>
      <c r="AF56" t="s">
        <v>30</v>
      </c>
      <c r="AG56" s="32">
        <v>2</v>
      </c>
      <c r="AH56"/>
    </row>
    <row r="57" spans="1:34" x14ac:dyDescent="0.25">
      <c r="A57" t="s">
        <v>1573</v>
      </c>
      <c r="B57" t="s">
        <v>989</v>
      </c>
      <c r="C57" t="s">
        <v>1216</v>
      </c>
      <c r="D57" t="s">
        <v>1489</v>
      </c>
      <c r="E57" s="31">
        <v>115.53260869565217</v>
      </c>
      <c r="F57" s="31">
        <v>2.6843776460626585</v>
      </c>
      <c r="G57" s="31">
        <v>2.5645168877599018</v>
      </c>
      <c r="H57" s="31">
        <v>0.41744284504657064</v>
      </c>
      <c r="I57" s="31">
        <v>0.29758208674381409</v>
      </c>
      <c r="J57" s="31">
        <v>310.133152173913</v>
      </c>
      <c r="K57" s="31">
        <v>296.2853260869565</v>
      </c>
      <c r="L57" s="31">
        <v>48.228260869565212</v>
      </c>
      <c r="M57" s="31">
        <v>34.380434782608695</v>
      </c>
      <c r="N57" s="31">
        <v>8.7934782608695645</v>
      </c>
      <c r="O57" s="31">
        <v>5.0543478260869561</v>
      </c>
      <c r="P57" s="31">
        <v>65.154891304347828</v>
      </c>
      <c r="Q57" s="31">
        <v>65.154891304347828</v>
      </c>
      <c r="R57" s="31">
        <v>0</v>
      </c>
      <c r="S57" s="31">
        <v>196.75</v>
      </c>
      <c r="T57" s="31">
        <v>196.75</v>
      </c>
      <c r="U57" s="31">
        <v>0</v>
      </c>
      <c r="V57" s="31">
        <v>0</v>
      </c>
      <c r="W57" s="31">
        <v>38.673913043478265</v>
      </c>
      <c r="X57" s="31">
        <v>24.244565217391305</v>
      </c>
      <c r="Y57" s="31">
        <v>0</v>
      </c>
      <c r="Z57" s="31">
        <v>0</v>
      </c>
      <c r="AA57" s="31">
        <v>14.429347826086957</v>
      </c>
      <c r="AB57" s="31">
        <v>0</v>
      </c>
      <c r="AC57" s="31">
        <v>0</v>
      </c>
      <c r="AD57" s="31">
        <v>0</v>
      </c>
      <c r="AE57" s="31">
        <v>0</v>
      </c>
      <c r="AF57" t="s">
        <v>388</v>
      </c>
      <c r="AG57" s="32">
        <v>2</v>
      </c>
      <c r="AH57"/>
    </row>
    <row r="58" spans="1:34" x14ac:dyDescent="0.25">
      <c r="A58" t="s">
        <v>1573</v>
      </c>
      <c r="B58" t="s">
        <v>1013</v>
      </c>
      <c r="C58" t="s">
        <v>1216</v>
      </c>
      <c r="D58" t="s">
        <v>1489</v>
      </c>
      <c r="E58" s="31">
        <v>134.9891304347826</v>
      </c>
      <c r="F58" s="31">
        <v>2.8459288187454708</v>
      </c>
      <c r="G58" s="31">
        <v>2.7209590144133995</v>
      </c>
      <c r="H58" s="31">
        <v>0.3908044125936066</v>
      </c>
      <c r="I58" s="31">
        <v>0.26583460826153477</v>
      </c>
      <c r="J58" s="31">
        <v>384.16945652173911</v>
      </c>
      <c r="K58" s="31">
        <v>367.29989130434785</v>
      </c>
      <c r="L58" s="31">
        <v>52.754347826086956</v>
      </c>
      <c r="M58" s="31">
        <v>35.884782608695652</v>
      </c>
      <c r="N58" s="31">
        <v>14.510869565217391</v>
      </c>
      <c r="O58" s="31">
        <v>2.3586956521739131</v>
      </c>
      <c r="P58" s="31">
        <v>79.224891304347821</v>
      </c>
      <c r="Q58" s="31">
        <v>79.224891304347821</v>
      </c>
      <c r="R58" s="31">
        <v>0</v>
      </c>
      <c r="S58" s="31">
        <v>252.19021739130434</v>
      </c>
      <c r="T58" s="31">
        <v>252.19021739130434</v>
      </c>
      <c r="U58" s="31">
        <v>0</v>
      </c>
      <c r="V58" s="31">
        <v>0</v>
      </c>
      <c r="W58" s="31">
        <v>105.53641304347826</v>
      </c>
      <c r="X58" s="31">
        <v>19.679673913043477</v>
      </c>
      <c r="Y58" s="31">
        <v>0</v>
      </c>
      <c r="Z58" s="31">
        <v>0</v>
      </c>
      <c r="AA58" s="31">
        <v>29.738695652173913</v>
      </c>
      <c r="AB58" s="31">
        <v>0</v>
      </c>
      <c r="AC58" s="31">
        <v>56.118043478260873</v>
      </c>
      <c r="AD58" s="31">
        <v>0</v>
      </c>
      <c r="AE58" s="31">
        <v>0</v>
      </c>
      <c r="AF58" t="s">
        <v>412</v>
      </c>
      <c r="AG58" s="32">
        <v>2</v>
      </c>
      <c r="AH58"/>
    </row>
    <row r="59" spans="1:34" x14ac:dyDescent="0.25">
      <c r="A59" t="s">
        <v>1573</v>
      </c>
      <c r="B59" t="s">
        <v>686</v>
      </c>
      <c r="C59" t="s">
        <v>1318</v>
      </c>
      <c r="D59" t="s">
        <v>1506</v>
      </c>
      <c r="E59" s="31">
        <v>324.1521739130435</v>
      </c>
      <c r="F59" s="31">
        <v>3.6664271343303589</v>
      </c>
      <c r="G59" s="31">
        <v>3.3125789685467097</v>
      </c>
      <c r="H59" s="31">
        <v>0.74668130910066388</v>
      </c>
      <c r="I59" s="31">
        <v>0.42772013949433296</v>
      </c>
      <c r="J59" s="31">
        <v>1188.4803260869562</v>
      </c>
      <c r="K59" s="31">
        <v>1073.7796739130433</v>
      </c>
      <c r="L59" s="31">
        <v>242.03836956521738</v>
      </c>
      <c r="M59" s="31">
        <v>138.64641304347825</v>
      </c>
      <c r="N59" s="31">
        <v>99.207173913043491</v>
      </c>
      <c r="O59" s="31">
        <v>4.1847826086956523</v>
      </c>
      <c r="P59" s="31">
        <v>234.65152173913037</v>
      </c>
      <c r="Q59" s="31">
        <v>223.34282608695645</v>
      </c>
      <c r="R59" s="31">
        <v>11.308695652173913</v>
      </c>
      <c r="S59" s="31">
        <v>711.7904347826086</v>
      </c>
      <c r="T59" s="31">
        <v>711.7904347826086</v>
      </c>
      <c r="U59" s="31">
        <v>0</v>
      </c>
      <c r="V59" s="31">
        <v>0</v>
      </c>
      <c r="W59" s="31">
        <v>148.8457608695652</v>
      </c>
      <c r="X59" s="31">
        <v>29.600326086956521</v>
      </c>
      <c r="Y59" s="31">
        <v>4.3096739130434782</v>
      </c>
      <c r="Z59" s="31">
        <v>0</v>
      </c>
      <c r="AA59" s="31">
        <v>34.783913043478258</v>
      </c>
      <c r="AB59" s="31">
        <v>0</v>
      </c>
      <c r="AC59" s="31">
        <v>80.151847826086936</v>
      </c>
      <c r="AD59" s="31">
        <v>0</v>
      </c>
      <c r="AE59" s="31">
        <v>0</v>
      </c>
      <c r="AF59" t="s">
        <v>83</v>
      </c>
      <c r="AG59" s="32">
        <v>2</v>
      </c>
      <c r="AH59"/>
    </row>
    <row r="60" spans="1:34" x14ac:dyDescent="0.25">
      <c r="A60" t="s">
        <v>1573</v>
      </c>
      <c r="B60" t="s">
        <v>657</v>
      </c>
      <c r="C60" t="s">
        <v>1248</v>
      </c>
      <c r="D60" t="s">
        <v>1520</v>
      </c>
      <c r="E60" s="31">
        <v>180.41304347826087</v>
      </c>
      <c r="F60" s="31">
        <v>4.2704518616700797</v>
      </c>
      <c r="G60" s="31">
        <v>3.7002289432461728</v>
      </c>
      <c r="H60" s="31">
        <v>0.78382515965779009</v>
      </c>
      <c r="I60" s="31">
        <v>0.24107543077479224</v>
      </c>
      <c r="J60" s="31">
        <v>770.44521739130414</v>
      </c>
      <c r="K60" s="31">
        <v>667.56956521739107</v>
      </c>
      <c r="L60" s="31">
        <v>141.41228260869565</v>
      </c>
      <c r="M60" s="31">
        <v>43.49315217391306</v>
      </c>
      <c r="N60" s="31">
        <v>93.049565217391276</v>
      </c>
      <c r="O60" s="31">
        <v>4.8695652173913047</v>
      </c>
      <c r="P60" s="31">
        <v>189.16402173913045</v>
      </c>
      <c r="Q60" s="31">
        <v>184.20750000000001</v>
      </c>
      <c r="R60" s="31">
        <v>4.9565217391304346</v>
      </c>
      <c r="S60" s="31">
        <v>439.86891304347813</v>
      </c>
      <c r="T60" s="31">
        <v>354.80836956521728</v>
      </c>
      <c r="U60" s="31">
        <v>85.06054347826084</v>
      </c>
      <c r="V60" s="31">
        <v>0</v>
      </c>
      <c r="W60" s="31">
        <v>2.3998913043478263</v>
      </c>
      <c r="X60" s="31">
        <v>0</v>
      </c>
      <c r="Y60" s="31">
        <v>0</v>
      </c>
      <c r="Z60" s="31">
        <v>0</v>
      </c>
      <c r="AA60" s="31">
        <v>2.3998913043478263</v>
      </c>
      <c r="AB60" s="31">
        <v>0</v>
      </c>
      <c r="AC60" s="31">
        <v>0</v>
      </c>
      <c r="AD60" s="31">
        <v>0</v>
      </c>
      <c r="AE60" s="31">
        <v>0</v>
      </c>
      <c r="AF60" t="s">
        <v>54</v>
      </c>
      <c r="AG60" s="32">
        <v>2</v>
      </c>
      <c r="AH60"/>
    </row>
    <row r="61" spans="1:34" x14ac:dyDescent="0.25">
      <c r="A61" t="s">
        <v>1573</v>
      </c>
      <c r="B61" t="s">
        <v>1158</v>
      </c>
      <c r="C61" t="s">
        <v>1216</v>
      </c>
      <c r="D61" t="s">
        <v>1489</v>
      </c>
      <c r="E61" s="31">
        <v>226.4891304347826</v>
      </c>
      <c r="F61" s="31">
        <v>3.1984244372990362</v>
      </c>
      <c r="G61" s="31">
        <v>3.0430037913327261</v>
      </c>
      <c r="H61" s="31">
        <v>0.41279262849738457</v>
      </c>
      <c r="I61" s="31">
        <v>0.25737198253107457</v>
      </c>
      <c r="J61" s="31">
        <v>724.40836956521753</v>
      </c>
      <c r="K61" s="31">
        <v>689.20728260869578</v>
      </c>
      <c r="L61" s="31">
        <v>93.493043478260887</v>
      </c>
      <c r="M61" s="31">
        <v>58.291956521739138</v>
      </c>
      <c r="N61" s="31">
        <v>30.766304347826093</v>
      </c>
      <c r="O61" s="31">
        <v>4.4347826086956523</v>
      </c>
      <c r="P61" s="31">
        <v>166.48945652173916</v>
      </c>
      <c r="Q61" s="31">
        <v>166.48945652173916</v>
      </c>
      <c r="R61" s="31">
        <v>0</v>
      </c>
      <c r="S61" s="31">
        <v>464.42586956521745</v>
      </c>
      <c r="T61" s="31">
        <v>464.42586956521745</v>
      </c>
      <c r="U61" s="31">
        <v>0</v>
      </c>
      <c r="V61" s="31">
        <v>0</v>
      </c>
      <c r="W61" s="31">
        <v>117.90239130434782</v>
      </c>
      <c r="X61" s="31">
        <v>27.929347826086957</v>
      </c>
      <c r="Y61" s="31">
        <v>0</v>
      </c>
      <c r="Z61" s="31">
        <v>0</v>
      </c>
      <c r="AA61" s="31">
        <v>30.158913043478265</v>
      </c>
      <c r="AB61" s="31">
        <v>0</v>
      </c>
      <c r="AC61" s="31">
        <v>59.814130434782605</v>
      </c>
      <c r="AD61" s="31">
        <v>0</v>
      </c>
      <c r="AE61" s="31">
        <v>0</v>
      </c>
      <c r="AF61" t="s">
        <v>560</v>
      </c>
      <c r="AG61" s="32">
        <v>2</v>
      </c>
      <c r="AH61"/>
    </row>
    <row r="62" spans="1:34" x14ac:dyDescent="0.25">
      <c r="A62" t="s">
        <v>1573</v>
      </c>
      <c r="B62" t="s">
        <v>1014</v>
      </c>
      <c r="C62" t="s">
        <v>1271</v>
      </c>
      <c r="D62" t="s">
        <v>1520</v>
      </c>
      <c r="E62" s="31">
        <v>189.04347826086956</v>
      </c>
      <c r="F62" s="31">
        <v>2.9247510349586019</v>
      </c>
      <c r="G62" s="31">
        <v>2.8585568077276911</v>
      </c>
      <c r="H62" s="31">
        <v>0.35993215271389145</v>
      </c>
      <c r="I62" s="31">
        <v>0.29373792548298072</v>
      </c>
      <c r="J62" s="31">
        <v>552.90510869565219</v>
      </c>
      <c r="K62" s="31">
        <v>540.39152173913044</v>
      </c>
      <c r="L62" s="31">
        <v>68.042826086956524</v>
      </c>
      <c r="M62" s="31">
        <v>55.529239130434789</v>
      </c>
      <c r="N62" s="31">
        <v>4.7010869565217392</v>
      </c>
      <c r="O62" s="31">
        <v>7.8125</v>
      </c>
      <c r="P62" s="31">
        <v>148.38945652173913</v>
      </c>
      <c r="Q62" s="31">
        <v>148.38945652173913</v>
      </c>
      <c r="R62" s="31">
        <v>0</v>
      </c>
      <c r="S62" s="31">
        <v>336.4728260869565</v>
      </c>
      <c r="T62" s="31">
        <v>336.4728260869565</v>
      </c>
      <c r="U62" s="31">
        <v>0</v>
      </c>
      <c r="V62" s="31">
        <v>0</v>
      </c>
      <c r="W62" s="31">
        <v>290.56</v>
      </c>
      <c r="X62" s="31">
        <v>3.4205434782608695</v>
      </c>
      <c r="Y62" s="31">
        <v>0.4891304347826087</v>
      </c>
      <c r="Z62" s="31">
        <v>1.6304347826086956</v>
      </c>
      <c r="AA62" s="31">
        <v>94.688369565217386</v>
      </c>
      <c r="AB62" s="31">
        <v>0</v>
      </c>
      <c r="AC62" s="31">
        <v>190.33152173913044</v>
      </c>
      <c r="AD62" s="31">
        <v>0</v>
      </c>
      <c r="AE62" s="31">
        <v>0</v>
      </c>
      <c r="AF62" t="s">
        <v>413</v>
      </c>
      <c r="AG62" s="32">
        <v>2</v>
      </c>
      <c r="AH62"/>
    </row>
    <row r="63" spans="1:34" x14ac:dyDescent="0.25">
      <c r="A63" t="s">
        <v>1573</v>
      </c>
      <c r="B63" t="s">
        <v>1015</v>
      </c>
      <c r="C63" t="s">
        <v>1271</v>
      </c>
      <c r="D63" t="s">
        <v>1520</v>
      </c>
      <c r="E63" s="31">
        <v>91.228260869565219</v>
      </c>
      <c r="F63" s="31">
        <v>3.4383724532348383</v>
      </c>
      <c r="G63" s="31">
        <v>3.2626891457166685</v>
      </c>
      <c r="H63" s="31">
        <v>0.4248492791612058</v>
      </c>
      <c r="I63" s="31">
        <v>0.24916597164303586</v>
      </c>
      <c r="J63" s="31">
        <v>313.67673913043478</v>
      </c>
      <c r="K63" s="31">
        <v>297.64945652173913</v>
      </c>
      <c r="L63" s="31">
        <v>38.75826086956522</v>
      </c>
      <c r="M63" s="31">
        <v>22.730978260869566</v>
      </c>
      <c r="N63" s="31">
        <v>10.63054347826087</v>
      </c>
      <c r="O63" s="31">
        <v>5.3967391304347823</v>
      </c>
      <c r="P63" s="31">
        <v>93.445652173913047</v>
      </c>
      <c r="Q63" s="31">
        <v>93.445652173913047</v>
      </c>
      <c r="R63" s="31">
        <v>0</v>
      </c>
      <c r="S63" s="31">
        <v>181.47282608695653</v>
      </c>
      <c r="T63" s="31">
        <v>179.05434782608697</v>
      </c>
      <c r="U63" s="31">
        <v>2.4184782608695654</v>
      </c>
      <c r="V63" s="31">
        <v>0</v>
      </c>
      <c r="W63" s="31">
        <v>9.2391304347826081E-2</v>
      </c>
      <c r="X63" s="31">
        <v>0</v>
      </c>
      <c r="Y63" s="31">
        <v>0</v>
      </c>
      <c r="Z63" s="31">
        <v>0</v>
      </c>
      <c r="AA63" s="31">
        <v>9.2391304347826081E-2</v>
      </c>
      <c r="AB63" s="31">
        <v>0</v>
      </c>
      <c r="AC63" s="31">
        <v>0</v>
      </c>
      <c r="AD63" s="31">
        <v>0</v>
      </c>
      <c r="AE63" s="31">
        <v>0</v>
      </c>
      <c r="AF63" t="s">
        <v>414</v>
      </c>
      <c r="AG63" s="32">
        <v>2</v>
      </c>
      <c r="AH63"/>
    </row>
    <row r="64" spans="1:34" x14ac:dyDescent="0.25">
      <c r="A64" t="s">
        <v>1573</v>
      </c>
      <c r="B64" t="s">
        <v>1066</v>
      </c>
      <c r="C64" t="s">
        <v>1216</v>
      </c>
      <c r="D64" t="s">
        <v>1489</v>
      </c>
      <c r="E64" s="31">
        <v>215.67391304347825</v>
      </c>
      <c r="F64" s="31">
        <v>3.3541271041225684</v>
      </c>
      <c r="G64" s="31">
        <v>3.3102303195242415</v>
      </c>
      <c r="H64" s="31">
        <v>0.48561586533615564</v>
      </c>
      <c r="I64" s="31">
        <v>0.44171908073782884</v>
      </c>
      <c r="J64" s="31">
        <v>723.39771739130435</v>
      </c>
      <c r="K64" s="31">
        <v>713.93032608695648</v>
      </c>
      <c r="L64" s="31">
        <v>104.73467391304348</v>
      </c>
      <c r="M64" s="31">
        <v>95.267282608695652</v>
      </c>
      <c r="N64" s="31">
        <v>4.4130434782608692</v>
      </c>
      <c r="O64" s="31">
        <v>5.0543478260869561</v>
      </c>
      <c r="P64" s="31">
        <v>169.40217391304347</v>
      </c>
      <c r="Q64" s="31">
        <v>169.40217391304347</v>
      </c>
      <c r="R64" s="31">
        <v>0</v>
      </c>
      <c r="S64" s="31">
        <v>449.26086956521738</v>
      </c>
      <c r="T64" s="31">
        <v>449.26086956521738</v>
      </c>
      <c r="U64" s="31">
        <v>0</v>
      </c>
      <c r="V64" s="31">
        <v>0</v>
      </c>
      <c r="W64" s="31">
        <v>114.85326086956522</v>
      </c>
      <c r="X64" s="31">
        <v>30.233695652173914</v>
      </c>
      <c r="Y64" s="31">
        <v>0</v>
      </c>
      <c r="Z64" s="31">
        <v>0</v>
      </c>
      <c r="AA64" s="31">
        <v>17.706521739130434</v>
      </c>
      <c r="AB64" s="31">
        <v>0</v>
      </c>
      <c r="AC64" s="31">
        <v>66.913043478260875</v>
      </c>
      <c r="AD64" s="31">
        <v>0</v>
      </c>
      <c r="AE64" s="31">
        <v>0</v>
      </c>
      <c r="AF64" t="s">
        <v>465</v>
      </c>
      <c r="AG64" s="32">
        <v>2</v>
      </c>
      <c r="AH64"/>
    </row>
    <row r="65" spans="1:34" x14ac:dyDescent="0.25">
      <c r="A65" t="s">
        <v>1573</v>
      </c>
      <c r="B65" t="s">
        <v>1028</v>
      </c>
      <c r="C65" t="s">
        <v>1433</v>
      </c>
      <c r="D65" t="s">
        <v>1488</v>
      </c>
      <c r="E65" s="31">
        <v>97.586956521739125</v>
      </c>
      <c r="F65" s="31">
        <v>2.7233515259523275</v>
      </c>
      <c r="G65" s="31">
        <v>2.5628135442192024</v>
      </c>
      <c r="H65" s="31">
        <v>0.25407663176654049</v>
      </c>
      <c r="I65" s="31">
        <v>0.22756627311205171</v>
      </c>
      <c r="J65" s="31">
        <v>265.76358695652169</v>
      </c>
      <c r="K65" s="31">
        <v>250.09717391304343</v>
      </c>
      <c r="L65" s="31">
        <v>24.794565217391309</v>
      </c>
      <c r="M65" s="31">
        <v>22.207500000000003</v>
      </c>
      <c r="N65" s="31">
        <v>0.16576086956521738</v>
      </c>
      <c r="O65" s="31">
        <v>2.4213043478260867</v>
      </c>
      <c r="P65" s="31">
        <v>117.34260869565219</v>
      </c>
      <c r="Q65" s="31">
        <v>104.26326086956523</v>
      </c>
      <c r="R65" s="31">
        <v>13.079347826086956</v>
      </c>
      <c r="S65" s="31">
        <v>123.62641304347824</v>
      </c>
      <c r="T65" s="31">
        <v>88.419782608695627</v>
      </c>
      <c r="U65" s="31">
        <v>35.206630434782603</v>
      </c>
      <c r="V65" s="31">
        <v>0</v>
      </c>
      <c r="W65" s="31">
        <v>8.5640217391304354</v>
      </c>
      <c r="X65" s="31">
        <v>0</v>
      </c>
      <c r="Y65" s="31">
        <v>0</v>
      </c>
      <c r="Z65" s="31">
        <v>0</v>
      </c>
      <c r="AA65" s="31">
        <v>2.5482608695652176</v>
      </c>
      <c r="AB65" s="31">
        <v>0</v>
      </c>
      <c r="AC65" s="31">
        <v>6.0157608695652183</v>
      </c>
      <c r="AD65" s="31">
        <v>0</v>
      </c>
      <c r="AE65" s="31">
        <v>0</v>
      </c>
      <c r="AF65" t="s">
        <v>427</v>
      </c>
      <c r="AG65" s="32">
        <v>2</v>
      </c>
      <c r="AH65"/>
    </row>
    <row r="66" spans="1:34" x14ac:dyDescent="0.25">
      <c r="A66" t="s">
        <v>1573</v>
      </c>
      <c r="B66" t="s">
        <v>598</v>
      </c>
      <c r="C66" t="s">
        <v>1317</v>
      </c>
      <c r="D66" t="s">
        <v>1520</v>
      </c>
      <c r="E66" s="31">
        <v>34.532608695652172</v>
      </c>
      <c r="F66" s="31">
        <v>4.2649512118350641</v>
      </c>
      <c r="G66" s="31">
        <v>3.8269593956562793</v>
      </c>
      <c r="H66" s="31">
        <v>0.71994019515265983</v>
      </c>
      <c r="I66" s="31">
        <v>0.42083726786276365</v>
      </c>
      <c r="J66" s="31">
        <v>147.27989130434781</v>
      </c>
      <c r="K66" s="31">
        <v>132.15489130434781</v>
      </c>
      <c r="L66" s="31">
        <v>24.861413043478262</v>
      </c>
      <c r="M66" s="31">
        <v>14.532608695652174</v>
      </c>
      <c r="N66" s="31">
        <v>5.0244565217391308</v>
      </c>
      <c r="O66" s="31">
        <v>5.3043478260869561</v>
      </c>
      <c r="P66" s="31">
        <v>42.967391304347828</v>
      </c>
      <c r="Q66" s="31">
        <v>38.171195652173914</v>
      </c>
      <c r="R66" s="31">
        <v>4.7961956521739131</v>
      </c>
      <c r="S66" s="31">
        <v>79.451086956521735</v>
      </c>
      <c r="T66" s="31">
        <v>79.451086956521735</v>
      </c>
      <c r="U66" s="31">
        <v>0</v>
      </c>
      <c r="V66" s="31">
        <v>0</v>
      </c>
      <c r="W66" s="31">
        <v>0</v>
      </c>
      <c r="X66" s="31">
        <v>0</v>
      </c>
      <c r="Y66" s="31">
        <v>0</v>
      </c>
      <c r="Z66" s="31">
        <v>0</v>
      </c>
      <c r="AA66" s="31">
        <v>0</v>
      </c>
      <c r="AB66" s="31">
        <v>0</v>
      </c>
      <c r="AC66" s="31">
        <v>0</v>
      </c>
      <c r="AD66" s="31">
        <v>0</v>
      </c>
      <c r="AE66" s="31">
        <v>0</v>
      </c>
      <c r="AF66" t="s">
        <v>551</v>
      </c>
      <c r="AG66" s="32">
        <v>2</v>
      </c>
      <c r="AH66"/>
    </row>
    <row r="67" spans="1:34" x14ac:dyDescent="0.25">
      <c r="A67" t="s">
        <v>1573</v>
      </c>
      <c r="B67" t="s">
        <v>945</v>
      </c>
      <c r="C67" t="s">
        <v>1388</v>
      </c>
      <c r="D67" t="s">
        <v>1480</v>
      </c>
      <c r="E67" s="31">
        <v>115.96739130434783</v>
      </c>
      <c r="F67" s="31">
        <v>2.3390430218389731</v>
      </c>
      <c r="G67" s="31">
        <v>2.1354625550660793</v>
      </c>
      <c r="H67" s="31">
        <v>0.50712344174711788</v>
      </c>
      <c r="I67" s="31">
        <v>0.33377073765113885</v>
      </c>
      <c r="J67" s="31">
        <v>271.25271739130437</v>
      </c>
      <c r="K67" s="31">
        <v>247.64402173913044</v>
      </c>
      <c r="L67" s="31">
        <v>58.809782608695656</v>
      </c>
      <c r="M67" s="31">
        <v>38.706521739130437</v>
      </c>
      <c r="N67" s="31">
        <v>14.885869565217391</v>
      </c>
      <c r="O67" s="31">
        <v>5.2173913043478262</v>
      </c>
      <c r="P67" s="31">
        <v>85.304347826086968</v>
      </c>
      <c r="Q67" s="31">
        <v>81.798913043478265</v>
      </c>
      <c r="R67" s="31">
        <v>3.5054347826086958</v>
      </c>
      <c r="S67" s="31">
        <v>127.13858695652173</v>
      </c>
      <c r="T67" s="31">
        <v>127.13858695652173</v>
      </c>
      <c r="U67" s="31">
        <v>0</v>
      </c>
      <c r="V67" s="31">
        <v>0</v>
      </c>
      <c r="W67" s="31">
        <v>0</v>
      </c>
      <c r="X67" s="31">
        <v>0</v>
      </c>
      <c r="Y67" s="31">
        <v>0</v>
      </c>
      <c r="Z67" s="31">
        <v>0</v>
      </c>
      <c r="AA67" s="31">
        <v>0</v>
      </c>
      <c r="AB67" s="31">
        <v>0</v>
      </c>
      <c r="AC67" s="31">
        <v>0</v>
      </c>
      <c r="AD67" s="31">
        <v>0</v>
      </c>
      <c r="AE67" s="31">
        <v>0</v>
      </c>
      <c r="AF67" t="s">
        <v>344</v>
      </c>
      <c r="AG67" s="32">
        <v>2</v>
      </c>
      <c r="AH67"/>
    </row>
    <row r="68" spans="1:34" x14ac:dyDescent="0.25">
      <c r="A68" t="s">
        <v>1573</v>
      </c>
      <c r="B68" t="s">
        <v>751</v>
      </c>
      <c r="C68" t="s">
        <v>1238</v>
      </c>
      <c r="D68" t="s">
        <v>1506</v>
      </c>
      <c r="E68" s="31">
        <v>233.28260869565219</v>
      </c>
      <c r="F68" s="31">
        <v>3.1656299506103811</v>
      </c>
      <c r="G68" s="31">
        <v>3.0792913055633213</v>
      </c>
      <c r="H68" s="31">
        <v>0.80437517472742515</v>
      </c>
      <c r="I68" s="31">
        <v>0.71803652968036524</v>
      </c>
      <c r="J68" s="31">
        <v>738.48641304347825</v>
      </c>
      <c r="K68" s="31">
        <v>718.34510869565224</v>
      </c>
      <c r="L68" s="31">
        <v>187.64673913043478</v>
      </c>
      <c r="M68" s="31">
        <v>167.50543478260869</v>
      </c>
      <c r="N68" s="31">
        <v>15.168478260869565</v>
      </c>
      <c r="O68" s="31">
        <v>4.9728260869565215</v>
      </c>
      <c r="P68" s="31">
        <v>123.83423913043478</v>
      </c>
      <c r="Q68" s="31">
        <v>123.83423913043478</v>
      </c>
      <c r="R68" s="31">
        <v>0</v>
      </c>
      <c r="S68" s="31">
        <v>427.00543478260869</v>
      </c>
      <c r="T68" s="31">
        <v>413.88043478260869</v>
      </c>
      <c r="U68" s="31">
        <v>13.125</v>
      </c>
      <c r="V68" s="31">
        <v>0</v>
      </c>
      <c r="W68" s="31">
        <v>0</v>
      </c>
      <c r="X68" s="31">
        <v>0</v>
      </c>
      <c r="Y68" s="31">
        <v>0</v>
      </c>
      <c r="Z68" s="31">
        <v>0</v>
      </c>
      <c r="AA68" s="31">
        <v>0</v>
      </c>
      <c r="AB68" s="31">
        <v>0</v>
      </c>
      <c r="AC68" s="31">
        <v>0</v>
      </c>
      <c r="AD68" s="31">
        <v>0</v>
      </c>
      <c r="AE68" s="31">
        <v>0</v>
      </c>
      <c r="AF68" t="s">
        <v>149</v>
      </c>
      <c r="AG68" s="32">
        <v>2</v>
      </c>
      <c r="AH68"/>
    </row>
    <row r="69" spans="1:34" x14ac:dyDescent="0.25">
      <c r="A69" t="s">
        <v>1573</v>
      </c>
      <c r="B69" t="s">
        <v>682</v>
      </c>
      <c r="C69" t="s">
        <v>1287</v>
      </c>
      <c r="D69" t="s">
        <v>1517</v>
      </c>
      <c r="E69" s="31">
        <v>151.09782608695653</v>
      </c>
      <c r="F69" s="31">
        <v>2.3613243651535858</v>
      </c>
      <c r="G69" s="31">
        <v>2.2198690741673257</v>
      </c>
      <c r="H69" s="31">
        <v>0.51871160348176404</v>
      </c>
      <c r="I69" s="31">
        <v>0.37725631249550406</v>
      </c>
      <c r="J69" s="31">
        <v>356.79097826086957</v>
      </c>
      <c r="K69" s="31">
        <v>335.4173913043478</v>
      </c>
      <c r="L69" s="31">
        <v>78.376195652173934</v>
      </c>
      <c r="M69" s="31">
        <v>57.002608695652199</v>
      </c>
      <c r="N69" s="31">
        <v>15.717282608695653</v>
      </c>
      <c r="O69" s="31">
        <v>5.6563043478260857</v>
      </c>
      <c r="P69" s="31">
        <v>35.745978260869563</v>
      </c>
      <c r="Q69" s="31">
        <v>35.745978260869563</v>
      </c>
      <c r="R69" s="31">
        <v>0</v>
      </c>
      <c r="S69" s="31">
        <v>242.66880434782607</v>
      </c>
      <c r="T69" s="31">
        <v>242.66880434782607</v>
      </c>
      <c r="U69" s="31">
        <v>0</v>
      </c>
      <c r="V69" s="31">
        <v>0</v>
      </c>
      <c r="W69" s="31">
        <v>0</v>
      </c>
      <c r="X69" s="31">
        <v>0</v>
      </c>
      <c r="Y69" s="31">
        <v>0</v>
      </c>
      <c r="Z69" s="31">
        <v>0</v>
      </c>
      <c r="AA69" s="31">
        <v>0</v>
      </c>
      <c r="AB69" s="31">
        <v>0</v>
      </c>
      <c r="AC69" s="31">
        <v>0</v>
      </c>
      <c r="AD69" s="31">
        <v>0</v>
      </c>
      <c r="AE69" s="31">
        <v>0</v>
      </c>
      <c r="AF69" t="s">
        <v>79</v>
      </c>
      <c r="AG69" s="32">
        <v>2</v>
      </c>
      <c r="AH69"/>
    </row>
    <row r="70" spans="1:34" x14ac:dyDescent="0.25">
      <c r="A70" t="s">
        <v>1573</v>
      </c>
      <c r="B70" t="s">
        <v>880</v>
      </c>
      <c r="C70" t="s">
        <v>1304</v>
      </c>
      <c r="D70" t="s">
        <v>1492</v>
      </c>
      <c r="E70" s="31">
        <v>300.42391304347825</v>
      </c>
      <c r="F70" s="31">
        <v>3.0067726762907485</v>
      </c>
      <c r="G70" s="31">
        <v>2.8139382756250226</v>
      </c>
      <c r="H70" s="31">
        <v>0.82007308513332611</v>
      </c>
      <c r="I70" s="31">
        <v>0.62723868446760012</v>
      </c>
      <c r="J70" s="31">
        <v>903.30641304347819</v>
      </c>
      <c r="K70" s="31">
        <v>845.37434782608693</v>
      </c>
      <c r="L70" s="31">
        <v>246.36956521739131</v>
      </c>
      <c r="M70" s="31">
        <v>188.4375</v>
      </c>
      <c r="N70" s="31">
        <v>55.078804347826086</v>
      </c>
      <c r="O70" s="31">
        <v>2.8532608695652173</v>
      </c>
      <c r="P70" s="31">
        <v>102.22195652173913</v>
      </c>
      <c r="Q70" s="31">
        <v>102.22195652173913</v>
      </c>
      <c r="R70" s="31">
        <v>0</v>
      </c>
      <c r="S70" s="31">
        <v>554.71489130434782</v>
      </c>
      <c r="T70" s="31">
        <v>554.71489130434782</v>
      </c>
      <c r="U70" s="31">
        <v>0</v>
      </c>
      <c r="V70" s="31">
        <v>0</v>
      </c>
      <c r="W70" s="31">
        <v>110.59510869565217</v>
      </c>
      <c r="X70" s="31">
        <v>66.320652173913047</v>
      </c>
      <c r="Y70" s="31">
        <v>3.339673913043478</v>
      </c>
      <c r="Z70" s="31">
        <v>0</v>
      </c>
      <c r="AA70" s="31">
        <v>16.796195652173914</v>
      </c>
      <c r="AB70" s="31">
        <v>0</v>
      </c>
      <c r="AC70" s="31">
        <v>24.138586956521738</v>
      </c>
      <c r="AD70" s="31">
        <v>0</v>
      </c>
      <c r="AE70" s="31">
        <v>0</v>
      </c>
      <c r="AF70" t="s">
        <v>279</v>
      </c>
      <c r="AG70" s="32">
        <v>2</v>
      </c>
      <c r="AH70"/>
    </row>
    <row r="71" spans="1:34" x14ac:dyDescent="0.25">
      <c r="A71" t="s">
        <v>1573</v>
      </c>
      <c r="B71" t="s">
        <v>972</v>
      </c>
      <c r="C71" t="s">
        <v>1273</v>
      </c>
      <c r="D71" t="s">
        <v>1479</v>
      </c>
      <c r="E71" s="31">
        <v>87.25</v>
      </c>
      <c r="F71" s="31">
        <v>2.955050454715336</v>
      </c>
      <c r="G71" s="31">
        <v>2.8984913417216895</v>
      </c>
      <c r="H71" s="31">
        <v>0.53189236327395051</v>
      </c>
      <c r="I71" s="31">
        <v>0.47533325028030399</v>
      </c>
      <c r="J71" s="31">
        <v>257.82815217391305</v>
      </c>
      <c r="K71" s="31">
        <v>252.89336956521743</v>
      </c>
      <c r="L71" s="31">
        <v>46.407608695652179</v>
      </c>
      <c r="M71" s="31">
        <v>41.472826086956523</v>
      </c>
      <c r="N71" s="31">
        <v>3.5652173913043477</v>
      </c>
      <c r="O71" s="31">
        <v>1.3695652173913044</v>
      </c>
      <c r="P71" s="31">
        <v>69.577608695652174</v>
      </c>
      <c r="Q71" s="31">
        <v>69.577608695652174</v>
      </c>
      <c r="R71" s="31">
        <v>0</v>
      </c>
      <c r="S71" s="31">
        <v>141.84293478260872</v>
      </c>
      <c r="T71" s="31">
        <v>141.84293478260872</v>
      </c>
      <c r="U71" s="31">
        <v>0</v>
      </c>
      <c r="V71" s="31">
        <v>0</v>
      </c>
      <c r="W71" s="31">
        <v>98.606956521739122</v>
      </c>
      <c r="X71" s="31">
        <v>12.728260869565217</v>
      </c>
      <c r="Y71" s="31">
        <v>0</v>
      </c>
      <c r="Z71" s="31">
        <v>0</v>
      </c>
      <c r="AA71" s="31">
        <v>41.778695652173909</v>
      </c>
      <c r="AB71" s="31">
        <v>0</v>
      </c>
      <c r="AC71" s="31">
        <v>44.099999999999994</v>
      </c>
      <c r="AD71" s="31">
        <v>0</v>
      </c>
      <c r="AE71" s="31">
        <v>0</v>
      </c>
      <c r="AF71" t="s">
        <v>371</v>
      </c>
      <c r="AG71" s="32">
        <v>2</v>
      </c>
      <c r="AH71"/>
    </row>
    <row r="72" spans="1:34" x14ac:dyDescent="0.25">
      <c r="A72" t="s">
        <v>1573</v>
      </c>
      <c r="B72" t="s">
        <v>1118</v>
      </c>
      <c r="C72" t="s">
        <v>1281</v>
      </c>
      <c r="D72" t="s">
        <v>1512</v>
      </c>
      <c r="E72" s="31">
        <v>78.554347826086953</v>
      </c>
      <c r="F72" s="31">
        <v>3.3588625985886256</v>
      </c>
      <c r="G72" s="31">
        <v>3.1058530510585305</v>
      </c>
      <c r="H72" s="31">
        <v>0.39376643143766432</v>
      </c>
      <c r="I72" s="31">
        <v>0.19821502698215027</v>
      </c>
      <c r="J72" s="31">
        <v>263.85326086956519</v>
      </c>
      <c r="K72" s="31">
        <v>243.97826086956519</v>
      </c>
      <c r="L72" s="31">
        <v>30.932065217391305</v>
      </c>
      <c r="M72" s="31">
        <v>15.570652173913043</v>
      </c>
      <c r="N72" s="31">
        <v>14.676630434782609</v>
      </c>
      <c r="O72" s="31">
        <v>0.68478260869565222</v>
      </c>
      <c r="P72" s="31">
        <v>82.266304347826079</v>
      </c>
      <c r="Q72" s="31">
        <v>77.752717391304344</v>
      </c>
      <c r="R72" s="31">
        <v>4.5135869565217392</v>
      </c>
      <c r="S72" s="31">
        <v>150.65489130434781</v>
      </c>
      <c r="T72" s="31">
        <v>150.65489130434781</v>
      </c>
      <c r="U72" s="31">
        <v>0</v>
      </c>
      <c r="V72" s="31">
        <v>0</v>
      </c>
      <c r="W72" s="31">
        <v>0</v>
      </c>
      <c r="X72" s="31">
        <v>0</v>
      </c>
      <c r="Y72" s="31">
        <v>0</v>
      </c>
      <c r="Z72" s="31">
        <v>0</v>
      </c>
      <c r="AA72" s="31">
        <v>0</v>
      </c>
      <c r="AB72" s="31">
        <v>0</v>
      </c>
      <c r="AC72" s="31">
        <v>0</v>
      </c>
      <c r="AD72" s="31">
        <v>0</v>
      </c>
      <c r="AE72" s="31">
        <v>0</v>
      </c>
      <c r="AF72" t="s">
        <v>519</v>
      </c>
      <c r="AG72" s="32">
        <v>2</v>
      </c>
      <c r="AH72"/>
    </row>
    <row r="73" spans="1:34" x14ac:dyDescent="0.25">
      <c r="A73" t="s">
        <v>1573</v>
      </c>
      <c r="B73" t="s">
        <v>724</v>
      </c>
      <c r="C73" t="s">
        <v>1216</v>
      </c>
      <c r="D73" t="s">
        <v>1489</v>
      </c>
      <c r="E73" s="31">
        <v>105.20652173913044</v>
      </c>
      <c r="F73" s="31">
        <v>3.1801477425353859</v>
      </c>
      <c r="G73" s="31">
        <v>3.0903657402624245</v>
      </c>
      <c r="H73" s="31">
        <v>0.47846678375865276</v>
      </c>
      <c r="I73" s="31">
        <v>0.38868478148569074</v>
      </c>
      <c r="J73" s="31">
        <v>334.57228260869567</v>
      </c>
      <c r="K73" s="31">
        <v>325.12663043478267</v>
      </c>
      <c r="L73" s="31">
        <v>50.337826086956525</v>
      </c>
      <c r="M73" s="31">
        <v>40.892173913043486</v>
      </c>
      <c r="N73" s="31">
        <v>3.1847826086956523</v>
      </c>
      <c r="O73" s="31">
        <v>6.2608695652173916</v>
      </c>
      <c r="P73" s="31">
        <v>62.825543478260855</v>
      </c>
      <c r="Q73" s="31">
        <v>62.825543478260855</v>
      </c>
      <c r="R73" s="31">
        <v>0</v>
      </c>
      <c r="S73" s="31">
        <v>221.40891304347829</v>
      </c>
      <c r="T73" s="31">
        <v>221.40891304347829</v>
      </c>
      <c r="U73" s="31">
        <v>0</v>
      </c>
      <c r="V73" s="31">
        <v>0</v>
      </c>
      <c r="W73" s="31">
        <v>72.103586956521752</v>
      </c>
      <c r="X73" s="31">
        <v>17.724021739130436</v>
      </c>
      <c r="Y73" s="31">
        <v>0</v>
      </c>
      <c r="Z73" s="31">
        <v>0</v>
      </c>
      <c r="AA73" s="31">
        <v>16.543369565217393</v>
      </c>
      <c r="AB73" s="31">
        <v>0</v>
      </c>
      <c r="AC73" s="31">
        <v>37.836195652173934</v>
      </c>
      <c r="AD73" s="31">
        <v>0</v>
      </c>
      <c r="AE73" s="31">
        <v>0</v>
      </c>
      <c r="AF73" t="s">
        <v>121</v>
      </c>
      <c r="AG73" s="32">
        <v>2</v>
      </c>
      <c r="AH73"/>
    </row>
    <row r="74" spans="1:34" x14ac:dyDescent="0.25">
      <c r="A74" t="s">
        <v>1573</v>
      </c>
      <c r="B74" t="s">
        <v>726</v>
      </c>
      <c r="C74" t="s">
        <v>1283</v>
      </c>
      <c r="D74" t="s">
        <v>1514</v>
      </c>
      <c r="E74" s="31">
        <v>106.93478260869566</v>
      </c>
      <c r="F74" s="31">
        <v>2.9863529172596044</v>
      </c>
      <c r="G74" s="31">
        <v>2.5122921325472647</v>
      </c>
      <c r="H74" s="31">
        <v>0.51497357186420001</v>
      </c>
      <c r="I74" s="31">
        <v>0.27053364504980687</v>
      </c>
      <c r="J74" s="31">
        <v>319.34499999999986</v>
      </c>
      <c r="K74" s="31">
        <v>268.65141304347816</v>
      </c>
      <c r="L74" s="31">
        <v>55.068586956521742</v>
      </c>
      <c r="M74" s="31">
        <v>28.929456521739134</v>
      </c>
      <c r="N74" s="31">
        <v>21.220652173913042</v>
      </c>
      <c r="O74" s="31">
        <v>4.9184782608695654</v>
      </c>
      <c r="P74" s="31">
        <v>85.943913043478247</v>
      </c>
      <c r="Q74" s="31">
        <v>61.38945652173912</v>
      </c>
      <c r="R74" s="31">
        <v>24.554456521739127</v>
      </c>
      <c r="S74" s="31">
        <v>178.3324999999999</v>
      </c>
      <c r="T74" s="31">
        <v>178.00097826086946</v>
      </c>
      <c r="U74" s="31">
        <v>0.33152173913043476</v>
      </c>
      <c r="V74" s="31">
        <v>0</v>
      </c>
      <c r="W74" s="31">
        <v>51.511304347826083</v>
      </c>
      <c r="X74" s="31">
        <v>7.311304347826086</v>
      </c>
      <c r="Y74" s="31">
        <v>0</v>
      </c>
      <c r="Z74" s="31">
        <v>0</v>
      </c>
      <c r="AA74" s="31">
        <v>22.038043478260871</v>
      </c>
      <c r="AB74" s="31">
        <v>4.0888043478260858</v>
      </c>
      <c r="AC74" s="31">
        <v>18.073152173913041</v>
      </c>
      <c r="AD74" s="31">
        <v>0</v>
      </c>
      <c r="AE74" s="31">
        <v>0</v>
      </c>
      <c r="AF74" t="s">
        <v>123</v>
      </c>
      <c r="AG74" s="32">
        <v>2</v>
      </c>
      <c r="AH74"/>
    </row>
    <row r="75" spans="1:34" x14ac:dyDescent="0.25">
      <c r="A75" t="s">
        <v>1573</v>
      </c>
      <c r="B75" t="s">
        <v>692</v>
      </c>
      <c r="C75" t="s">
        <v>1321</v>
      </c>
      <c r="D75" t="s">
        <v>1510</v>
      </c>
      <c r="E75" s="31">
        <v>141.90217391304347</v>
      </c>
      <c r="F75" s="31">
        <v>2.8743523554193797</v>
      </c>
      <c r="G75" s="31">
        <v>2.7960681731137496</v>
      </c>
      <c r="H75" s="31">
        <v>0.56223439295289168</v>
      </c>
      <c r="I75" s="31">
        <v>0.48395021064726168</v>
      </c>
      <c r="J75" s="31">
        <v>407.87684782608699</v>
      </c>
      <c r="K75" s="31">
        <v>396.76815217391305</v>
      </c>
      <c r="L75" s="31">
        <v>79.782282608695652</v>
      </c>
      <c r="M75" s="31">
        <v>68.673586956521746</v>
      </c>
      <c r="N75" s="31">
        <v>6.4184782608695654</v>
      </c>
      <c r="O75" s="31">
        <v>4.6902173913043477</v>
      </c>
      <c r="P75" s="31">
        <v>61.787500000000001</v>
      </c>
      <c r="Q75" s="31">
        <v>61.787500000000001</v>
      </c>
      <c r="R75" s="31">
        <v>0</v>
      </c>
      <c r="S75" s="31">
        <v>266.30706521739131</v>
      </c>
      <c r="T75" s="31">
        <v>266.30706521739131</v>
      </c>
      <c r="U75" s="31">
        <v>0</v>
      </c>
      <c r="V75" s="31">
        <v>0</v>
      </c>
      <c r="W75" s="31">
        <v>35.599673913043475</v>
      </c>
      <c r="X75" s="31">
        <v>23.575760869565215</v>
      </c>
      <c r="Y75" s="31">
        <v>4.8913043478260872E-2</v>
      </c>
      <c r="Z75" s="31">
        <v>0</v>
      </c>
      <c r="AA75" s="31">
        <v>11.975</v>
      </c>
      <c r="AB75" s="31">
        <v>0</v>
      </c>
      <c r="AC75" s="31">
        <v>0</v>
      </c>
      <c r="AD75" s="31">
        <v>0</v>
      </c>
      <c r="AE75" s="31">
        <v>0</v>
      </c>
      <c r="AF75" t="s">
        <v>89</v>
      </c>
      <c r="AG75" s="32">
        <v>2</v>
      </c>
      <c r="AH75"/>
    </row>
    <row r="76" spans="1:34" x14ac:dyDescent="0.25">
      <c r="A76" t="s">
        <v>1573</v>
      </c>
      <c r="B76" t="s">
        <v>749</v>
      </c>
      <c r="C76" t="s">
        <v>1270</v>
      </c>
      <c r="D76" t="s">
        <v>1490</v>
      </c>
      <c r="E76" s="31">
        <v>140.52173913043478</v>
      </c>
      <c r="F76" s="31">
        <v>3.7540996287128716</v>
      </c>
      <c r="G76" s="31">
        <v>3.3798344678217824</v>
      </c>
      <c r="H76" s="31">
        <v>0.70641243811881194</v>
      </c>
      <c r="I76" s="31">
        <v>0.33214727722772275</v>
      </c>
      <c r="J76" s="31">
        <v>527.53260869565224</v>
      </c>
      <c r="K76" s="31">
        <v>474.94021739130437</v>
      </c>
      <c r="L76" s="31">
        <v>99.266304347826093</v>
      </c>
      <c r="M76" s="31">
        <v>46.673913043478258</v>
      </c>
      <c r="N76" s="31">
        <v>48.760869565217391</v>
      </c>
      <c r="O76" s="31">
        <v>3.8315217391304346</v>
      </c>
      <c r="P76" s="31">
        <v>110.92119565217391</v>
      </c>
      <c r="Q76" s="31">
        <v>110.92119565217391</v>
      </c>
      <c r="R76" s="31">
        <v>0</v>
      </c>
      <c r="S76" s="31">
        <v>317.34510869565219</v>
      </c>
      <c r="T76" s="31">
        <v>317.34510869565219</v>
      </c>
      <c r="U76" s="31">
        <v>0</v>
      </c>
      <c r="V76" s="31">
        <v>0</v>
      </c>
      <c r="W76" s="31">
        <v>7.4945652173913038</v>
      </c>
      <c r="X76" s="31">
        <v>1.5733695652173914</v>
      </c>
      <c r="Y76" s="31">
        <v>0.92934782608695654</v>
      </c>
      <c r="Z76" s="31">
        <v>0</v>
      </c>
      <c r="AA76" s="31">
        <v>4.9918478260869561</v>
      </c>
      <c r="AB76" s="31">
        <v>0</v>
      </c>
      <c r="AC76" s="31">
        <v>0</v>
      </c>
      <c r="AD76" s="31">
        <v>0</v>
      </c>
      <c r="AE76" s="31">
        <v>0</v>
      </c>
      <c r="AF76" t="s">
        <v>147</v>
      </c>
      <c r="AG76" s="32">
        <v>2</v>
      </c>
      <c r="AH76"/>
    </row>
    <row r="77" spans="1:34" x14ac:dyDescent="0.25">
      <c r="A77" t="s">
        <v>1573</v>
      </c>
      <c r="B77" t="s">
        <v>729</v>
      </c>
      <c r="C77" t="s">
        <v>1246</v>
      </c>
      <c r="D77" t="s">
        <v>1528</v>
      </c>
      <c r="E77" s="31">
        <v>159.67391304347825</v>
      </c>
      <c r="F77" s="31">
        <v>2.9542226004084413</v>
      </c>
      <c r="G77" s="31">
        <v>2.8602130701157251</v>
      </c>
      <c r="H77" s="31">
        <v>0.40055479918311782</v>
      </c>
      <c r="I77" s="31">
        <v>0.30654526889040162</v>
      </c>
      <c r="J77" s="31">
        <v>471.71228260869566</v>
      </c>
      <c r="K77" s="31">
        <v>456.70141304347828</v>
      </c>
      <c r="L77" s="31">
        <v>63.958152173913049</v>
      </c>
      <c r="M77" s="31">
        <v>48.947282608695652</v>
      </c>
      <c r="N77" s="31">
        <v>8.741847826086957</v>
      </c>
      <c r="O77" s="31">
        <v>6.2690217391304346</v>
      </c>
      <c r="P77" s="31">
        <v>159.95380434782609</v>
      </c>
      <c r="Q77" s="31">
        <v>159.95380434782609</v>
      </c>
      <c r="R77" s="31">
        <v>0</v>
      </c>
      <c r="S77" s="31">
        <v>247.80032608695655</v>
      </c>
      <c r="T77" s="31">
        <v>239.68619565217392</v>
      </c>
      <c r="U77" s="31">
        <v>8.1141304347826093</v>
      </c>
      <c r="V77" s="31">
        <v>0</v>
      </c>
      <c r="W77" s="31">
        <v>57.372282608695656</v>
      </c>
      <c r="X77" s="31">
        <v>5.6820652173913047</v>
      </c>
      <c r="Y77" s="31">
        <v>0</v>
      </c>
      <c r="Z77" s="31">
        <v>0</v>
      </c>
      <c r="AA77" s="31">
        <v>22.796195652173914</v>
      </c>
      <c r="AB77" s="31">
        <v>0</v>
      </c>
      <c r="AC77" s="31">
        <v>28.894021739130434</v>
      </c>
      <c r="AD77" s="31">
        <v>0</v>
      </c>
      <c r="AE77" s="31">
        <v>0</v>
      </c>
      <c r="AF77" t="s">
        <v>126</v>
      </c>
      <c r="AG77" s="32">
        <v>2</v>
      </c>
      <c r="AH77"/>
    </row>
    <row r="78" spans="1:34" x14ac:dyDescent="0.25">
      <c r="A78" t="s">
        <v>1573</v>
      </c>
      <c r="B78" t="s">
        <v>874</v>
      </c>
      <c r="C78" t="s">
        <v>1395</v>
      </c>
      <c r="D78" t="s">
        <v>1496</v>
      </c>
      <c r="E78" s="31">
        <v>33.326086956521742</v>
      </c>
      <c r="F78" s="31">
        <v>4.3628506196999339</v>
      </c>
      <c r="G78" s="31">
        <v>4.2297782126549244</v>
      </c>
      <c r="H78" s="31">
        <v>1.3896771037181994</v>
      </c>
      <c r="I78" s="31">
        <v>1.2566046966731899</v>
      </c>
      <c r="J78" s="31">
        <v>145.39673913043478</v>
      </c>
      <c r="K78" s="31">
        <v>140.96195652173913</v>
      </c>
      <c r="L78" s="31">
        <v>46.3125</v>
      </c>
      <c r="M78" s="31">
        <v>41.877717391304351</v>
      </c>
      <c r="N78" s="31">
        <v>0</v>
      </c>
      <c r="O78" s="31">
        <v>4.4347826086956523</v>
      </c>
      <c r="P78" s="31">
        <v>15.853260869565217</v>
      </c>
      <c r="Q78" s="31">
        <v>15.853260869565217</v>
      </c>
      <c r="R78" s="31">
        <v>0</v>
      </c>
      <c r="S78" s="31">
        <v>83.230978260869563</v>
      </c>
      <c r="T78" s="31">
        <v>83.230978260869563</v>
      </c>
      <c r="U78" s="31">
        <v>0</v>
      </c>
      <c r="V78" s="31">
        <v>0</v>
      </c>
      <c r="W78" s="31">
        <v>0</v>
      </c>
      <c r="X78" s="31">
        <v>0</v>
      </c>
      <c r="Y78" s="31">
        <v>0</v>
      </c>
      <c r="Z78" s="31">
        <v>0</v>
      </c>
      <c r="AA78" s="31">
        <v>0</v>
      </c>
      <c r="AB78" s="31">
        <v>0</v>
      </c>
      <c r="AC78" s="31">
        <v>0</v>
      </c>
      <c r="AD78" s="31">
        <v>0</v>
      </c>
      <c r="AE78" s="31">
        <v>0</v>
      </c>
      <c r="AF78" t="s">
        <v>273</v>
      </c>
      <c r="AG78" s="32">
        <v>2</v>
      </c>
      <c r="AH78"/>
    </row>
    <row r="79" spans="1:34" x14ac:dyDescent="0.25">
      <c r="A79" t="s">
        <v>1573</v>
      </c>
      <c r="B79" t="s">
        <v>1008</v>
      </c>
      <c r="C79" t="s">
        <v>1357</v>
      </c>
      <c r="D79" t="s">
        <v>1517</v>
      </c>
      <c r="E79" s="31">
        <v>125.68478260869566</v>
      </c>
      <c r="F79" s="31">
        <v>3.1828461471936351</v>
      </c>
      <c r="G79" s="31">
        <v>3.0129507913171323</v>
      </c>
      <c r="H79" s="31">
        <v>0.52652858254778168</v>
      </c>
      <c r="I79" s="31">
        <v>0.35663322667127906</v>
      </c>
      <c r="J79" s="31">
        <v>400.03532608695656</v>
      </c>
      <c r="K79" s="31">
        <v>378.68206521739131</v>
      </c>
      <c r="L79" s="31">
        <v>66.176630434782609</v>
      </c>
      <c r="M79" s="31">
        <v>44.823369565217391</v>
      </c>
      <c r="N79" s="31">
        <v>15.5625</v>
      </c>
      <c r="O79" s="31">
        <v>5.7907608695652177</v>
      </c>
      <c r="P79" s="31">
        <v>69.038043478260875</v>
      </c>
      <c r="Q79" s="31">
        <v>69.038043478260875</v>
      </c>
      <c r="R79" s="31">
        <v>0</v>
      </c>
      <c r="S79" s="31">
        <v>264.82065217391306</v>
      </c>
      <c r="T79" s="31">
        <v>264.82065217391306</v>
      </c>
      <c r="U79" s="31">
        <v>0</v>
      </c>
      <c r="V79" s="31">
        <v>0</v>
      </c>
      <c r="W79" s="31">
        <v>49.532608695652172</v>
      </c>
      <c r="X79" s="31">
        <v>0</v>
      </c>
      <c r="Y79" s="31">
        <v>15.508152173913043</v>
      </c>
      <c r="Z79" s="31">
        <v>0</v>
      </c>
      <c r="AA79" s="31">
        <v>22.445652173913043</v>
      </c>
      <c r="AB79" s="31">
        <v>0</v>
      </c>
      <c r="AC79" s="31">
        <v>11.578804347826088</v>
      </c>
      <c r="AD79" s="31">
        <v>0</v>
      </c>
      <c r="AE79" s="31">
        <v>0</v>
      </c>
      <c r="AF79" t="s">
        <v>407</v>
      </c>
      <c r="AG79" s="32">
        <v>2</v>
      </c>
      <c r="AH79"/>
    </row>
    <row r="80" spans="1:34" x14ac:dyDescent="0.25">
      <c r="A80" t="s">
        <v>1573</v>
      </c>
      <c r="B80" t="s">
        <v>894</v>
      </c>
      <c r="C80" t="s">
        <v>1400</v>
      </c>
      <c r="D80" t="s">
        <v>1495</v>
      </c>
      <c r="E80" s="31">
        <v>172.03260869565219</v>
      </c>
      <c r="F80" s="31">
        <v>3.9103430846022622</v>
      </c>
      <c r="G80" s="31">
        <v>3.5098976432678337</v>
      </c>
      <c r="H80" s="31">
        <v>0.67495482403487705</v>
      </c>
      <c r="I80" s="31">
        <v>0.27450938270044867</v>
      </c>
      <c r="J80" s="31">
        <v>672.70652173913049</v>
      </c>
      <c r="K80" s="31">
        <v>603.81684782608704</v>
      </c>
      <c r="L80" s="31">
        <v>116.11423913043478</v>
      </c>
      <c r="M80" s="31">
        <v>47.224565217391316</v>
      </c>
      <c r="N80" s="31">
        <v>64.242934782608685</v>
      </c>
      <c r="O80" s="31">
        <v>4.6467391304347823</v>
      </c>
      <c r="P80" s="31">
        <v>253.21315217391302</v>
      </c>
      <c r="Q80" s="31">
        <v>253.21315217391302</v>
      </c>
      <c r="R80" s="31">
        <v>0</v>
      </c>
      <c r="S80" s="31">
        <v>303.37913043478272</v>
      </c>
      <c r="T80" s="31">
        <v>303.37913043478272</v>
      </c>
      <c r="U80" s="31">
        <v>0</v>
      </c>
      <c r="V80" s="31">
        <v>0</v>
      </c>
      <c r="W80" s="31">
        <v>149.84521739130435</v>
      </c>
      <c r="X80" s="31">
        <v>0.85391304347826091</v>
      </c>
      <c r="Y80" s="31">
        <v>2.224456521739131</v>
      </c>
      <c r="Z80" s="31">
        <v>0</v>
      </c>
      <c r="AA80" s="31">
        <v>54.660434782608725</v>
      </c>
      <c r="AB80" s="31">
        <v>0</v>
      </c>
      <c r="AC80" s="31">
        <v>92.106413043478213</v>
      </c>
      <c r="AD80" s="31">
        <v>0</v>
      </c>
      <c r="AE80" s="31">
        <v>0</v>
      </c>
      <c r="AF80" t="s">
        <v>293</v>
      </c>
      <c r="AG80" s="32">
        <v>2</v>
      </c>
      <c r="AH80"/>
    </row>
    <row r="81" spans="1:34" x14ac:dyDescent="0.25">
      <c r="A81" t="s">
        <v>1573</v>
      </c>
      <c r="B81" t="s">
        <v>794</v>
      </c>
      <c r="C81" t="s">
        <v>1360</v>
      </c>
      <c r="D81" t="s">
        <v>1523</v>
      </c>
      <c r="E81" s="31">
        <v>60.630434782608695</v>
      </c>
      <c r="F81" s="31">
        <v>3.1395087845105762</v>
      </c>
      <c r="G81" s="31">
        <v>2.9137343133739684</v>
      </c>
      <c r="H81" s="31">
        <v>0.61274650412334164</v>
      </c>
      <c r="I81" s="31">
        <v>0.38697203298673355</v>
      </c>
      <c r="J81" s="31">
        <v>190.34978260869559</v>
      </c>
      <c r="K81" s="31">
        <v>176.66097826086951</v>
      </c>
      <c r="L81" s="31">
        <v>37.151086956521738</v>
      </c>
      <c r="M81" s="31">
        <v>23.462282608695649</v>
      </c>
      <c r="N81" s="31">
        <v>5.2616304347826093</v>
      </c>
      <c r="O81" s="31">
        <v>8.4271739130434771</v>
      </c>
      <c r="P81" s="31">
        <v>41.038913043478239</v>
      </c>
      <c r="Q81" s="31">
        <v>41.038913043478239</v>
      </c>
      <c r="R81" s="31">
        <v>0</v>
      </c>
      <c r="S81" s="31">
        <v>112.15978260869562</v>
      </c>
      <c r="T81" s="31">
        <v>95.081521739130395</v>
      </c>
      <c r="U81" s="31">
        <v>17.078260869565224</v>
      </c>
      <c r="V81" s="31">
        <v>0</v>
      </c>
      <c r="W81" s="31">
        <v>3.7391304347826089</v>
      </c>
      <c r="X81" s="31">
        <v>0</v>
      </c>
      <c r="Y81" s="31">
        <v>0</v>
      </c>
      <c r="Z81" s="31">
        <v>0</v>
      </c>
      <c r="AA81" s="31">
        <v>3.7391304347826089</v>
      </c>
      <c r="AB81" s="31">
        <v>0</v>
      </c>
      <c r="AC81" s="31">
        <v>0</v>
      </c>
      <c r="AD81" s="31">
        <v>0</v>
      </c>
      <c r="AE81" s="31">
        <v>0</v>
      </c>
      <c r="AF81" t="s">
        <v>192</v>
      </c>
      <c r="AG81" s="32">
        <v>2</v>
      </c>
      <c r="AH81"/>
    </row>
    <row r="82" spans="1:34" x14ac:dyDescent="0.25">
      <c r="A82" t="s">
        <v>1573</v>
      </c>
      <c r="B82" t="s">
        <v>902</v>
      </c>
      <c r="C82" t="s">
        <v>1245</v>
      </c>
      <c r="D82" t="s">
        <v>1502</v>
      </c>
      <c r="E82" s="31">
        <v>179.03260869565219</v>
      </c>
      <c r="F82" s="31">
        <v>3.1374397425778646</v>
      </c>
      <c r="G82" s="31">
        <v>3.0035377329852468</v>
      </c>
      <c r="H82" s="31">
        <v>0.52547022038734748</v>
      </c>
      <c r="I82" s="31">
        <v>0.39156821079473009</v>
      </c>
      <c r="J82" s="31">
        <v>561.70402173913055</v>
      </c>
      <c r="K82" s="31">
        <v>537.73119565217394</v>
      </c>
      <c r="L82" s="31">
        <v>94.076304347826095</v>
      </c>
      <c r="M82" s="31">
        <v>70.103478260869565</v>
      </c>
      <c r="N82" s="31">
        <v>18.779891304347824</v>
      </c>
      <c r="O82" s="31">
        <v>5.1929347826086953</v>
      </c>
      <c r="P82" s="31">
        <v>163.80619565217393</v>
      </c>
      <c r="Q82" s="31">
        <v>163.80619565217393</v>
      </c>
      <c r="R82" s="31">
        <v>0</v>
      </c>
      <c r="S82" s="31">
        <v>303.82152173913045</v>
      </c>
      <c r="T82" s="31">
        <v>303.42206521739132</v>
      </c>
      <c r="U82" s="31">
        <v>0.39945652173913043</v>
      </c>
      <c r="V82" s="31">
        <v>0</v>
      </c>
      <c r="W82" s="31">
        <v>13.289891304347828</v>
      </c>
      <c r="X82" s="31">
        <v>0</v>
      </c>
      <c r="Y82" s="31">
        <v>0</v>
      </c>
      <c r="Z82" s="31">
        <v>0</v>
      </c>
      <c r="AA82" s="31">
        <v>11.920326086956523</v>
      </c>
      <c r="AB82" s="31">
        <v>0</v>
      </c>
      <c r="AC82" s="31">
        <v>1.3695652173913044</v>
      </c>
      <c r="AD82" s="31">
        <v>0</v>
      </c>
      <c r="AE82" s="31">
        <v>0</v>
      </c>
      <c r="AF82" t="s">
        <v>301</v>
      </c>
      <c r="AG82" s="32">
        <v>2</v>
      </c>
      <c r="AH82"/>
    </row>
    <row r="83" spans="1:34" x14ac:dyDescent="0.25">
      <c r="A83" t="s">
        <v>1573</v>
      </c>
      <c r="B83" t="s">
        <v>897</v>
      </c>
      <c r="C83" t="s">
        <v>1293</v>
      </c>
      <c r="D83" t="s">
        <v>1519</v>
      </c>
      <c r="E83" s="31">
        <v>129.20652173913044</v>
      </c>
      <c r="F83" s="31">
        <v>3.6871153360814337</v>
      </c>
      <c r="G83" s="31">
        <v>3.3966930259947841</v>
      </c>
      <c r="H83" s="31">
        <v>0.78816774627744612</v>
      </c>
      <c r="I83" s="31">
        <v>0.63179944477159933</v>
      </c>
      <c r="J83" s="31">
        <v>476.39934782608697</v>
      </c>
      <c r="K83" s="31">
        <v>438.87489130434784</v>
      </c>
      <c r="L83" s="31">
        <v>101.83641304347829</v>
      </c>
      <c r="M83" s="31">
        <v>81.632608695652195</v>
      </c>
      <c r="N83" s="31">
        <v>16.551630434782609</v>
      </c>
      <c r="O83" s="31">
        <v>3.652173913043478</v>
      </c>
      <c r="P83" s="31">
        <v>140.15141304347824</v>
      </c>
      <c r="Q83" s="31">
        <v>122.8307608695652</v>
      </c>
      <c r="R83" s="31">
        <v>17.320652173913043</v>
      </c>
      <c r="S83" s="31">
        <v>234.41152173913042</v>
      </c>
      <c r="T83" s="31">
        <v>198.43402173913043</v>
      </c>
      <c r="U83" s="31">
        <v>35.977499999999999</v>
      </c>
      <c r="V83" s="31">
        <v>0</v>
      </c>
      <c r="W83" s="31">
        <v>0</v>
      </c>
      <c r="X83" s="31">
        <v>0</v>
      </c>
      <c r="Y83" s="31">
        <v>0</v>
      </c>
      <c r="Z83" s="31">
        <v>0</v>
      </c>
      <c r="AA83" s="31">
        <v>0</v>
      </c>
      <c r="AB83" s="31">
        <v>0</v>
      </c>
      <c r="AC83" s="31">
        <v>0</v>
      </c>
      <c r="AD83" s="31">
        <v>0</v>
      </c>
      <c r="AE83" s="31">
        <v>0</v>
      </c>
      <c r="AF83" t="s">
        <v>296</v>
      </c>
      <c r="AG83" s="32">
        <v>2</v>
      </c>
      <c r="AH83"/>
    </row>
    <row r="84" spans="1:34" x14ac:dyDescent="0.25">
      <c r="A84" t="s">
        <v>1573</v>
      </c>
      <c r="B84" t="s">
        <v>803</v>
      </c>
      <c r="C84" t="s">
        <v>1213</v>
      </c>
      <c r="D84" t="s">
        <v>1523</v>
      </c>
      <c r="E84" s="31">
        <v>30.336956521739129</v>
      </c>
      <c r="F84" s="31">
        <v>4.1301863131494088</v>
      </c>
      <c r="G84" s="31">
        <v>3.8263525618058045</v>
      </c>
      <c r="H84" s="31">
        <v>0.68496954496596207</v>
      </c>
      <c r="I84" s="31">
        <v>0.38113579362235761</v>
      </c>
      <c r="J84" s="31">
        <v>125.29728260869565</v>
      </c>
      <c r="K84" s="31">
        <v>116.07989130434783</v>
      </c>
      <c r="L84" s="31">
        <v>20.779891304347828</v>
      </c>
      <c r="M84" s="31">
        <v>11.5625</v>
      </c>
      <c r="N84" s="31">
        <v>4.8695652173913047</v>
      </c>
      <c r="O84" s="31">
        <v>4.3478260869565215</v>
      </c>
      <c r="P84" s="31">
        <v>43.103586956521738</v>
      </c>
      <c r="Q84" s="31">
        <v>43.103586956521738</v>
      </c>
      <c r="R84" s="31">
        <v>0</v>
      </c>
      <c r="S84" s="31">
        <v>61.413804347826087</v>
      </c>
      <c r="T84" s="31">
        <v>61.413804347826087</v>
      </c>
      <c r="U84" s="31">
        <v>0</v>
      </c>
      <c r="V84" s="31">
        <v>0</v>
      </c>
      <c r="W84" s="31">
        <v>0</v>
      </c>
      <c r="X84" s="31">
        <v>0</v>
      </c>
      <c r="Y84" s="31">
        <v>0</v>
      </c>
      <c r="Z84" s="31">
        <v>0</v>
      </c>
      <c r="AA84" s="31">
        <v>0</v>
      </c>
      <c r="AB84" s="31">
        <v>0</v>
      </c>
      <c r="AC84" s="31">
        <v>0</v>
      </c>
      <c r="AD84" s="31">
        <v>0</v>
      </c>
      <c r="AE84" s="31">
        <v>0</v>
      </c>
      <c r="AF84" t="s">
        <v>201</v>
      </c>
      <c r="AG84" s="32">
        <v>2</v>
      </c>
      <c r="AH84"/>
    </row>
    <row r="85" spans="1:34" x14ac:dyDescent="0.25">
      <c r="A85" t="s">
        <v>1573</v>
      </c>
      <c r="B85" t="s">
        <v>723</v>
      </c>
      <c r="C85" t="s">
        <v>1198</v>
      </c>
      <c r="D85" t="s">
        <v>1508</v>
      </c>
      <c r="E85" s="31">
        <v>76.380434782608702</v>
      </c>
      <c r="F85" s="31">
        <v>3.2664721787391486</v>
      </c>
      <c r="G85" s="31">
        <v>3.0512665433328583</v>
      </c>
      <c r="H85" s="31">
        <v>0.42304681941084388</v>
      </c>
      <c r="I85" s="31">
        <v>0.20784118400455384</v>
      </c>
      <c r="J85" s="31">
        <v>249.49456521739128</v>
      </c>
      <c r="K85" s="31">
        <v>233.05706521739128</v>
      </c>
      <c r="L85" s="31">
        <v>32.3125</v>
      </c>
      <c r="M85" s="31">
        <v>15.875</v>
      </c>
      <c r="N85" s="31">
        <v>6.2119565217391308</v>
      </c>
      <c r="O85" s="31">
        <v>10.225543478260869</v>
      </c>
      <c r="P85" s="31">
        <v>82.559782608695656</v>
      </c>
      <c r="Q85" s="31">
        <v>82.559782608695656</v>
      </c>
      <c r="R85" s="31">
        <v>0</v>
      </c>
      <c r="S85" s="31">
        <v>134.62228260869566</v>
      </c>
      <c r="T85" s="31">
        <v>125.51358695652173</v>
      </c>
      <c r="U85" s="31">
        <v>9.1086956521739122</v>
      </c>
      <c r="V85" s="31">
        <v>0</v>
      </c>
      <c r="W85" s="31">
        <v>19.331521739130434</v>
      </c>
      <c r="X85" s="31">
        <v>0</v>
      </c>
      <c r="Y85" s="31">
        <v>0</v>
      </c>
      <c r="Z85" s="31">
        <v>0</v>
      </c>
      <c r="AA85" s="31">
        <v>11.921195652173912</v>
      </c>
      <c r="AB85" s="31">
        <v>0</v>
      </c>
      <c r="AC85" s="31">
        <v>7.4103260869565215</v>
      </c>
      <c r="AD85" s="31">
        <v>0</v>
      </c>
      <c r="AE85" s="31">
        <v>0</v>
      </c>
      <c r="AF85" t="s">
        <v>120</v>
      </c>
      <c r="AG85" s="32">
        <v>2</v>
      </c>
      <c r="AH85"/>
    </row>
    <row r="86" spans="1:34" x14ac:dyDescent="0.25">
      <c r="A86" t="s">
        <v>1573</v>
      </c>
      <c r="B86" t="s">
        <v>736</v>
      </c>
      <c r="C86" t="s">
        <v>1242</v>
      </c>
      <c r="D86" t="s">
        <v>1484</v>
      </c>
      <c r="E86" s="31">
        <v>128.06521739130434</v>
      </c>
      <c r="F86" s="31">
        <v>4.3422839925309793</v>
      </c>
      <c r="G86" s="31">
        <v>4.1495696825666268</v>
      </c>
      <c r="H86" s="31">
        <v>0.68316245119674091</v>
      </c>
      <c r="I86" s="31">
        <v>0.53149040909862511</v>
      </c>
      <c r="J86" s="31">
        <v>556.09554347826088</v>
      </c>
      <c r="K86" s="31">
        <v>531.41554347826082</v>
      </c>
      <c r="L86" s="31">
        <v>87.48934782608697</v>
      </c>
      <c r="M86" s="31">
        <v>68.065434782608705</v>
      </c>
      <c r="N86" s="31">
        <v>14.510869565217391</v>
      </c>
      <c r="O86" s="31">
        <v>4.9130434782608692</v>
      </c>
      <c r="P86" s="31">
        <v>162.02945652173915</v>
      </c>
      <c r="Q86" s="31">
        <v>156.77336956521742</v>
      </c>
      <c r="R86" s="31">
        <v>5.256086956521739</v>
      </c>
      <c r="S86" s="31">
        <v>306.5767391304347</v>
      </c>
      <c r="T86" s="31">
        <v>306.5767391304347</v>
      </c>
      <c r="U86" s="31">
        <v>0</v>
      </c>
      <c r="V86" s="31">
        <v>0</v>
      </c>
      <c r="W86" s="31">
        <v>3.5380434782608696</v>
      </c>
      <c r="X86" s="31">
        <v>0</v>
      </c>
      <c r="Y86" s="31">
        <v>0</v>
      </c>
      <c r="Z86" s="31">
        <v>0</v>
      </c>
      <c r="AA86" s="31">
        <v>0</v>
      </c>
      <c r="AB86" s="31">
        <v>0</v>
      </c>
      <c r="AC86" s="31">
        <v>3.5380434782608696</v>
      </c>
      <c r="AD86" s="31">
        <v>0</v>
      </c>
      <c r="AE86" s="31">
        <v>0</v>
      </c>
      <c r="AF86" t="s">
        <v>133</v>
      </c>
      <c r="AG86" s="32">
        <v>2</v>
      </c>
      <c r="AH86"/>
    </row>
    <row r="87" spans="1:34" x14ac:dyDescent="0.25">
      <c r="A87" t="s">
        <v>1573</v>
      </c>
      <c r="B87" t="s">
        <v>799</v>
      </c>
      <c r="C87" t="s">
        <v>1265</v>
      </c>
      <c r="D87" t="s">
        <v>1517</v>
      </c>
      <c r="E87" s="31">
        <v>190.58695652173913</v>
      </c>
      <c r="F87" s="31">
        <v>4.3207625185354166</v>
      </c>
      <c r="G87" s="31">
        <v>4.2985200182502572</v>
      </c>
      <c r="H87" s="31">
        <v>0.68693680848636929</v>
      </c>
      <c r="I87" s="31">
        <v>0.66469430820120912</v>
      </c>
      <c r="J87" s="31">
        <v>823.48097826086951</v>
      </c>
      <c r="K87" s="31">
        <v>819.241847826087</v>
      </c>
      <c r="L87" s="31">
        <v>130.92119565217391</v>
      </c>
      <c r="M87" s="31">
        <v>126.6820652173913</v>
      </c>
      <c r="N87" s="31">
        <v>0</v>
      </c>
      <c r="O87" s="31">
        <v>4.2391304347826084</v>
      </c>
      <c r="P87" s="31">
        <v>198.20652173913044</v>
      </c>
      <c r="Q87" s="31">
        <v>198.20652173913044</v>
      </c>
      <c r="R87" s="31">
        <v>0</v>
      </c>
      <c r="S87" s="31">
        <v>494.35326086956519</v>
      </c>
      <c r="T87" s="31">
        <v>494.35326086956519</v>
      </c>
      <c r="U87" s="31">
        <v>0</v>
      </c>
      <c r="V87" s="31">
        <v>0</v>
      </c>
      <c r="W87" s="31">
        <v>243.73369565217391</v>
      </c>
      <c r="X87" s="31">
        <v>39.277173913043477</v>
      </c>
      <c r="Y87" s="31">
        <v>0</v>
      </c>
      <c r="Z87" s="31">
        <v>0</v>
      </c>
      <c r="AA87" s="31">
        <v>75.448369565217391</v>
      </c>
      <c r="AB87" s="31">
        <v>0</v>
      </c>
      <c r="AC87" s="31">
        <v>129.00815217391303</v>
      </c>
      <c r="AD87" s="31">
        <v>0</v>
      </c>
      <c r="AE87" s="31">
        <v>0</v>
      </c>
      <c r="AF87" t="s">
        <v>197</v>
      </c>
      <c r="AG87" s="32">
        <v>2</v>
      </c>
      <c r="AH87"/>
    </row>
    <row r="88" spans="1:34" x14ac:dyDescent="0.25">
      <c r="A88" t="s">
        <v>1573</v>
      </c>
      <c r="B88" t="s">
        <v>805</v>
      </c>
      <c r="C88" t="s">
        <v>1364</v>
      </c>
      <c r="D88" t="s">
        <v>1524</v>
      </c>
      <c r="E88" s="31">
        <v>104.5</v>
      </c>
      <c r="F88" s="31">
        <v>4.0843644684834617</v>
      </c>
      <c r="G88" s="31">
        <v>3.8064395672976916</v>
      </c>
      <c r="H88" s="31">
        <v>0.68348554191803612</v>
      </c>
      <c r="I88" s="31">
        <v>0.44050655294362384</v>
      </c>
      <c r="J88" s="31">
        <v>426.81608695652176</v>
      </c>
      <c r="K88" s="31">
        <v>397.77293478260879</v>
      </c>
      <c r="L88" s="31">
        <v>71.424239130434771</v>
      </c>
      <c r="M88" s="31">
        <v>46.032934782608692</v>
      </c>
      <c r="N88" s="31">
        <v>19.826086956521738</v>
      </c>
      <c r="O88" s="31">
        <v>5.5652173913043477</v>
      </c>
      <c r="P88" s="31">
        <v>123.48728260869569</v>
      </c>
      <c r="Q88" s="31">
        <v>119.83543478260874</v>
      </c>
      <c r="R88" s="31">
        <v>3.6518478260869562</v>
      </c>
      <c r="S88" s="31">
        <v>231.90456521739134</v>
      </c>
      <c r="T88" s="31">
        <v>221.6564130434783</v>
      </c>
      <c r="U88" s="31">
        <v>10.248152173913041</v>
      </c>
      <c r="V88" s="31">
        <v>0</v>
      </c>
      <c r="W88" s="31">
        <v>141.53217391304344</v>
      </c>
      <c r="X88" s="31">
        <v>7.5321739130434784</v>
      </c>
      <c r="Y88" s="31">
        <v>0</v>
      </c>
      <c r="Z88" s="31">
        <v>0</v>
      </c>
      <c r="AA88" s="31">
        <v>53.18249999999999</v>
      </c>
      <c r="AB88" s="31">
        <v>0</v>
      </c>
      <c r="AC88" s="31">
        <v>80.817499999999981</v>
      </c>
      <c r="AD88" s="31">
        <v>0</v>
      </c>
      <c r="AE88" s="31">
        <v>0</v>
      </c>
      <c r="AF88" t="s">
        <v>203</v>
      </c>
      <c r="AG88" s="32">
        <v>2</v>
      </c>
      <c r="AH88"/>
    </row>
    <row r="89" spans="1:34" x14ac:dyDescent="0.25">
      <c r="A89" t="s">
        <v>1573</v>
      </c>
      <c r="B89" t="s">
        <v>985</v>
      </c>
      <c r="C89" t="s">
        <v>1395</v>
      </c>
      <c r="D89" t="s">
        <v>1496</v>
      </c>
      <c r="E89" s="31">
        <v>64.902173913043484</v>
      </c>
      <c r="F89" s="31">
        <v>3.3381761848936522</v>
      </c>
      <c r="G89" s="31">
        <v>3.2185982247529723</v>
      </c>
      <c r="H89" s="31">
        <v>0.61082733210517492</v>
      </c>
      <c r="I89" s="31">
        <v>0.49124937196449503</v>
      </c>
      <c r="J89" s="31">
        <v>216.65489130434781</v>
      </c>
      <c r="K89" s="31">
        <v>208.89402173913044</v>
      </c>
      <c r="L89" s="31">
        <v>39.64402173913043</v>
      </c>
      <c r="M89" s="31">
        <v>31.883152173913043</v>
      </c>
      <c r="N89" s="31">
        <v>4.3369565217391308</v>
      </c>
      <c r="O89" s="31">
        <v>3.4239130434782608</v>
      </c>
      <c r="P89" s="31">
        <v>60.364130434782609</v>
      </c>
      <c r="Q89" s="31">
        <v>60.364130434782609</v>
      </c>
      <c r="R89" s="31">
        <v>0</v>
      </c>
      <c r="S89" s="31">
        <v>116.64673913043478</v>
      </c>
      <c r="T89" s="31">
        <v>116.64673913043478</v>
      </c>
      <c r="U89" s="31">
        <v>0</v>
      </c>
      <c r="V89" s="31">
        <v>0</v>
      </c>
      <c r="W89" s="31">
        <v>0</v>
      </c>
      <c r="X89" s="31">
        <v>0</v>
      </c>
      <c r="Y89" s="31">
        <v>0</v>
      </c>
      <c r="Z89" s="31">
        <v>0</v>
      </c>
      <c r="AA89" s="31">
        <v>0</v>
      </c>
      <c r="AB89" s="31">
        <v>0</v>
      </c>
      <c r="AC89" s="31">
        <v>0</v>
      </c>
      <c r="AD89" s="31">
        <v>0</v>
      </c>
      <c r="AE89" s="31">
        <v>0</v>
      </c>
      <c r="AF89" t="s">
        <v>384</v>
      </c>
      <c r="AG89" s="32">
        <v>2</v>
      </c>
      <c r="AH89"/>
    </row>
    <row r="90" spans="1:34" x14ac:dyDescent="0.25">
      <c r="A90" t="s">
        <v>1573</v>
      </c>
      <c r="B90" t="s">
        <v>722</v>
      </c>
      <c r="C90" t="s">
        <v>1304</v>
      </c>
      <c r="D90" t="s">
        <v>1492</v>
      </c>
      <c r="E90" s="31">
        <v>329.48913043478262</v>
      </c>
      <c r="F90" s="31">
        <v>3.2773324976082865</v>
      </c>
      <c r="G90" s="31">
        <v>3.1862131758651402</v>
      </c>
      <c r="H90" s="31">
        <v>0.67924586810939191</v>
      </c>
      <c r="I90" s="31">
        <v>0.61212615049648667</v>
      </c>
      <c r="J90" s="31">
        <v>1079.8454347826087</v>
      </c>
      <c r="K90" s="31">
        <v>1049.8226086956522</v>
      </c>
      <c r="L90" s="31">
        <v>223.80413043478259</v>
      </c>
      <c r="M90" s="31">
        <v>201.68891304347827</v>
      </c>
      <c r="N90" s="31">
        <v>11.227173913043469</v>
      </c>
      <c r="O90" s="31">
        <v>10.888043478260879</v>
      </c>
      <c r="P90" s="31">
        <v>207.67880434782612</v>
      </c>
      <c r="Q90" s="31">
        <v>199.77119565217393</v>
      </c>
      <c r="R90" s="31">
        <v>7.9076086956521738</v>
      </c>
      <c r="S90" s="31">
        <v>648.36249999999995</v>
      </c>
      <c r="T90" s="31">
        <v>648.36249999999995</v>
      </c>
      <c r="U90" s="31">
        <v>0</v>
      </c>
      <c r="V90" s="31">
        <v>0</v>
      </c>
      <c r="W90" s="31">
        <v>0</v>
      </c>
      <c r="X90" s="31">
        <v>0</v>
      </c>
      <c r="Y90" s="31">
        <v>0</v>
      </c>
      <c r="Z90" s="31">
        <v>0</v>
      </c>
      <c r="AA90" s="31">
        <v>0</v>
      </c>
      <c r="AB90" s="31">
        <v>0</v>
      </c>
      <c r="AC90" s="31">
        <v>0</v>
      </c>
      <c r="AD90" s="31">
        <v>0</v>
      </c>
      <c r="AE90" s="31">
        <v>0</v>
      </c>
      <c r="AF90" t="s">
        <v>119</v>
      </c>
      <c r="AG90" s="32">
        <v>2</v>
      </c>
      <c r="AH90"/>
    </row>
    <row r="91" spans="1:34" x14ac:dyDescent="0.25">
      <c r="A91" t="s">
        <v>1573</v>
      </c>
      <c r="B91" t="s">
        <v>685</v>
      </c>
      <c r="C91" t="s">
        <v>1216</v>
      </c>
      <c r="D91" t="s">
        <v>1489</v>
      </c>
      <c r="E91" s="31">
        <v>287.91304347826087</v>
      </c>
      <c r="F91" s="31">
        <v>3.6599429930534582</v>
      </c>
      <c r="G91" s="31">
        <v>3.5671651313802473</v>
      </c>
      <c r="H91" s="31">
        <v>0.77348610691633968</v>
      </c>
      <c r="I91" s="31">
        <v>0.68070824524312923</v>
      </c>
      <c r="J91" s="31">
        <v>1053.7453260869565</v>
      </c>
      <c r="K91" s="31">
        <v>1027.0333695652173</v>
      </c>
      <c r="L91" s="31">
        <v>222.69673913043485</v>
      </c>
      <c r="M91" s="31">
        <v>195.98478260869572</v>
      </c>
      <c r="N91" s="31">
        <v>22.070652173913043</v>
      </c>
      <c r="O91" s="31">
        <v>4.6413043478260869</v>
      </c>
      <c r="P91" s="31">
        <v>126.59380434782612</v>
      </c>
      <c r="Q91" s="31">
        <v>126.59380434782612</v>
      </c>
      <c r="R91" s="31">
        <v>0</v>
      </c>
      <c r="S91" s="31">
        <v>704.4547826086955</v>
      </c>
      <c r="T91" s="31">
        <v>704.4547826086955</v>
      </c>
      <c r="U91" s="31">
        <v>0</v>
      </c>
      <c r="V91" s="31">
        <v>0</v>
      </c>
      <c r="W91" s="31">
        <v>2.3695652173913042</v>
      </c>
      <c r="X91" s="31">
        <v>0</v>
      </c>
      <c r="Y91" s="31">
        <v>0</v>
      </c>
      <c r="Z91" s="31">
        <v>0</v>
      </c>
      <c r="AA91" s="31">
        <v>2.3695652173913042</v>
      </c>
      <c r="AB91" s="31">
        <v>0</v>
      </c>
      <c r="AC91" s="31">
        <v>0</v>
      </c>
      <c r="AD91" s="31">
        <v>0</v>
      </c>
      <c r="AE91" s="31">
        <v>0</v>
      </c>
      <c r="AF91" t="s">
        <v>82</v>
      </c>
      <c r="AG91" s="32">
        <v>2</v>
      </c>
      <c r="AH91"/>
    </row>
    <row r="92" spans="1:34" x14ac:dyDescent="0.25">
      <c r="A92" t="s">
        <v>1573</v>
      </c>
      <c r="B92" t="s">
        <v>951</v>
      </c>
      <c r="C92" t="s">
        <v>1268</v>
      </c>
      <c r="D92" t="s">
        <v>1490</v>
      </c>
      <c r="E92" s="31">
        <v>461.79347826086956</v>
      </c>
      <c r="F92" s="31">
        <v>3.833193597740379</v>
      </c>
      <c r="G92" s="31">
        <v>3.7318754854654581</v>
      </c>
      <c r="H92" s="31">
        <v>0.6185371307520301</v>
      </c>
      <c r="I92" s="31">
        <v>0.5172190184771096</v>
      </c>
      <c r="J92" s="31">
        <v>1770.1438043478261</v>
      </c>
      <c r="K92" s="31">
        <v>1723.3557608695651</v>
      </c>
      <c r="L92" s="31">
        <v>285.63641304347823</v>
      </c>
      <c r="M92" s="31">
        <v>238.84836956521738</v>
      </c>
      <c r="N92" s="31">
        <v>37.413043478260867</v>
      </c>
      <c r="O92" s="31">
        <v>9.375</v>
      </c>
      <c r="P92" s="31">
        <v>345.66847826086956</v>
      </c>
      <c r="Q92" s="31">
        <v>345.66847826086956</v>
      </c>
      <c r="R92" s="31">
        <v>0</v>
      </c>
      <c r="S92" s="31">
        <v>1138.8389130434782</v>
      </c>
      <c r="T92" s="31">
        <v>1138.8389130434782</v>
      </c>
      <c r="U92" s="31">
        <v>0</v>
      </c>
      <c r="V92" s="31">
        <v>0</v>
      </c>
      <c r="W92" s="31">
        <v>43.72608695652174</v>
      </c>
      <c r="X92" s="31">
        <v>3.6282608695652177</v>
      </c>
      <c r="Y92" s="31">
        <v>0</v>
      </c>
      <c r="Z92" s="31">
        <v>0</v>
      </c>
      <c r="AA92" s="31">
        <v>12.201086956521738</v>
      </c>
      <c r="AB92" s="31">
        <v>0</v>
      </c>
      <c r="AC92" s="31">
        <v>27.896739130434781</v>
      </c>
      <c r="AD92" s="31">
        <v>0</v>
      </c>
      <c r="AE92" s="31">
        <v>0</v>
      </c>
      <c r="AF92" t="s">
        <v>350</v>
      </c>
      <c r="AG92" s="32">
        <v>2</v>
      </c>
      <c r="AH92"/>
    </row>
    <row r="93" spans="1:34" x14ac:dyDescent="0.25">
      <c r="A93" t="s">
        <v>1573</v>
      </c>
      <c r="B93" t="s">
        <v>629</v>
      </c>
      <c r="C93" t="s">
        <v>1290</v>
      </c>
      <c r="D93" t="s">
        <v>1515</v>
      </c>
      <c r="E93" s="31">
        <v>471.46739130434781</v>
      </c>
      <c r="F93" s="31">
        <v>4.3893867435158516</v>
      </c>
      <c r="G93" s="31">
        <v>4.0247557348703182</v>
      </c>
      <c r="H93" s="31">
        <v>1.2244311239193089</v>
      </c>
      <c r="I93" s="31">
        <v>0.85980011527377542</v>
      </c>
      <c r="J93" s="31">
        <v>2069.4527173913048</v>
      </c>
      <c r="K93" s="31">
        <v>1897.5410869565221</v>
      </c>
      <c r="L93" s="31">
        <v>577.27934782608713</v>
      </c>
      <c r="M93" s="31">
        <v>405.36771739130444</v>
      </c>
      <c r="N93" s="31">
        <v>159.58847826086958</v>
      </c>
      <c r="O93" s="31">
        <v>12.323152173913044</v>
      </c>
      <c r="P93" s="31">
        <v>251.94804347826064</v>
      </c>
      <c r="Q93" s="31">
        <v>251.94804347826064</v>
      </c>
      <c r="R93" s="31">
        <v>0</v>
      </c>
      <c r="S93" s="31">
        <v>1240.225326086957</v>
      </c>
      <c r="T93" s="31">
        <v>1240.225326086957</v>
      </c>
      <c r="U93" s="31">
        <v>0</v>
      </c>
      <c r="V93" s="31">
        <v>0</v>
      </c>
      <c r="W93" s="31">
        <v>111.63141304347826</v>
      </c>
      <c r="X93" s="31">
        <v>79.625869565217386</v>
      </c>
      <c r="Y93" s="31">
        <v>0</v>
      </c>
      <c r="Z93" s="31">
        <v>0</v>
      </c>
      <c r="AA93" s="31">
        <v>5.660869565217391</v>
      </c>
      <c r="AB93" s="31">
        <v>0</v>
      </c>
      <c r="AC93" s="31">
        <v>26.344673913043479</v>
      </c>
      <c r="AD93" s="31">
        <v>0</v>
      </c>
      <c r="AE93" s="31">
        <v>0</v>
      </c>
      <c r="AF93" t="s">
        <v>26</v>
      </c>
      <c r="AG93" s="32">
        <v>2</v>
      </c>
      <c r="AH93"/>
    </row>
    <row r="94" spans="1:34" x14ac:dyDescent="0.25">
      <c r="A94" t="s">
        <v>1573</v>
      </c>
      <c r="B94" t="s">
        <v>719</v>
      </c>
      <c r="C94" t="s">
        <v>1223</v>
      </c>
      <c r="D94" t="s">
        <v>1495</v>
      </c>
      <c r="E94" s="31">
        <v>77.25</v>
      </c>
      <c r="F94" s="31">
        <v>2.4906739833966514</v>
      </c>
      <c r="G94" s="31">
        <v>2.289046010975095</v>
      </c>
      <c r="H94" s="31">
        <v>0.51466441536513297</v>
      </c>
      <c r="I94" s="31">
        <v>0.31303644294357674</v>
      </c>
      <c r="J94" s="31">
        <v>192.40456521739131</v>
      </c>
      <c r="K94" s="31">
        <v>176.82880434782609</v>
      </c>
      <c r="L94" s="31">
        <v>39.75782608695652</v>
      </c>
      <c r="M94" s="31">
        <v>24.182065217391305</v>
      </c>
      <c r="N94" s="31">
        <v>10.151847826086957</v>
      </c>
      <c r="O94" s="31">
        <v>5.4239130434782608</v>
      </c>
      <c r="P94" s="31">
        <v>55.888586956521742</v>
      </c>
      <c r="Q94" s="31">
        <v>55.888586956521742</v>
      </c>
      <c r="R94" s="31">
        <v>0</v>
      </c>
      <c r="S94" s="31">
        <v>96.758152173913047</v>
      </c>
      <c r="T94" s="31">
        <v>96.758152173913047</v>
      </c>
      <c r="U94" s="31">
        <v>0</v>
      </c>
      <c r="V94" s="31">
        <v>0</v>
      </c>
      <c r="W94" s="31">
        <v>68.423913043478251</v>
      </c>
      <c r="X94" s="31">
        <v>0</v>
      </c>
      <c r="Y94" s="31">
        <v>0</v>
      </c>
      <c r="Z94" s="31">
        <v>0</v>
      </c>
      <c r="AA94" s="31">
        <v>25.75</v>
      </c>
      <c r="AB94" s="31">
        <v>0</v>
      </c>
      <c r="AC94" s="31">
        <v>42.673913043478258</v>
      </c>
      <c r="AD94" s="31">
        <v>0</v>
      </c>
      <c r="AE94" s="31">
        <v>0</v>
      </c>
      <c r="AF94" t="s">
        <v>116</v>
      </c>
      <c r="AG94" s="32">
        <v>2</v>
      </c>
      <c r="AH94"/>
    </row>
    <row r="95" spans="1:34" x14ac:dyDescent="0.25">
      <c r="A95" t="s">
        <v>1573</v>
      </c>
      <c r="B95" t="s">
        <v>684</v>
      </c>
      <c r="C95" t="s">
        <v>1317</v>
      </c>
      <c r="D95" t="s">
        <v>1520</v>
      </c>
      <c r="E95" s="31">
        <v>90.434782608695656</v>
      </c>
      <c r="F95" s="31">
        <v>3.8339014423076923</v>
      </c>
      <c r="G95" s="31">
        <v>3.6812572115384619</v>
      </c>
      <c r="H95" s="31">
        <v>0.5270697115384616</v>
      </c>
      <c r="I95" s="31">
        <v>0.37442548076923077</v>
      </c>
      <c r="J95" s="31">
        <v>346.71804347826088</v>
      </c>
      <c r="K95" s="31">
        <v>332.91369565217394</v>
      </c>
      <c r="L95" s="31">
        <v>47.665434782608699</v>
      </c>
      <c r="M95" s="31">
        <v>33.861086956521739</v>
      </c>
      <c r="N95" s="31">
        <v>9.8586956521739122</v>
      </c>
      <c r="O95" s="31">
        <v>3.9456521739130435</v>
      </c>
      <c r="P95" s="31">
        <v>82.094456521739133</v>
      </c>
      <c r="Q95" s="31">
        <v>82.094456521739133</v>
      </c>
      <c r="R95" s="31">
        <v>0</v>
      </c>
      <c r="S95" s="31">
        <v>216.95815217391305</v>
      </c>
      <c r="T95" s="31">
        <v>216.95815217391305</v>
      </c>
      <c r="U95" s="31">
        <v>0</v>
      </c>
      <c r="V95" s="31">
        <v>0</v>
      </c>
      <c r="W95" s="31">
        <v>183.08195652173913</v>
      </c>
      <c r="X95" s="31">
        <v>15.485326086956524</v>
      </c>
      <c r="Y95" s="31">
        <v>0</v>
      </c>
      <c r="Z95" s="31">
        <v>0</v>
      </c>
      <c r="AA95" s="31">
        <v>52.837934782608706</v>
      </c>
      <c r="AB95" s="31">
        <v>0</v>
      </c>
      <c r="AC95" s="31">
        <v>114.75869565217388</v>
      </c>
      <c r="AD95" s="31">
        <v>0</v>
      </c>
      <c r="AE95" s="31">
        <v>0</v>
      </c>
      <c r="AF95" t="s">
        <v>81</v>
      </c>
      <c r="AG95" s="32">
        <v>2</v>
      </c>
      <c r="AH95"/>
    </row>
    <row r="96" spans="1:34" x14ac:dyDescent="0.25">
      <c r="A96" t="s">
        <v>1573</v>
      </c>
      <c r="B96" t="s">
        <v>941</v>
      </c>
      <c r="C96" t="s">
        <v>1216</v>
      </c>
      <c r="D96" t="s">
        <v>1489</v>
      </c>
      <c r="E96" s="31">
        <v>129.30434782608697</v>
      </c>
      <c r="F96" s="31">
        <v>3.3171595494283794</v>
      </c>
      <c r="G96" s="31">
        <v>3.2377210827168792</v>
      </c>
      <c r="H96" s="31">
        <v>0.68897108271687957</v>
      </c>
      <c r="I96" s="31">
        <v>0.60953261600537989</v>
      </c>
      <c r="J96" s="31">
        <v>428.92315217391308</v>
      </c>
      <c r="K96" s="31">
        <v>418.65141304347821</v>
      </c>
      <c r="L96" s="31">
        <v>89.086956521739125</v>
      </c>
      <c r="M96" s="31">
        <v>78.815217391304344</v>
      </c>
      <c r="N96" s="31">
        <v>5.0978260869565215</v>
      </c>
      <c r="O96" s="31">
        <v>5.1739130434782608</v>
      </c>
      <c r="P96" s="31">
        <v>99.527173913043484</v>
      </c>
      <c r="Q96" s="31">
        <v>99.527173913043484</v>
      </c>
      <c r="R96" s="31">
        <v>0</v>
      </c>
      <c r="S96" s="31">
        <v>240.30902173913043</v>
      </c>
      <c r="T96" s="31">
        <v>240.30902173913043</v>
      </c>
      <c r="U96" s="31">
        <v>0</v>
      </c>
      <c r="V96" s="31">
        <v>0</v>
      </c>
      <c r="W96" s="31">
        <v>77.3125</v>
      </c>
      <c r="X96" s="31">
        <v>7.9211956521739131</v>
      </c>
      <c r="Y96" s="31">
        <v>0</v>
      </c>
      <c r="Z96" s="31">
        <v>0</v>
      </c>
      <c r="AA96" s="31">
        <v>41.394021739130437</v>
      </c>
      <c r="AB96" s="31">
        <v>0</v>
      </c>
      <c r="AC96" s="31">
        <v>27.997282608695652</v>
      </c>
      <c r="AD96" s="31">
        <v>0</v>
      </c>
      <c r="AE96" s="31">
        <v>0</v>
      </c>
      <c r="AF96" t="s">
        <v>340</v>
      </c>
      <c r="AG96" s="32">
        <v>2</v>
      </c>
      <c r="AH96"/>
    </row>
    <row r="97" spans="1:34" x14ac:dyDescent="0.25">
      <c r="A97" t="s">
        <v>1573</v>
      </c>
      <c r="B97" t="s">
        <v>909</v>
      </c>
      <c r="C97" t="s">
        <v>1281</v>
      </c>
      <c r="D97" t="s">
        <v>1512</v>
      </c>
      <c r="E97" s="31">
        <v>195.29347826086956</v>
      </c>
      <c r="F97" s="31">
        <v>3.4998859019313175</v>
      </c>
      <c r="G97" s="31">
        <v>3.2614626815829011</v>
      </c>
      <c r="H97" s="31">
        <v>0.64168753826459579</v>
      </c>
      <c r="I97" s="31">
        <v>0.40326431791617928</v>
      </c>
      <c r="J97" s="31">
        <v>683.50489130434767</v>
      </c>
      <c r="K97" s="31">
        <v>636.94239130434767</v>
      </c>
      <c r="L97" s="31">
        <v>125.31739130434774</v>
      </c>
      <c r="M97" s="31">
        <v>78.754891304347751</v>
      </c>
      <c r="N97" s="31">
        <v>46.486413043478258</v>
      </c>
      <c r="O97" s="31">
        <v>7.6086956521739135E-2</v>
      </c>
      <c r="P97" s="31">
        <v>106.1820652173913</v>
      </c>
      <c r="Q97" s="31">
        <v>106.1820652173913</v>
      </c>
      <c r="R97" s="31">
        <v>0</v>
      </c>
      <c r="S97" s="31">
        <v>452.00543478260869</v>
      </c>
      <c r="T97" s="31">
        <v>452.00543478260869</v>
      </c>
      <c r="U97" s="31">
        <v>0</v>
      </c>
      <c r="V97" s="31">
        <v>0</v>
      </c>
      <c r="W97" s="31">
        <v>680.73586956521729</v>
      </c>
      <c r="X97" s="31">
        <v>78.754891304347751</v>
      </c>
      <c r="Y97" s="31">
        <v>46.486413043478258</v>
      </c>
      <c r="Z97" s="31">
        <v>7.6086956521739135E-2</v>
      </c>
      <c r="AA97" s="31">
        <v>106.1820652173913</v>
      </c>
      <c r="AB97" s="31">
        <v>0</v>
      </c>
      <c r="AC97" s="31">
        <v>449.23641304347825</v>
      </c>
      <c r="AD97" s="31">
        <v>0</v>
      </c>
      <c r="AE97" s="31">
        <v>0</v>
      </c>
      <c r="AF97" t="s">
        <v>308</v>
      </c>
      <c r="AG97" s="32">
        <v>2</v>
      </c>
      <c r="AH97"/>
    </row>
    <row r="98" spans="1:34" x14ac:dyDescent="0.25">
      <c r="A98" t="s">
        <v>1573</v>
      </c>
      <c r="B98" t="s">
        <v>632</v>
      </c>
      <c r="C98" t="s">
        <v>1266</v>
      </c>
      <c r="D98" t="s">
        <v>1497</v>
      </c>
      <c r="E98" s="31">
        <v>44.065217391304351</v>
      </c>
      <c r="F98" s="31">
        <v>2.6848791317217562</v>
      </c>
      <c r="G98" s="31">
        <v>1.5706931425752346</v>
      </c>
      <c r="H98" s="31">
        <v>0.37269363591514543</v>
      </c>
      <c r="I98" s="31">
        <v>6.976566354218057E-2</v>
      </c>
      <c r="J98" s="31">
        <v>118.30978260869566</v>
      </c>
      <c r="K98" s="31">
        <v>69.212934782608713</v>
      </c>
      <c r="L98" s="31">
        <v>16.422826086956519</v>
      </c>
      <c r="M98" s="31">
        <v>3.0742391304347829</v>
      </c>
      <c r="N98" s="31">
        <v>8.5605434782608683</v>
      </c>
      <c r="O98" s="31">
        <v>4.7880434782608692</v>
      </c>
      <c r="P98" s="31">
        <v>35.748260869565208</v>
      </c>
      <c r="Q98" s="31">
        <v>0</v>
      </c>
      <c r="R98" s="31">
        <v>35.748260869565208</v>
      </c>
      <c r="S98" s="31">
        <v>66.138695652173936</v>
      </c>
      <c r="T98" s="31">
        <v>65.285434782608718</v>
      </c>
      <c r="U98" s="31">
        <v>0.85326086956521741</v>
      </c>
      <c r="V98" s="31">
        <v>0</v>
      </c>
      <c r="W98" s="31">
        <v>0</v>
      </c>
      <c r="X98" s="31">
        <v>0</v>
      </c>
      <c r="Y98" s="31">
        <v>0</v>
      </c>
      <c r="Z98" s="31">
        <v>0</v>
      </c>
      <c r="AA98" s="31">
        <v>0</v>
      </c>
      <c r="AB98" s="31">
        <v>0</v>
      </c>
      <c r="AC98" s="31">
        <v>0</v>
      </c>
      <c r="AD98" s="31">
        <v>0</v>
      </c>
      <c r="AE98" s="31">
        <v>0</v>
      </c>
      <c r="AF98" t="s">
        <v>29</v>
      </c>
      <c r="AG98" s="32">
        <v>2</v>
      </c>
      <c r="AH98"/>
    </row>
    <row r="99" spans="1:34" x14ac:dyDescent="0.25">
      <c r="A99" t="s">
        <v>1573</v>
      </c>
      <c r="B99" t="s">
        <v>848</v>
      </c>
      <c r="C99" t="s">
        <v>1383</v>
      </c>
      <c r="D99" t="s">
        <v>1508</v>
      </c>
      <c r="E99" s="31">
        <v>161.2608695652174</v>
      </c>
      <c r="F99" s="31">
        <v>3.7216230789970339</v>
      </c>
      <c r="G99" s="31">
        <v>3.6320605284443239</v>
      </c>
      <c r="H99" s="31">
        <v>0.66556012402264764</v>
      </c>
      <c r="I99" s="31">
        <v>0.57599757346993796</v>
      </c>
      <c r="J99" s="31">
        <v>600.1521739130435</v>
      </c>
      <c r="K99" s="31">
        <v>585.70923913043475</v>
      </c>
      <c r="L99" s="31">
        <v>107.32880434782609</v>
      </c>
      <c r="M99" s="31">
        <v>92.885869565217391</v>
      </c>
      <c r="N99" s="31">
        <v>4.2391304347826084</v>
      </c>
      <c r="O99" s="31">
        <v>10.203804347826088</v>
      </c>
      <c r="P99" s="31">
        <v>159.64402173913044</v>
      </c>
      <c r="Q99" s="31">
        <v>159.64402173913044</v>
      </c>
      <c r="R99" s="31">
        <v>0</v>
      </c>
      <c r="S99" s="31">
        <v>333.17934782608694</v>
      </c>
      <c r="T99" s="31">
        <v>333.17934782608694</v>
      </c>
      <c r="U99" s="31">
        <v>0</v>
      </c>
      <c r="V99" s="31">
        <v>0</v>
      </c>
      <c r="W99" s="31">
        <v>249.77445652173913</v>
      </c>
      <c r="X99" s="31">
        <v>21.222826086956523</v>
      </c>
      <c r="Y99" s="31">
        <v>0</v>
      </c>
      <c r="Z99" s="31">
        <v>4.7826086956521738</v>
      </c>
      <c r="AA99" s="31">
        <v>106.20108695652173</v>
      </c>
      <c r="AB99" s="31">
        <v>0</v>
      </c>
      <c r="AC99" s="31">
        <v>117.5679347826087</v>
      </c>
      <c r="AD99" s="31">
        <v>0</v>
      </c>
      <c r="AE99" s="31">
        <v>0</v>
      </c>
      <c r="AF99" t="s">
        <v>247</v>
      </c>
      <c r="AG99" s="32">
        <v>2</v>
      </c>
      <c r="AH99"/>
    </row>
    <row r="100" spans="1:34" x14ac:dyDescent="0.25">
      <c r="A100" t="s">
        <v>1573</v>
      </c>
      <c r="B100" t="s">
        <v>782</v>
      </c>
      <c r="C100" t="s">
        <v>1202</v>
      </c>
      <c r="D100" t="s">
        <v>1501</v>
      </c>
      <c r="E100" s="31">
        <v>117.60869565217391</v>
      </c>
      <c r="F100" s="31">
        <v>2.9749131238447317</v>
      </c>
      <c r="G100" s="31">
        <v>2.868166358595194</v>
      </c>
      <c r="H100" s="31">
        <v>0.49658040665434378</v>
      </c>
      <c r="I100" s="31">
        <v>0.39574861367837338</v>
      </c>
      <c r="J100" s="31">
        <v>349.87565217391301</v>
      </c>
      <c r="K100" s="31">
        <v>337.32130434782607</v>
      </c>
      <c r="L100" s="31">
        <v>58.40217391304347</v>
      </c>
      <c r="M100" s="31">
        <v>46.543478260869563</v>
      </c>
      <c r="N100" s="31">
        <v>6.2934782608695654</v>
      </c>
      <c r="O100" s="31">
        <v>5.5652173913043477</v>
      </c>
      <c r="P100" s="31">
        <v>97.358695652173921</v>
      </c>
      <c r="Q100" s="31">
        <v>96.663043478260875</v>
      </c>
      <c r="R100" s="31">
        <v>0.69565217391304346</v>
      </c>
      <c r="S100" s="31">
        <v>194.11478260869563</v>
      </c>
      <c r="T100" s="31">
        <v>194.11478260869563</v>
      </c>
      <c r="U100" s="31">
        <v>0</v>
      </c>
      <c r="V100" s="31">
        <v>0</v>
      </c>
      <c r="W100" s="31">
        <v>72.046195652173921</v>
      </c>
      <c r="X100" s="31">
        <v>0.80978260869565222</v>
      </c>
      <c r="Y100" s="31">
        <v>0.17391304347826086</v>
      </c>
      <c r="Z100" s="31">
        <v>0</v>
      </c>
      <c r="AA100" s="31">
        <v>46.190217391304351</v>
      </c>
      <c r="AB100" s="31">
        <v>0</v>
      </c>
      <c r="AC100" s="31">
        <v>24.872282608695652</v>
      </c>
      <c r="AD100" s="31">
        <v>0</v>
      </c>
      <c r="AE100" s="31">
        <v>0</v>
      </c>
      <c r="AF100" t="s">
        <v>180</v>
      </c>
      <c r="AG100" s="32">
        <v>2</v>
      </c>
      <c r="AH100"/>
    </row>
    <row r="101" spans="1:34" x14ac:dyDescent="0.25">
      <c r="A101" t="s">
        <v>1573</v>
      </c>
      <c r="B101" t="s">
        <v>708</v>
      </c>
      <c r="C101" t="s">
        <v>1325</v>
      </c>
      <c r="D101" t="s">
        <v>1530</v>
      </c>
      <c r="E101" s="31">
        <v>71.913043478260875</v>
      </c>
      <c r="F101" s="31">
        <v>2.8027478839177751</v>
      </c>
      <c r="G101" s="31">
        <v>2.6767276299879081</v>
      </c>
      <c r="H101" s="31">
        <v>0.43946493349455862</v>
      </c>
      <c r="I101" s="31">
        <v>0.31344467956469163</v>
      </c>
      <c r="J101" s="31">
        <v>201.55413043478262</v>
      </c>
      <c r="K101" s="31">
        <v>192.49163043478262</v>
      </c>
      <c r="L101" s="31">
        <v>31.603260869565219</v>
      </c>
      <c r="M101" s="31">
        <v>22.540760869565219</v>
      </c>
      <c r="N101" s="31">
        <v>3.5625</v>
      </c>
      <c r="O101" s="31">
        <v>5.5</v>
      </c>
      <c r="P101" s="31">
        <v>41.832717391304357</v>
      </c>
      <c r="Q101" s="31">
        <v>41.832717391304357</v>
      </c>
      <c r="R101" s="31">
        <v>0</v>
      </c>
      <c r="S101" s="31">
        <v>128.11815217391305</v>
      </c>
      <c r="T101" s="31">
        <v>120.63717391304347</v>
      </c>
      <c r="U101" s="31">
        <v>7.4809782608695654</v>
      </c>
      <c r="V101" s="31">
        <v>0</v>
      </c>
      <c r="W101" s="31">
        <v>42.255543478260876</v>
      </c>
      <c r="X101" s="31">
        <v>0</v>
      </c>
      <c r="Y101" s="31">
        <v>0</v>
      </c>
      <c r="Z101" s="31">
        <v>0</v>
      </c>
      <c r="AA101" s="31">
        <v>21.873478260869565</v>
      </c>
      <c r="AB101" s="31">
        <v>0</v>
      </c>
      <c r="AC101" s="31">
        <v>20.382065217391307</v>
      </c>
      <c r="AD101" s="31">
        <v>0</v>
      </c>
      <c r="AE101" s="31">
        <v>0</v>
      </c>
      <c r="AF101" t="s">
        <v>105</v>
      </c>
      <c r="AG101" s="32">
        <v>2</v>
      </c>
      <c r="AH101"/>
    </row>
    <row r="102" spans="1:34" x14ac:dyDescent="0.25">
      <c r="A102" t="s">
        <v>1573</v>
      </c>
      <c r="B102" t="s">
        <v>873</v>
      </c>
      <c r="C102" t="s">
        <v>1296</v>
      </c>
      <c r="D102" t="s">
        <v>1510</v>
      </c>
      <c r="E102" s="31">
        <v>101.47826086956522</v>
      </c>
      <c r="F102" s="31">
        <v>3.5624550128534707</v>
      </c>
      <c r="G102" s="31">
        <v>3.3369569408740363</v>
      </c>
      <c r="H102" s="31">
        <v>0.42839545844044558</v>
      </c>
      <c r="I102" s="31">
        <v>0.20289738646101113</v>
      </c>
      <c r="J102" s="31">
        <v>361.51173913043482</v>
      </c>
      <c r="K102" s="31">
        <v>338.62858695652176</v>
      </c>
      <c r="L102" s="31">
        <v>43.472826086956523</v>
      </c>
      <c r="M102" s="31">
        <v>20.589673913043477</v>
      </c>
      <c r="N102" s="31">
        <v>19.051630434782609</v>
      </c>
      <c r="O102" s="31">
        <v>3.8315217391304346</v>
      </c>
      <c r="P102" s="31">
        <v>105.08152173913044</v>
      </c>
      <c r="Q102" s="31">
        <v>105.08152173913044</v>
      </c>
      <c r="R102" s="31">
        <v>0</v>
      </c>
      <c r="S102" s="31">
        <v>212.95739130434785</v>
      </c>
      <c r="T102" s="31">
        <v>212.95739130434785</v>
      </c>
      <c r="U102" s="31">
        <v>0</v>
      </c>
      <c r="V102" s="31">
        <v>0</v>
      </c>
      <c r="W102" s="31">
        <v>75.778043478260855</v>
      </c>
      <c r="X102" s="31">
        <v>0</v>
      </c>
      <c r="Y102" s="31">
        <v>0</v>
      </c>
      <c r="Z102" s="31">
        <v>0</v>
      </c>
      <c r="AA102" s="31">
        <v>5.6820652173913047</v>
      </c>
      <c r="AB102" s="31">
        <v>0</v>
      </c>
      <c r="AC102" s="31">
        <v>70.095978260869558</v>
      </c>
      <c r="AD102" s="31">
        <v>0</v>
      </c>
      <c r="AE102" s="31">
        <v>0</v>
      </c>
      <c r="AF102" t="s">
        <v>272</v>
      </c>
      <c r="AG102" s="32">
        <v>2</v>
      </c>
      <c r="AH102"/>
    </row>
    <row r="103" spans="1:34" x14ac:dyDescent="0.25">
      <c r="A103" t="s">
        <v>1573</v>
      </c>
      <c r="B103" t="s">
        <v>952</v>
      </c>
      <c r="C103" t="s">
        <v>1242</v>
      </c>
      <c r="D103" t="s">
        <v>1484</v>
      </c>
      <c r="E103" s="31">
        <v>122.35869565217391</v>
      </c>
      <c r="F103" s="31">
        <v>3.2015297148440971</v>
      </c>
      <c r="G103" s="31">
        <v>3.0786728257972817</v>
      </c>
      <c r="H103" s="31">
        <v>0.48671049124988902</v>
      </c>
      <c r="I103" s="31">
        <v>0.44489206715821272</v>
      </c>
      <c r="J103" s="31">
        <v>391.73500000000001</v>
      </c>
      <c r="K103" s="31">
        <v>376.70239130434783</v>
      </c>
      <c r="L103" s="31">
        <v>59.553260869565221</v>
      </c>
      <c r="M103" s="31">
        <v>54.436413043478268</v>
      </c>
      <c r="N103" s="31">
        <v>5.1168478260869561</v>
      </c>
      <c r="O103" s="31">
        <v>0</v>
      </c>
      <c r="P103" s="31">
        <v>134.42934782608694</v>
      </c>
      <c r="Q103" s="31">
        <v>124.51358695652173</v>
      </c>
      <c r="R103" s="31">
        <v>9.9157608695652169</v>
      </c>
      <c r="S103" s="31">
        <v>197.75239130434784</v>
      </c>
      <c r="T103" s="31">
        <v>197.75239130434784</v>
      </c>
      <c r="U103" s="31">
        <v>0</v>
      </c>
      <c r="V103" s="31">
        <v>0</v>
      </c>
      <c r="W103" s="31">
        <v>110.67010869565217</v>
      </c>
      <c r="X103" s="31">
        <v>7.9255434782608694</v>
      </c>
      <c r="Y103" s="31">
        <v>0</v>
      </c>
      <c r="Z103" s="31">
        <v>0</v>
      </c>
      <c r="AA103" s="31">
        <v>53.510869565217391</v>
      </c>
      <c r="AB103" s="31">
        <v>0</v>
      </c>
      <c r="AC103" s="31">
        <v>49.233695652173914</v>
      </c>
      <c r="AD103" s="31">
        <v>0</v>
      </c>
      <c r="AE103" s="31">
        <v>0</v>
      </c>
      <c r="AF103" t="s">
        <v>351</v>
      </c>
      <c r="AG103" s="32">
        <v>2</v>
      </c>
      <c r="AH103"/>
    </row>
    <row r="104" spans="1:34" x14ac:dyDescent="0.25">
      <c r="A104" t="s">
        <v>1573</v>
      </c>
      <c r="B104" t="s">
        <v>888</v>
      </c>
      <c r="C104" t="s">
        <v>1398</v>
      </c>
      <c r="D104" t="s">
        <v>1484</v>
      </c>
      <c r="E104" s="31">
        <v>75.923913043478265</v>
      </c>
      <c r="F104" s="31">
        <v>3.3773801002147454</v>
      </c>
      <c r="G104" s="31">
        <v>3.2903364352183253</v>
      </c>
      <c r="H104" s="31">
        <v>0.61785969935576224</v>
      </c>
      <c r="I104" s="31">
        <v>0.53081603435934144</v>
      </c>
      <c r="J104" s="31">
        <v>256.42391304347825</v>
      </c>
      <c r="K104" s="31">
        <v>249.81521739130437</v>
      </c>
      <c r="L104" s="31">
        <v>46.910326086956516</v>
      </c>
      <c r="M104" s="31">
        <v>40.301630434782609</v>
      </c>
      <c r="N104" s="31">
        <v>1.0434782608695652</v>
      </c>
      <c r="O104" s="31">
        <v>5.5652173913043477</v>
      </c>
      <c r="P104" s="31">
        <v>70.975543478260875</v>
      </c>
      <c r="Q104" s="31">
        <v>70.975543478260875</v>
      </c>
      <c r="R104" s="31">
        <v>0</v>
      </c>
      <c r="S104" s="31">
        <v>138.53804347826087</v>
      </c>
      <c r="T104" s="31">
        <v>138.53804347826087</v>
      </c>
      <c r="U104" s="31">
        <v>0</v>
      </c>
      <c r="V104" s="31">
        <v>0</v>
      </c>
      <c r="W104" s="31">
        <v>77.52717391304347</v>
      </c>
      <c r="X104" s="31">
        <v>0</v>
      </c>
      <c r="Y104" s="31">
        <v>0</v>
      </c>
      <c r="Z104" s="31">
        <v>0</v>
      </c>
      <c r="AA104" s="31">
        <v>24.567934782608695</v>
      </c>
      <c r="AB104" s="31">
        <v>0</v>
      </c>
      <c r="AC104" s="31">
        <v>52.959239130434781</v>
      </c>
      <c r="AD104" s="31">
        <v>0</v>
      </c>
      <c r="AE104" s="31">
        <v>0</v>
      </c>
      <c r="AF104" t="s">
        <v>287</v>
      </c>
      <c r="AG104" s="32">
        <v>2</v>
      </c>
      <c r="AH104"/>
    </row>
    <row r="105" spans="1:34" x14ac:dyDescent="0.25">
      <c r="A105" t="s">
        <v>1573</v>
      </c>
      <c r="B105" t="s">
        <v>631</v>
      </c>
      <c r="C105" t="s">
        <v>1292</v>
      </c>
      <c r="D105" t="s">
        <v>1482</v>
      </c>
      <c r="E105" s="31">
        <v>95.858695652173907</v>
      </c>
      <c r="F105" s="31">
        <v>4.4594137657330775</v>
      </c>
      <c r="G105" s="31">
        <v>4.1829958045129843</v>
      </c>
      <c r="H105" s="31">
        <v>0.83070983104660401</v>
      </c>
      <c r="I105" s="31">
        <v>0.55429186982651102</v>
      </c>
      <c r="J105" s="31">
        <v>427.47358695652179</v>
      </c>
      <c r="K105" s="31">
        <v>400.97652173913048</v>
      </c>
      <c r="L105" s="31">
        <v>79.630760869565222</v>
      </c>
      <c r="M105" s="31">
        <v>53.133695652173913</v>
      </c>
      <c r="N105" s="31">
        <v>21.564891304347828</v>
      </c>
      <c r="O105" s="31">
        <v>4.9321739130434779</v>
      </c>
      <c r="P105" s="31">
        <v>64.319673913043488</v>
      </c>
      <c r="Q105" s="31">
        <v>64.319673913043488</v>
      </c>
      <c r="R105" s="31">
        <v>0</v>
      </c>
      <c r="S105" s="31">
        <v>283.5231521739131</v>
      </c>
      <c r="T105" s="31">
        <v>283.5231521739131</v>
      </c>
      <c r="U105" s="31">
        <v>0</v>
      </c>
      <c r="V105" s="31">
        <v>0</v>
      </c>
      <c r="W105" s="31">
        <v>0</v>
      </c>
      <c r="X105" s="31">
        <v>0</v>
      </c>
      <c r="Y105" s="31">
        <v>0</v>
      </c>
      <c r="Z105" s="31">
        <v>0</v>
      </c>
      <c r="AA105" s="31">
        <v>0</v>
      </c>
      <c r="AB105" s="31">
        <v>0</v>
      </c>
      <c r="AC105" s="31">
        <v>0</v>
      </c>
      <c r="AD105" s="31">
        <v>0</v>
      </c>
      <c r="AE105" s="31">
        <v>0</v>
      </c>
      <c r="AF105" t="s">
        <v>28</v>
      </c>
      <c r="AG105" s="32">
        <v>2</v>
      </c>
      <c r="AH105"/>
    </row>
    <row r="106" spans="1:34" x14ac:dyDescent="0.25">
      <c r="A106" t="s">
        <v>1573</v>
      </c>
      <c r="B106" t="s">
        <v>992</v>
      </c>
      <c r="C106" t="s">
        <v>1216</v>
      </c>
      <c r="D106" t="s">
        <v>1489</v>
      </c>
      <c r="E106" s="31">
        <v>268.72826086956519</v>
      </c>
      <c r="F106" s="31">
        <v>3.3379444242203622</v>
      </c>
      <c r="G106" s="31">
        <v>3.1802669578934601</v>
      </c>
      <c r="H106" s="31">
        <v>0.50954778950774582</v>
      </c>
      <c r="I106" s="31">
        <v>0.35187032318084377</v>
      </c>
      <c r="J106" s="31">
        <v>897.00000000000011</v>
      </c>
      <c r="K106" s="31">
        <v>854.62760869565227</v>
      </c>
      <c r="L106" s="31">
        <v>136.92989130434782</v>
      </c>
      <c r="M106" s="31">
        <v>94.55749999999999</v>
      </c>
      <c r="N106" s="31">
        <v>36.89413043478261</v>
      </c>
      <c r="O106" s="31">
        <v>5.4782608695652177</v>
      </c>
      <c r="P106" s="31">
        <v>155.32608695652175</v>
      </c>
      <c r="Q106" s="31">
        <v>155.32608695652175</v>
      </c>
      <c r="R106" s="31">
        <v>0</v>
      </c>
      <c r="S106" s="31">
        <v>604.74402173913052</v>
      </c>
      <c r="T106" s="31">
        <v>604.74402173913052</v>
      </c>
      <c r="U106" s="31">
        <v>0</v>
      </c>
      <c r="V106" s="31">
        <v>0</v>
      </c>
      <c r="W106" s="31">
        <v>50.53152173913044</v>
      </c>
      <c r="X106" s="31">
        <v>7.0434782608695654</v>
      </c>
      <c r="Y106" s="31">
        <v>7.4347826086956523</v>
      </c>
      <c r="Z106" s="31">
        <v>0</v>
      </c>
      <c r="AA106" s="31">
        <v>12.711956521739131</v>
      </c>
      <c r="AB106" s="31">
        <v>0</v>
      </c>
      <c r="AC106" s="31">
        <v>23.341304347826089</v>
      </c>
      <c r="AD106" s="31">
        <v>0</v>
      </c>
      <c r="AE106" s="31">
        <v>0</v>
      </c>
      <c r="AF106" t="s">
        <v>391</v>
      </c>
      <c r="AG106" s="32">
        <v>2</v>
      </c>
      <c r="AH106"/>
    </row>
    <row r="107" spans="1:34" x14ac:dyDescent="0.25">
      <c r="A107" t="s">
        <v>1573</v>
      </c>
      <c r="B107" t="s">
        <v>830</v>
      </c>
      <c r="C107" t="s">
        <v>1325</v>
      </c>
      <c r="D107" t="s">
        <v>1530</v>
      </c>
      <c r="E107" s="31">
        <v>142.15217391304347</v>
      </c>
      <c r="F107" s="31">
        <v>2.3440701942192996</v>
      </c>
      <c r="G107" s="31">
        <v>2.1880256920018355</v>
      </c>
      <c r="H107" s="31">
        <v>0.459798898914207</v>
      </c>
      <c r="I107" s="31">
        <v>0.30375439669674265</v>
      </c>
      <c r="J107" s="31">
        <v>333.21467391304344</v>
      </c>
      <c r="K107" s="31">
        <v>311.03260869565219</v>
      </c>
      <c r="L107" s="31">
        <v>65.361413043478251</v>
      </c>
      <c r="M107" s="31">
        <v>43.179347826086953</v>
      </c>
      <c r="N107" s="31">
        <v>17.453804347826086</v>
      </c>
      <c r="O107" s="31">
        <v>4.7282608695652177</v>
      </c>
      <c r="P107" s="31">
        <v>79.442934782608702</v>
      </c>
      <c r="Q107" s="31">
        <v>79.442934782608702</v>
      </c>
      <c r="R107" s="31">
        <v>0</v>
      </c>
      <c r="S107" s="31">
        <v>188.4103260869565</v>
      </c>
      <c r="T107" s="31">
        <v>187.9891304347826</v>
      </c>
      <c r="U107" s="31">
        <v>0.42119565217391303</v>
      </c>
      <c r="V107" s="31">
        <v>0</v>
      </c>
      <c r="W107" s="31">
        <v>0</v>
      </c>
      <c r="X107" s="31">
        <v>0</v>
      </c>
      <c r="Y107" s="31">
        <v>0</v>
      </c>
      <c r="Z107" s="31">
        <v>0</v>
      </c>
      <c r="AA107" s="31">
        <v>0</v>
      </c>
      <c r="AB107" s="31">
        <v>0</v>
      </c>
      <c r="AC107" s="31">
        <v>0</v>
      </c>
      <c r="AD107" s="31">
        <v>0</v>
      </c>
      <c r="AE107" s="31">
        <v>0</v>
      </c>
      <c r="AF107" t="s">
        <v>228</v>
      </c>
      <c r="AG107" s="32">
        <v>2</v>
      </c>
      <c r="AH107"/>
    </row>
    <row r="108" spans="1:34" x14ac:dyDescent="0.25">
      <c r="A108" t="s">
        <v>1573</v>
      </c>
      <c r="B108" t="s">
        <v>807</v>
      </c>
      <c r="C108" t="s">
        <v>1236</v>
      </c>
      <c r="D108" t="s">
        <v>1505</v>
      </c>
      <c r="E108" s="31">
        <v>41.684782608695649</v>
      </c>
      <c r="F108" s="31">
        <v>4.3016897001303791</v>
      </c>
      <c r="G108" s="31">
        <v>3.9955488917861803</v>
      </c>
      <c r="H108" s="31">
        <v>0.73541069100391132</v>
      </c>
      <c r="I108" s="31">
        <v>0.42926988265971316</v>
      </c>
      <c r="J108" s="31">
        <v>179.31500000000003</v>
      </c>
      <c r="K108" s="31">
        <v>166.55358695652174</v>
      </c>
      <c r="L108" s="31">
        <v>30.655434782608694</v>
      </c>
      <c r="M108" s="31">
        <v>17.894021739130434</v>
      </c>
      <c r="N108" s="31">
        <v>7.0086956521739125</v>
      </c>
      <c r="O108" s="31">
        <v>5.7527173913043477</v>
      </c>
      <c r="P108" s="31">
        <v>41.895652173913042</v>
      </c>
      <c r="Q108" s="31">
        <v>41.895652173913042</v>
      </c>
      <c r="R108" s="31">
        <v>0</v>
      </c>
      <c r="S108" s="31">
        <v>106.76391304347827</v>
      </c>
      <c r="T108" s="31">
        <v>105.32913043478261</v>
      </c>
      <c r="U108" s="31">
        <v>0</v>
      </c>
      <c r="V108" s="31">
        <v>1.4347826086956521</v>
      </c>
      <c r="W108" s="31">
        <v>12.749782608695652</v>
      </c>
      <c r="X108" s="31">
        <v>0</v>
      </c>
      <c r="Y108" s="31">
        <v>0</v>
      </c>
      <c r="Z108" s="31">
        <v>0</v>
      </c>
      <c r="AA108" s="31">
        <v>4.6266304347826086</v>
      </c>
      <c r="AB108" s="31">
        <v>0</v>
      </c>
      <c r="AC108" s="31">
        <v>6.6883695652173909</v>
      </c>
      <c r="AD108" s="31">
        <v>0</v>
      </c>
      <c r="AE108" s="31">
        <v>1.4347826086956521</v>
      </c>
      <c r="AF108" t="s">
        <v>205</v>
      </c>
      <c r="AG108" s="32">
        <v>2</v>
      </c>
      <c r="AH108"/>
    </row>
    <row r="109" spans="1:34" x14ac:dyDescent="0.25">
      <c r="A109" t="s">
        <v>1573</v>
      </c>
      <c r="B109" t="s">
        <v>876</v>
      </c>
      <c r="C109" t="s">
        <v>1265</v>
      </c>
      <c r="D109" t="s">
        <v>1517</v>
      </c>
      <c r="E109" s="31">
        <v>236.77173913043478</v>
      </c>
      <c r="F109" s="31">
        <v>3.0795762750768954</v>
      </c>
      <c r="G109" s="31">
        <v>2.8122650690905755</v>
      </c>
      <c r="H109" s="31">
        <v>0.77832805398705418</v>
      </c>
      <c r="I109" s="31">
        <v>0.51101684800073455</v>
      </c>
      <c r="J109" s="31">
        <v>729.15663043478276</v>
      </c>
      <c r="K109" s="31">
        <v>665.86489130434791</v>
      </c>
      <c r="L109" s="31">
        <v>184.28608695652176</v>
      </c>
      <c r="M109" s="31">
        <v>120.99434782608695</v>
      </c>
      <c r="N109" s="31">
        <v>58.878695652173924</v>
      </c>
      <c r="O109" s="31">
        <v>4.4130434782608692</v>
      </c>
      <c r="P109" s="31">
        <v>49.592391304347849</v>
      </c>
      <c r="Q109" s="31">
        <v>49.592391304347849</v>
      </c>
      <c r="R109" s="31">
        <v>0</v>
      </c>
      <c r="S109" s="31">
        <v>495.2781521739131</v>
      </c>
      <c r="T109" s="31">
        <v>495.2781521739131</v>
      </c>
      <c r="U109" s="31">
        <v>0</v>
      </c>
      <c r="V109" s="31">
        <v>0</v>
      </c>
      <c r="W109" s="31">
        <v>178.55771739130438</v>
      </c>
      <c r="X109" s="31">
        <v>92.749673913043509</v>
      </c>
      <c r="Y109" s="31">
        <v>15.109565217391303</v>
      </c>
      <c r="Z109" s="31">
        <v>0</v>
      </c>
      <c r="AA109" s="31">
        <v>8.0614130434782609</v>
      </c>
      <c r="AB109" s="31">
        <v>0</v>
      </c>
      <c r="AC109" s="31">
        <v>62.637065217391303</v>
      </c>
      <c r="AD109" s="31">
        <v>0</v>
      </c>
      <c r="AE109" s="31">
        <v>0</v>
      </c>
      <c r="AF109" t="s">
        <v>275</v>
      </c>
      <c r="AG109" s="32">
        <v>2</v>
      </c>
      <c r="AH109"/>
    </row>
    <row r="110" spans="1:34" x14ac:dyDescent="0.25">
      <c r="A110" t="s">
        <v>1573</v>
      </c>
      <c r="B110" t="s">
        <v>678</v>
      </c>
      <c r="C110" t="s">
        <v>1315</v>
      </c>
      <c r="D110" t="s">
        <v>1490</v>
      </c>
      <c r="E110" s="31">
        <v>97.978260869565219</v>
      </c>
      <c r="F110" s="31">
        <v>4.1350676725094297</v>
      </c>
      <c r="G110" s="31">
        <v>4.0884734856889287</v>
      </c>
      <c r="H110" s="31">
        <v>0.60286776126026187</v>
      </c>
      <c r="I110" s="31">
        <v>0.55627357443976044</v>
      </c>
      <c r="J110" s="31">
        <v>405.14673913043475</v>
      </c>
      <c r="K110" s="31">
        <v>400.58152173913044</v>
      </c>
      <c r="L110" s="31">
        <v>59.067934782608702</v>
      </c>
      <c r="M110" s="31">
        <v>54.502717391304351</v>
      </c>
      <c r="N110" s="31">
        <v>0</v>
      </c>
      <c r="O110" s="31">
        <v>4.5652173913043477</v>
      </c>
      <c r="P110" s="31">
        <v>96.535326086956516</v>
      </c>
      <c r="Q110" s="31">
        <v>96.535326086956516</v>
      </c>
      <c r="R110" s="31">
        <v>0</v>
      </c>
      <c r="S110" s="31">
        <v>249.54347826086956</v>
      </c>
      <c r="T110" s="31">
        <v>249.54347826086956</v>
      </c>
      <c r="U110" s="31">
        <v>0</v>
      </c>
      <c r="V110" s="31">
        <v>0</v>
      </c>
      <c r="W110" s="31">
        <v>4.8777173913043477</v>
      </c>
      <c r="X110" s="31">
        <v>0</v>
      </c>
      <c r="Y110" s="31">
        <v>0</v>
      </c>
      <c r="Z110" s="31">
        <v>0</v>
      </c>
      <c r="AA110" s="31">
        <v>4.8777173913043477</v>
      </c>
      <c r="AB110" s="31">
        <v>0</v>
      </c>
      <c r="AC110" s="31">
        <v>0</v>
      </c>
      <c r="AD110" s="31">
        <v>0</v>
      </c>
      <c r="AE110" s="31">
        <v>0</v>
      </c>
      <c r="AF110" t="s">
        <v>75</v>
      </c>
      <c r="AG110" s="32">
        <v>2</v>
      </c>
      <c r="AH110"/>
    </row>
    <row r="111" spans="1:34" x14ac:dyDescent="0.25">
      <c r="A111" t="s">
        <v>1573</v>
      </c>
      <c r="B111" t="s">
        <v>886</v>
      </c>
      <c r="C111" t="s">
        <v>1226</v>
      </c>
      <c r="D111" t="s">
        <v>1527</v>
      </c>
      <c r="E111" s="31">
        <v>173.44565217391303</v>
      </c>
      <c r="F111" s="31">
        <v>3.4246280629190951</v>
      </c>
      <c r="G111" s="31">
        <v>2.9087848593093937</v>
      </c>
      <c r="H111" s="31">
        <v>0.49987842326251791</v>
      </c>
      <c r="I111" s="31">
        <v>0.13599047439994988</v>
      </c>
      <c r="J111" s="31">
        <v>593.98684782608689</v>
      </c>
      <c r="K111" s="31">
        <v>504.51608695652169</v>
      </c>
      <c r="L111" s="31">
        <v>86.70173913043476</v>
      </c>
      <c r="M111" s="31">
        <v>23.586956521739129</v>
      </c>
      <c r="N111" s="31">
        <v>59.163695652173899</v>
      </c>
      <c r="O111" s="31">
        <v>3.9510869565217392</v>
      </c>
      <c r="P111" s="31">
        <v>202.24978260869565</v>
      </c>
      <c r="Q111" s="31">
        <v>175.89380434782609</v>
      </c>
      <c r="R111" s="31">
        <v>26.355978260869566</v>
      </c>
      <c r="S111" s="31">
        <v>305.0353260869565</v>
      </c>
      <c r="T111" s="31">
        <v>305.0353260869565</v>
      </c>
      <c r="U111" s="31">
        <v>0</v>
      </c>
      <c r="V111" s="31">
        <v>0</v>
      </c>
      <c r="W111" s="31">
        <v>48.399456521739125</v>
      </c>
      <c r="X111" s="31">
        <v>0</v>
      </c>
      <c r="Y111" s="31">
        <v>0</v>
      </c>
      <c r="Z111" s="31">
        <v>0</v>
      </c>
      <c r="AA111" s="31">
        <v>36.730978260869563</v>
      </c>
      <c r="AB111" s="31">
        <v>0</v>
      </c>
      <c r="AC111" s="31">
        <v>11.668478260869565</v>
      </c>
      <c r="AD111" s="31">
        <v>0</v>
      </c>
      <c r="AE111" s="31">
        <v>0</v>
      </c>
      <c r="AF111" t="s">
        <v>285</v>
      </c>
      <c r="AG111" s="32">
        <v>2</v>
      </c>
      <c r="AH111"/>
    </row>
    <row r="112" spans="1:34" x14ac:dyDescent="0.25">
      <c r="A112" t="s">
        <v>1573</v>
      </c>
      <c r="B112" t="s">
        <v>1038</v>
      </c>
      <c r="C112" t="s">
        <v>1431</v>
      </c>
      <c r="D112" t="s">
        <v>1534</v>
      </c>
      <c r="E112" s="31">
        <v>70.858695652173907</v>
      </c>
      <c r="F112" s="31">
        <v>3.0664595796901368</v>
      </c>
      <c r="G112" s="31">
        <v>2.479943242828655</v>
      </c>
      <c r="H112" s="31">
        <v>1.1516336861481824</v>
      </c>
      <c r="I112" s="31">
        <v>0.56511734928670043</v>
      </c>
      <c r="J112" s="31">
        <v>217.28532608695653</v>
      </c>
      <c r="K112" s="31">
        <v>175.72554347826087</v>
      </c>
      <c r="L112" s="31">
        <v>81.603260869565219</v>
      </c>
      <c r="M112" s="31">
        <v>40.043478260869563</v>
      </c>
      <c r="N112" s="31">
        <v>36.179347826086953</v>
      </c>
      <c r="O112" s="31">
        <v>5.3804347826086953</v>
      </c>
      <c r="P112" s="31">
        <v>57.635869565217391</v>
      </c>
      <c r="Q112" s="31">
        <v>57.635869565217391</v>
      </c>
      <c r="R112" s="31">
        <v>0</v>
      </c>
      <c r="S112" s="31">
        <v>78.046195652173907</v>
      </c>
      <c r="T112" s="31">
        <v>78.046195652173907</v>
      </c>
      <c r="U112" s="31">
        <v>0</v>
      </c>
      <c r="V112" s="31">
        <v>0</v>
      </c>
      <c r="W112" s="31">
        <v>0</v>
      </c>
      <c r="X112" s="31">
        <v>0</v>
      </c>
      <c r="Y112" s="31">
        <v>0</v>
      </c>
      <c r="Z112" s="31">
        <v>0</v>
      </c>
      <c r="AA112" s="31">
        <v>0</v>
      </c>
      <c r="AB112" s="31">
        <v>0</v>
      </c>
      <c r="AC112" s="31">
        <v>0</v>
      </c>
      <c r="AD112" s="31">
        <v>0</v>
      </c>
      <c r="AE112" s="31">
        <v>0</v>
      </c>
      <c r="AF112" t="s">
        <v>437</v>
      </c>
      <c r="AG112" s="32">
        <v>2</v>
      </c>
      <c r="AH112"/>
    </row>
    <row r="113" spans="1:34" x14ac:dyDescent="0.25">
      <c r="A113" t="s">
        <v>1573</v>
      </c>
      <c r="B113" t="s">
        <v>1191</v>
      </c>
      <c r="C113" t="s">
        <v>1253</v>
      </c>
      <c r="D113" t="s">
        <v>1499</v>
      </c>
      <c r="E113" s="31">
        <v>139.33695652173913</v>
      </c>
      <c r="F113" s="31">
        <v>2.800091270769951</v>
      </c>
      <c r="G113" s="31">
        <v>2.7617598876667451</v>
      </c>
      <c r="H113" s="31">
        <v>0.42194164911459553</v>
      </c>
      <c r="I113" s="31">
        <v>0.38361026601138937</v>
      </c>
      <c r="J113" s="31">
        <v>390.15619565217389</v>
      </c>
      <c r="K113" s="31">
        <v>384.81521739130437</v>
      </c>
      <c r="L113" s="31">
        <v>58.792065217391304</v>
      </c>
      <c r="M113" s="31">
        <v>53.451086956521742</v>
      </c>
      <c r="N113" s="31">
        <v>0</v>
      </c>
      <c r="O113" s="31">
        <v>5.3409782608695648</v>
      </c>
      <c r="P113" s="31">
        <v>93.163043478260875</v>
      </c>
      <c r="Q113" s="31">
        <v>93.163043478260875</v>
      </c>
      <c r="R113" s="31">
        <v>0</v>
      </c>
      <c r="S113" s="31">
        <v>238.20108695652175</v>
      </c>
      <c r="T113" s="31">
        <v>238.20108695652175</v>
      </c>
      <c r="U113" s="31">
        <v>0</v>
      </c>
      <c r="V113" s="31">
        <v>0</v>
      </c>
      <c r="W113" s="31">
        <v>114.13586956521738</v>
      </c>
      <c r="X113" s="31">
        <v>0</v>
      </c>
      <c r="Y113" s="31">
        <v>0</v>
      </c>
      <c r="Z113" s="31">
        <v>0</v>
      </c>
      <c r="AA113" s="31">
        <v>48.663043478260867</v>
      </c>
      <c r="AB113" s="31">
        <v>0</v>
      </c>
      <c r="AC113" s="31">
        <v>65.472826086956516</v>
      </c>
      <c r="AD113" s="31">
        <v>0</v>
      </c>
      <c r="AE113" s="31">
        <v>0</v>
      </c>
      <c r="AF113" t="s">
        <v>594</v>
      </c>
      <c r="AG113" s="32">
        <v>2</v>
      </c>
      <c r="AH113"/>
    </row>
    <row r="114" spans="1:34" x14ac:dyDescent="0.25">
      <c r="A114" t="s">
        <v>1573</v>
      </c>
      <c r="B114" t="s">
        <v>1084</v>
      </c>
      <c r="C114" t="s">
        <v>1220</v>
      </c>
      <c r="D114" t="s">
        <v>1527</v>
      </c>
      <c r="E114" s="31">
        <v>117.77173913043478</v>
      </c>
      <c r="F114" s="31">
        <v>3.8420323027226577</v>
      </c>
      <c r="G114" s="31">
        <v>3.7829644670050757</v>
      </c>
      <c r="H114" s="31">
        <v>0.52175819104753107</v>
      </c>
      <c r="I114" s="31">
        <v>0.46269035532994923</v>
      </c>
      <c r="J114" s="31">
        <v>452.48282608695649</v>
      </c>
      <c r="K114" s="31">
        <v>445.52630434782606</v>
      </c>
      <c r="L114" s="31">
        <v>61.448369565217384</v>
      </c>
      <c r="M114" s="31">
        <v>54.491847826086953</v>
      </c>
      <c r="N114" s="31">
        <v>1.0434782608695652</v>
      </c>
      <c r="O114" s="31">
        <v>5.9130434782608692</v>
      </c>
      <c r="P114" s="31">
        <v>122.12228260869566</v>
      </c>
      <c r="Q114" s="31">
        <v>122.12228260869566</v>
      </c>
      <c r="R114" s="31">
        <v>0</v>
      </c>
      <c r="S114" s="31">
        <v>268.91217391304343</v>
      </c>
      <c r="T114" s="31">
        <v>268.91217391304343</v>
      </c>
      <c r="U114" s="31">
        <v>0</v>
      </c>
      <c r="V114" s="31">
        <v>0</v>
      </c>
      <c r="W114" s="31">
        <v>99.991847826086953</v>
      </c>
      <c r="X114" s="31">
        <v>9.2038043478260878</v>
      </c>
      <c r="Y114" s="31">
        <v>0</v>
      </c>
      <c r="Z114" s="31">
        <v>0</v>
      </c>
      <c r="AA114" s="31">
        <v>66.763586956521735</v>
      </c>
      <c r="AB114" s="31">
        <v>0</v>
      </c>
      <c r="AC114" s="31">
        <v>24.024456521739129</v>
      </c>
      <c r="AD114" s="31">
        <v>0</v>
      </c>
      <c r="AE114" s="31">
        <v>0</v>
      </c>
      <c r="AF114" t="s">
        <v>484</v>
      </c>
      <c r="AG114" s="32">
        <v>2</v>
      </c>
      <c r="AH114"/>
    </row>
    <row r="115" spans="1:34" x14ac:dyDescent="0.25">
      <c r="A115" t="s">
        <v>1573</v>
      </c>
      <c r="B115" t="s">
        <v>817</v>
      </c>
      <c r="C115" t="s">
        <v>1199</v>
      </c>
      <c r="D115" t="s">
        <v>1526</v>
      </c>
      <c r="E115" s="31">
        <v>97.836956521739125</v>
      </c>
      <c r="F115" s="31">
        <v>3.9614820575491621</v>
      </c>
      <c r="G115" s="31">
        <v>3.7337295856016013</v>
      </c>
      <c r="H115" s="31">
        <v>0.48866792578602397</v>
      </c>
      <c r="I115" s="31">
        <v>0.31142095322741942</v>
      </c>
      <c r="J115" s="31">
        <v>387.57934782608703</v>
      </c>
      <c r="K115" s="31">
        <v>365.2967391304349</v>
      </c>
      <c r="L115" s="31">
        <v>47.80978260869567</v>
      </c>
      <c r="M115" s="31">
        <v>30.468478260869588</v>
      </c>
      <c r="N115" s="31">
        <v>14.569565217391302</v>
      </c>
      <c r="O115" s="31">
        <v>2.7717391304347827</v>
      </c>
      <c r="P115" s="31">
        <v>110.91847826086961</v>
      </c>
      <c r="Q115" s="31">
        <v>105.97717391304352</v>
      </c>
      <c r="R115" s="31">
        <v>4.9413043478260876</v>
      </c>
      <c r="S115" s="31">
        <v>228.85108695652178</v>
      </c>
      <c r="T115" s="31">
        <v>228.85108695652178</v>
      </c>
      <c r="U115" s="31">
        <v>0</v>
      </c>
      <c r="V115" s="31">
        <v>0</v>
      </c>
      <c r="W115" s="31">
        <v>143.37173913043478</v>
      </c>
      <c r="X115" s="31">
        <v>0</v>
      </c>
      <c r="Y115" s="31">
        <v>0</v>
      </c>
      <c r="Z115" s="31">
        <v>0</v>
      </c>
      <c r="AA115" s="31">
        <v>19.230434782608693</v>
      </c>
      <c r="AB115" s="31">
        <v>2.3108695652173914</v>
      </c>
      <c r="AC115" s="31">
        <v>121.83043478260871</v>
      </c>
      <c r="AD115" s="31">
        <v>0</v>
      </c>
      <c r="AE115" s="31">
        <v>0</v>
      </c>
      <c r="AF115" t="s">
        <v>215</v>
      </c>
      <c r="AG115" s="32">
        <v>2</v>
      </c>
      <c r="AH115"/>
    </row>
    <row r="116" spans="1:34" x14ac:dyDescent="0.25">
      <c r="A116" t="s">
        <v>1573</v>
      </c>
      <c r="B116" t="s">
        <v>1021</v>
      </c>
      <c r="C116" t="s">
        <v>1216</v>
      </c>
      <c r="D116" t="s">
        <v>1489</v>
      </c>
      <c r="E116" s="31">
        <v>143.20652173913044</v>
      </c>
      <c r="F116" s="31">
        <v>4.4716842504743832</v>
      </c>
      <c r="G116" s="31">
        <v>4.4236387096774186</v>
      </c>
      <c r="H116" s="31">
        <v>1.2984159392789374</v>
      </c>
      <c r="I116" s="31">
        <v>1.2503703984819734</v>
      </c>
      <c r="J116" s="31">
        <v>640.37434782608693</v>
      </c>
      <c r="K116" s="31">
        <v>633.49391304347819</v>
      </c>
      <c r="L116" s="31">
        <v>185.94163043478261</v>
      </c>
      <c r="M116" s="31">
        <v>179.06119565217392</v>
      </c>
      <c r="N116" s="31">
        <v>3.6847826086956523</v>
      </c>
      <c r="O116" s="31">
        <v>3.1956521739130435</v>
      </c>
      <c r="P116" s="31">
        <v>97.97489130434785</v>
      </c>
      <c r="Q116" s="31">
        <v>97.97489130434785</v>
      </c>
      <c r="R116" s="31">
        <v>0</v>
      </c>
      <c r="S116" s="31">
        <v>356.45782608695646</v>
      </c>
      <c r="T116" s="31">
        <v>356.45782608695646</v>
      </c>
      <c r="U116" s="31">
        <v>0</v>
      </c>
      <c r="V116" s="31">
        <v>0</v>
      </c>
      <c r="W116" s="31">
        <v>201.17749999999998</v>
      </c>
      <c r="X116" s="31">
        <v>77.03423913043477</v>
      </c>
      <c r="Y116" s="31">
        <v>0</v>
      </c>
      <c r="Z116" s="31">
        <v>0</v>
      </c>
      <c r="AA116" s="31">
        <v>25.888913043478258</v>
      </c>
      <c r="AB116" s="31">
        <v>0</v>
      </c>
      <c r="AC116" s="31">
        <v>98.254347826086956</v>
      </c>
      <c r="AD116" s="31">
        <v>0</v>
      </c>
      <c r="AE116" s="31">
        <v>0</v>
      </c>
      <c r="AF116" t="s">
        <v>420</v>
      </c>
      <c r="AG116" s="32">
        <v>2</v>
      </c>
      <c r="AH116"/>
    </row>
    <row r="117" spans="1:34" x14ac:dyDescent="0.25">
      <c r="A117" t="s">
        <v>1573</v>
      </c>
      <c r="B117" t="s">
        <v>1004</v>
      </c>
      <c r="C117" t="s">
        <v>1216</v>
      </c>
      <c r="D117" t="s">
        <v>1489</v>
      </c>
      <c r="E117" s="31">
        <v>282.98913043478262</v>
      </c>
      <c r="F117" s="31">
        <v>3.1150566545035527</v>
      </c>
      <c r="G117" s="31">
        <v>3.0448818897637797</v>
      </c>
      <c r="H117" s="31">
        <v>0.72292106779335508</v>
      </c>
      <c r="I117" s="31">
        <v>0.65274630305358172</v>
      </c>
      <c r="J117" s="31">
        <v>881.5271739130435</v>
      </c>
      <c r="K117" s="31">
        <v>861.66847826086962</v>
      </c>
      <c r="L117" s="31">
        <v>204.57880434782609</v>
      </c>
      <c r="M117" s="31">
        <v>184.72010869565219</v>
      </c>
      <c r="N117" s="31">
        <v>6.7717391304347823</v>
      </c>
      <c r="O117" s="31">
        <v>13.086956521739131</v>
      </c>
      <c r="P117" s="31">
        <v>63.097826086956523</v>
      </c>
      <c r="Q117" s="31">
        <v>63.097826086956523</v>
      </c>
      <c r="R117" s="31">
        <v>0</v>
      </c>
      <c r="S117" s="31">
        <v>613.85054347826087</v>
      </c>
      <c r="T117" s="31">
        <v>604.48641304347825</v>
      </c>
      <c r="U117" s="31">
        <v>9.3641304347826093</v>
      </c>
      <c r="V117" s="31">
        <v>0</v>
      </c>
      <c r="W117" s="31">
        <v>313.76630434782612</v>
      </c>
      <c r="X117" s="31">
        <v>104.59239130434783</v>
      </c>
      <c r="Y117" s="31">
        <v>0</v>
      </c>
      <c r="Z117" s="31">
        <v>0</v>
      </c>
      <c r="AA117" s="31">
        <v>7.9945652173913047</v>
      </c>
      <c r="AB117" s="31">
        <v>0</v>
      </c>
      <c r="AC117" s="31">
        <v>191.81521739130434</v>
      </c>
      <c r="AD117" s="31">
        <v>9.3641304347826093</v>
      </c>
      <c r="AE117" s="31">
        <v>0</v>
      </c>
      <c r="AF117" t="s">
        <v>403</v>
      </c>
      <c r="AG117" s="32">
        <v>2</v>
      </c>
      <c r="AH117"/>
    </row>
    <row r="118" spans="1:34" x14ac:dyDescent="0.25">
      <c r="A118" t="s">
        <v>1573</v>
      </c>
      <c r="B118" t="s">
        <v>1141</v>
      </c>
      <c r="C118" t="s">
        <v>1216</v>
      </c>
      <c r="D118" t="s">
        <v>1489</v>
      </c>
      <c r="E118" s="31">
        <v>307.61956521739131</v>
      </c>
      <c r="F118" s="31">
        <v>3.9982050104236602</v>
      </c>
      <c r="G118" s="31">
        <v>3.627986996925904</v>
      </c>
      <c r="H118" s="31">
        <v>1.0274007985583546</v>
      </c>
      <c r="I118" s="31">
        <v>0.65718278506059857</v>
      </c>
      <c r="J118" s="31">
        <v>1229.9260869565219</v>
      </c>
      <c r="K118" s="31">
        <v>1116.0397826086958</v>
      </c>
      <c r="L118" s="31">
        <v>316.04858695652172</v>
      </c>
      <c r="M118" s="31">
        <v>202.16228260869565</v>
      </c>
      <c r="N118" s="31">
        <v>109.51673913043477</v>
      </c>
      <c r="O118" s="31">
        <v>4.3695652173913047</v>
      </c>
      <c r="P118" s="31">
        <v>139.54239130434777</v>
      </c>
      <c r="Q118" s="31">
        <v>139.54239130434777</v>
      </c>
      <c r="R118" s="31">
        <v>0</v>
      </c>
      <c r="S118" s="31">
        <v>774.33510869565237</v>
      </c>
      <c r="T118" s="31">
        <v>774.33510869565237</v>
      </c>
      <c r="U118" s="31">
        <v>0</v>
      </c>
      <c r="V118" s="31">
        <v>0</v>
      </c>
      <c r="W118" s="31">
        <v>42.377717391304351</v>
      </c>
      <c r="X118" s="31">
        <v>24.07413043478261</v>
      </c>
      <c r="Y118" s="31">
        <v>0</v>
      </c>
      <c r="Z118" s="31">
        <v>0</v>
      </c>
      <c r="AA118" s="31">
        <v>8.3260869565217384</v>
      </c>
      <c r="AB118" s="31">
        <v>0</v>
      </c>
      <c r="AC118" s="31">
        <v>9.9774999999999991</v>
      </c>
      <c r="AD118" s="31">
        <v>0</v>
      </c>
      <c r="AE118" s="31">
        <v>0</v>
      </c>
      <c r="AF118" t="s">
        <v>542</v>
      </c>
      <c r="AG118" s="32">
        <v>2</v>
      </c>
      <c r="AH118"/>
    </row>
    <row r="119" spans="1:34" x14ac:dyDescent="0.25">
      <c r="A119" t="s">
        <v>1573</v>
      </c>
      <c r="B119" t="s">
        <v>851</v>
      </c>
      <c r="C119" t="s">
        <v>1385</v>
      </c>
      <c r="D119" t="s">
        <v>1517</v>
      </c>
      <c r="E119" s="31">
        <v>335.66304347826087</v>
      </c>
      <c r="F119" s="31">
        <v>3.2375408827434344</v>
      </c>
      <c r="G119" s="31">
        <v>3.1167870211456887</v>
      </c>
      <c r="H119" s="31">
        <v>0.7131407661668987</v>
      </c>
      <c r="I119" s="31">
        <v>0.59238690456915255</v>
      </c>
      <c r="J119" s="31">
        <v>1086.7228260869565</v>
      </c>
      <c r="K119" s="31">
        <v>1046.1902173913045</v>
      </c>
      <c r="L119" s="31">
        <v>239.37499999999997</v>
      </c>
      <c r="M119" s="31">
        <v>198.84239130434781</v>
      </c>
      <c r="N119" s="31">
        <v>35.198369565217391</v>
      </c>
      <c r="O119" s="31">
        <v>5.3342391304347823</v>
      </c>
      <c r="P119" s="31">
        <v>102.98097826086956</v>
      </c>
      <c r="Q119" s="31">
        <v>102.98097826086956</v>
      </c>
      <c r="R119" s="31">
        <v>0</v>
      </c>
      <c r="S119" s="31">
        <v>744.366847826087</v>
      </c>
      <c r="T119" s="31">
        <v>744.366847826087</v>
      </c>
      <c r="U119" s="31">
        <v>0</v>
      </c>
      <c r="V119" s="31">
        <v>0</v>
      </c>
      <c r="W119" s="31">
        <v>0.14130434782608695</v>
      </c>
      <c r="X119" s="31">
        <v>0</v>
      </c>
      <c r="Y119" s="31">
        <v>0</v>
      </c>
      <c r="Z119" s="31">
        <v>0</v>
      </c>
      <c r="AA119" s="31">
        <v>0.14130434782608695</v>
      </c>
      <c r="AB119" s="31">
        <v>0</v>
      </c>
      <c r="AC119" s="31">
        <v>0</v>
      </c>
      <c r="AD119" s="31">
        <v>0</v>
      </c>
      <c r="AE119" s="31">
        <v>0</v>
      </c>
      <c r="AF119" t="s">
        <v>250</v>
      </c>
      <c r="AG119" s="32">
        <v>2</v>
      </c>
      <c r="AH119"/>
    </row>
    <row r="120" spans="1:34" x14ac:dyDescent="0.25">
      <c r="A120" t="s">
        <v>1573</v>
      </c>
      <c r="B120" t="s">
        <v>741</v>
      </c>
      <c r="C120" t="s">
        <v>1336</v>
      </c>
      <c r="D120" t="s">
        <v>1510</v>
      </c>
      <c r="E120" s="31">
        <v>176.13043478260869</v>
      </c>
      <c r="F120" s="31">
        <v>3.896104665514688</v>
      </c>
      <c r="G120" s="31">
        <v>3.59028696618119</v>
      </c>
      <c r="H120" s="31">
        <v>0.81593557146383611</v>
      </c>
      <c r="I120" s="31">
        <v>0.54974512466057757</v>
      </c>
      <c r="J120" s="31">
        <v>686.22260869565218</v>
      </c>
      <c r="K120" s="31">
        <v>632.35880434782609</v>
      </c>
      <c r="L120" s="31">
        <v>143.71108695652174</v>
      </c>
      <c r="M120" s="31">
        <v>96.826847826086947</v>
      </c>
      <c r="N120" s="31">
        <v>42.40369565217393</v>
      </c>
      <c r="O120" s="31">
        <v>4.48054347826087</v>
      </c>
      <c r="P120" s="31">
        <v>119.13989130434783</v>
      </c>
      <c r="Q120" s="31">
        <v>112.16032608695652</v>
      </c>
      <c r="R120" s="31">
        <v>6.9795652173913059</v>
      </c>
      <c r="S120" s="31">
        <v>423.37163043478256</v>
      </c>
      <c r="T120" s="31">
        <v>419.9178260869565</v>
      </c>
      <c r="U120" s="31">
        <v>3.4538043478260869</v>
      </c>
      <c r="V120" s="31">
        <v>0</v>
      </c>
      <c r="W120" s="31">
        <v>109.83380434782609</v>
      </c>
      <c r="X120" s="31">
        <v>37.946521739130432</v>
      </c>
      <c r="Y120" s="31">
        <v>16.894021739130434</v>
      </c>
      <c r="Z120" s="31">
        <v>0</v>
      </c>
      <c r="AA120" s="31">
        <v>7.2445652173913047</v>
      </c>
      <c r="AB120" s="31">
        <v>2.8154347826086954</v>
      </c>
      <c r="AC120" s="31">
        <v>44.933260869565217</v>
      </c>
      <c r="AD120" s="31">
        <v>0</v>
      </c>
      <c r="AE120" s="31">
        <v>0</v>
      </c>
      <c r="AF120" t="s">
        <v>139</v>
      </c>
      <c r="AG120" s="32">
        <v>2</v>
      </c>
      <c r="AH120"/>
    </row>
    <row r="121" spans="1:34" x14ac:dyDescent="0.25">
      <c r="A121" t="s">
        <v>1573</v>
      </c>
      <c r="B121" t="s">
        <v>983</v>
      </c>
      <c r="C121" t="s">
        <v>1245</v>
      </c>
      <c r="D121" t="s">
        <v>1502</v>
      </c>
      <c r="E121" s="31">
        <v>35.380434782608695</v>
      </c>
      <c r="F121" s="31">
        <v>3.013109062980031</v>
      </c>
      <c r="G121" s="31">
        <v>2.8676405529953919</v>
      </c>
      <c r="H121" s="31">
        <v>0.45314900153609827</v>
      </c>
      <c r="I121" s="31">
        <v>0.30768049155145927</v>
      </c>
      <c r="J121" s="31">
        <v>106.60510869565218</v>
      </c>
      <c r="K121" s="31">
        <v>101.4583695652174</v>
      </c>
      <c r="L121" s="31">
        <v>16.032608695652172</v>
      </c>
      <c r="M121" s="31">
        <v>10.885869565217391</v>
      </c>
      <c r="N121" s="31">
        <v>0</v>
      </c>
      <c r="O121" s="31">
        <v>5.1467391304347823</v>
      </c>
      <c r="P121" s="31">
        <v>30.114673913043479</v>
      </c>
      <c r="Q121" s="31">
        <v>30.114673913043479</v>
      </c>
      <c r="R121" s="31">
        <v>0</v>
      </c>
      <c r="S121" s="31">
        <v>60.457826086956523</v>
      </c>
      <c r="T121" s="31">
        <v>60.457826086956523</v>
      </c>
      <c r="U121" s="31">
        <v>0</v>
      </c>
      <c r="V121" s="31">
        <v>0</v>
      </c>
      <c r="W121" s="31">
        <v>4.5534782608695652</v>
      </c>
      <c r="X121" s="31">
        <v>0</v>
      </c>
      <c r="Y121" s="31">
        <v>0</v>
      </c>
      <c r="Z121" s="31">
        <v>0</v>
      </c>
      <c r="AA121" s="31">
        <v>0</v>
      </c>
      <c r="AB121" s="31">
        <v>0</v>
      </c>
      <c r="AC121" s="31">
        <v>4.5534782608695652</v>
      </c>
      <c r="AD121" s="31">
        <v>0</v>
      </c>
      <c r="AE121" s="31">
        <v>0</v>
      </c>
      <c r="AF121" t="s">
        <v>382</v>
      </c>
      <c r="AG121" s="32">
        <v>2</v>
      </c>
      <c r="AH121"/>
    </row>
    <row r="122" spans="1:34" x14ac:dyDescent="0.25">
      <c r="A122" t="s">
        <v>1573</v>
      </c>
      <c r="B122" t="s">
        <v>1077</v>
      </c>
      <c r="C122" t="s">
        <v>1281</v>
      </c>
      <c r="D122" t="s">
        <v>1512</v>
      </c>
      <c r="E122" s="31">
        <v>190.89130434782609</v>
      </c>
      <c r="F122" s="31">
        <v>2.81662737729188</v>
      </c>
      <c r="G122" s="31">
        <v>2.7865624644117983</v>
      </c>
      <c r="H122" s="31">
        <v>0.39757487757658583</v>
      </c>
      <c r="I122" s="31">
        <v>0.36750996469650382</v>
      </c>
      <c r="J122" s="31">
        <v>537.66967391304343</v>
      </c>
      <c r="K122" s="31">
        <v>531.93054347826092</v>
      </c>
      <c r="L122" s="31">
        <v>75.893586956521744</v>
      </c>
      <c r="M122" s="31">
        <v>70.154456521739135</v>
      </c>
      <c r="N122" s="31">
        <v>0</v>
      </c>
      <c r="O122" s="31">
        <v>5.7391304347826084</v>
      </c>
      <c r="P122" s="31">
        <v>75.167282608695643</v>
      </c>
      <c r="Q122" s="31">
        <v>75.167282608695643</v>
      </c>
      <c r="R122" s="31">
        <v>0</v>
      </c>
      <c r="S122" s="31">
        <v>386.60880434782609</v>
      </c>
      <c r="T122" s="31">
        <v>386.60880434782609</v>
      </c>
      <c r="U122" s="31">
        <v>0</v>
      </c>
      <c r="V122" s="31">
        <v>0</v>
      </c>
      <c r="W122" s="31">
        <v>47.77652173913043</v>
      </c>
      <c r="X122" s="31">
        <v>3.1989130434782616</v>
      </c>
      <c r="Y122" s="31">
        <v>0</v>
      </c>
      <c r="Z122" s="31">
        <v>0</v>
      </c>
      <c r="AA122" s="31">
        <v>11.643478260869566</v>
      </c>
      <c r="AB122" s="31">
        <v>0</v>
      </c>
      <c r="AC122" s="31">
        <v>32.934130434782602</v>
      </c>
      <c r="AD122" s="31">
        <v>0</v>
      </c>
      <c r="AE122" s="31">
        <v>0</v>
      </c>
      <c r="AF122" t="s">
        <v>476</v>
      </c>
      <c r="AG122" s="32">
        <v>2</v>
      </c>
      <c r="AH122"/>
    </row>
    <row r="123" spans="1:34" x14ac:dyDescent="0.25">
      <c r="A123" t="s">
        <v>1573</v>
      </c>
      <c r="B123" t="s">
        <v>1048</v>
      </c>
      <c r="C123" t="s">
        <v>1298</v>
      </c>
      <c r="D123" t="s">
        <v>1506</v>
      </c>
      <c r="E123" s="31">
        <v>227.08695652173913</v>
      </c>
      <c r="F123" s="31">
        <v>2.9377991575722771</v>
      </c>
      <c r="G123" s="31">
        <v>2.9187727359754931</v>
      </c>
      <c r="H123" s="31">
        <v>0.70282883400344631</v>
      </c>
      <c r="I123" s="31">
        <v>0.68380241240666295</v>
      </c>
      <c r="J123" s="31">
        <v>667.13586956521749</v>
      </c>
      <c r="K123" s="31">
        <v>662.81521739130437</v>
      </c>
      <c r="L123" s="31">
        <v>159.60326086956522</v>
      </c>
      <c r="M123" s="31">
        <v>155.28260869565219</v>
      </c>
      <c r="N123" s="31">
        <v>0</v>
      </c>
      <c r="O123" s="31">
        <v>4.3206521739130439</v>
      </c>
      <c r="P123" s="31">
        <v>67.741847826086953</v>
      </c>
      <c r="Q123" s="31">
        <v>67.741847826086953</v>
      </c>
      <c r="R123" s="31">
        <v>0</v>
      </c>
      <c r="S123" s="31">
        <v>439.79076086956525</v>
      </c>
      <c r="T123" s="31">
        <v>396.2146739130435</v>
      </c>
      <c r="U123" s="31">
        <v>43.576086956521742</v>
      </c>
      <c r="V123" s="31">
        <v>0</v>
      </c>
      <c r="W123" s="31">
        <v>56.089673913043484</v>
      </c>
      <c r="X123" s="31">
        <v>37.929347826086953</v>
      </c>
      <c r="Y123" s="31">
        <v>0</v>
      </c>
      <c r="Z123" s="31">
        <v>0</v>
      </c>
      <c r="AA123" s="31">
        <v>1.7173913043478262</v>
      </c>
      <c r="AB123" s="31">
        <v>0</v>
      </c>
      <c r="AC123" s="31">
        <v>11.622282608695652</v>
      </c>
      <c r="AD123" s="31">
        <v>4.8206521739130439</v>
      </c>
      <c r="AE123" s="31">
        <v>0</v>
      </c>
      <c r="AF123" t="s">
        <v>447</v>
      </c>
      <c r="AG123" s="32">
        <v>2</v>
      </c>
      <c r="AH123"/>
    </row>
    <row r="124" spans="1:34" x14ac:dyDescent="0.25">
      <c r="A124" t="s">
        <v>1573</v>
      </c>
      <c r="B124" t="s">
        <v>922</v>
      </c>
      <c r="C124" t="s">
        <v>1237</v>
      </c>
      <c r="D124" t="s">
        <v>1516</v>
      </c>
      <c r="E124" s="31">
        <v>73.836956521739125</v>
      </c>
      <c r="F124" s="31">
        <v>2.4106065066980715</v>
      </c>
      <c r="G124" s="31">
        <v>2.3102090387163257</v>
      </c>
      <c r="H124" s="31">
        <v>0.49411158545561612</v>
      </c>
      <c r="I124" s="31">
        <v>0.3937141174738702</v>
      </c>
      <c r="J124" s="31">
        <v>177.99184782608694</v>
      </c>
      <c r="K124" s="31">
        <v>170.57880434782606</v>
      </c>
      <c r="L124" s="31">
        <v>36.483695652173914</v>
      </c>
      <c r="M124" s="31">
        <v>29.070652173913043</v>
      </c>
      <c r="N124" s="31">
        <v>1.7608695652173914</v>
      </c>
      <c r="O124" s="31">
        <v>5.6521739130434785</v>
      </c>
      <c r="P124" s="31">
        <v>48.701086956521742</v>
      </c>
      <c r="Q124" s="31">
        <v>48.701086956521742</v>
      </c>
      <c r="R124" s="31">
        <v>0</v>
      </c>
      <c r="S124" s="31">
        <v>92.807065217391298</v>
      </c>
      <c r="T124" s="31">
        <v>92.807065217391298</v>
      </c>
      <c r="U124" s="31">
        <v>0</v>
      </c>
      <c r="V124" s="31">
        <v>0</v>
      </c>
      <c r="W124" s="31">
        <v>0</v>
      </c>
      <c r="X124" s="31">
        <v>0</v>
      </c>
      <c r="Y124" s="31">
        <v>0</v>
      </c>
      <c r="Z124" s="31">
        <v>0</v>
      </c>
      <c r="AA124" s="31">
        <v>0</v>
      </c>
      <c r="AB124" s="31">
        <v>0</v>
      </c>
      <c r="AC124" s="31">
        <v>0</v>
      </c>
      <c r="AD124" s="31">
        <v>0</v>
      </c>
      <c r="AE124" s="31">
        <v>0</v>
      </c>
      <c r="AF124" t="s">
        <v>321</v>
      </c>
      <c r="AG124" s="32">
        <v>2</v>
      </c>
      <c r="AH124"/>
    </row>
    <row r="125" spans="1:34" x14ac:dyDescent="0.25">
      <c r="A125" t="s">
        <v>1573</v>
      </c>
      <c r="B125" t="s">
        <v>706</v>
      </c>
      <c r="C125" t="s">
        <v>1281</v>
      </c>
      <c r="D125" t="s">
        <v>1512</v>
      </c>
      <c r="E125" s="31">
        <v>161.0108695652174</v>
      </c>
      <c r="F125" s="31">
        <v>3.7492088030783761</v>
      </c>
      <c r="G125" s="31">
        <v>3.7203827718895552</v>
      </c>
      <c r="H125" s="31">
        <v>0.58266117599405909</v>
      </c>
      <c r="I125" s="31">
        <v>0.55383514480523832</v>
      </c>
      <c r="J125" s="31">
        <v>603.66336956521729</v>
      </c>
      <c r="K125" s="31">
        <v>599.02206521739117</v>
      </c>
      <c r="L125" s="31">
        <v>93.814782608695623</v>
      </c>
      <c r="M125" s="31">
        <v>89.17347826086953</v>
      </c>
      <c r="N125" s="31">
        <v>0</v>
      </c>
      <c r="O125" s="31">
        <v>4.6413043478260869</v>
      </c>
      <c r="P125" s="31">
        <v>124.00576086956522</v>
      </c>
      <c r="Q125" s="31">
        <v>124.00576086956522</v>
      </c>
      <c r="R125" s="31">
        <v>0</v>
      </c>
      <c r="S125" s="31">
        <v>385.84282608695645</v>
      </c>
      <c r="T125" s="31">
        <v>385.84282608695645</v>
      </c>
      <c r="U125" s="31">
        <v>0</v>
      </c>
      <c r="V125" s="31">
        <v>0</v>
      </c>
      <c r="W125" s="31">
        <v>41.461521739130426</v>
      </c>
      <c r="X125" s="31">
        <v>0</v>
      </c>
      <c r="Y125" s="31">
        <v>0</v>
      </c>
      <c r="Z125" s="31">
        <v>0</v>
      </c>
      <c r="AA125" s="31">
        <v>0.22826086956521738</v>
      </c>
      <c r="AB125" s="31">
        <v>0</v>
      </c>
      <c r="AC125" s="31">
        <v>41.233260869565207</v>
      </c>
      <c r="AD125" s="31">
        <v>0</v>
      </c>
      <c r="AE125" s="31">
        <v>0</v>
      </c>
      <c r="AF125" t="s">
        <v>103</v>
      </c>
      <c r="AG125" s="32">
        <v>2</v>
      </c>
      <c r="AH125"/>
    </row>
    <row r="126" spans="1:34" x14ac:dyDescent="0.25">
      <c r="A126" t="s">
        <v>1573</v>
      </c>
      <c r="B126" t="s">
        <v>1101</v>
      </c>
      <c r="C126" t="s">
        <v>1199</v>
      </c>
      <c r="D126" t="s">
        <v>1526</v>
      </c>
      <c r="E126" s="31">
        <v>87.891304347826093</v>
      </c>
      <c r="F126" s="31">
        <v>3.8700222606975014</v>
      </c>
      <c r="G126" s="31">
        <v>3.359541182290378</v>
      </c>
      <c r="H126" s="31">
        <v>0.78404031659658668</v>
      </c>
      <c r="I126" s="31">
        <v>0.27355923818946326</v>
      </c>
      <c r="J126" s="31">
        <v>340.14130434782606</v>
      </c>
      <c r="K126" s="31">
        <v>295.27445652173913</v>
      </c>
      <c r="L126" s="31">
        <v>68.91032608695653</v>
      </c>
      <c r="M126" s="31">
        <v>24.043478260869566</v>
      </c>
      <c r="N126" s="31">
        <v>40.127717391304351</v>
      </c>
      <c r="O126" s="31">
        <v>4.7391304347826084</v>
      </c>
      <c r="P126" s="31">
        <v>96.520108695652183</v>
      </c>
      <c r="Q126" s="31">
        <v>96.520108695652183</v>
      </c>
      <c r="R126" s="31">
        <v>0</v>
      </c>
      <c r="S126" s="31">
        <v>174.71086956521734</v>
      </c>
      <c r="T126" s="31">
        <v>158.47717391304343</v>
      </c>
      <c r="U126" s="31">
        <v>16.233695652173914</v>
      </c>
      <c r="V126" s="31">
        <v>0</v>
      </c>
      <c r="W126" s="31">
        <v>10.184782608695652</v>
      </c>
      <c r="X126" s="31">
        <v>0</v>
      </c>
      <c r="Y126" s="31">
        <v>0</v>
      </c>
      <c r="Z126" s="31">
        <v>0</v>
      </c>
      <c r="AA126" s="31">
        <v>3.6152173913043488</v>
      </c>
      <c r="AB126" s="31">
        <v>0</v>
      </c>
      <c r="AC126" s="31">
        <v>6.5695652173913039</v>
      </c>
      <c r="AD126" s="31">
        <v>0</v>
      </c>
      <c r="AE126" s="31">
        <v>0</v>
      </c>
      <c r="AF126" t="s">
        <v>502</v>
      </c>
      <c r="AG126" s="32">
        <v>2</v>
      </c>
      <c r="AH126"/>
    </row>
    <row r="127" spans="1:34" x14ac:dyDescent="0.25">
      <c r="A127" t="s">
        <v>1573</v>
      </c>
      <c r="B127" t="s">
        <v>1047</v>
      </c>
      <c r="C127" t="s">
        <v>1199</v>
      </c>
      <c r="D127" t="s">
        <v>1526</v>
      </c>
      <c r="E127" s="31">
        <v>75.913043478260875</v>
      </c>
      <c r="F127" s="31">
        <v>3.5271463344788083</v>
      </c>
      <c r="G127" s="31">
        <v>3.0850286368843061</v>
      </c>
      <c r="H127" s="31">
        <v>0.46260022909507442</v>
      </c>
      <c r="I127" s="31">
        <v>2.0482531500572738E-2</v>
      </c>
      <c r="J127" s="31">
        <v>267.75641304347823</v>
      </c>
      <c r="K127" s="31">
        <v>234.1939130434782</v>
      </c>
      <c r="L127" s="31">
        <v>35.117391304347827</v>
      </c>
      <c r="M127" s="31">
        <v>1.5548913043478263</v>
      </c>
      <c r="N127" s="31">
        <v>28.649456521739129</v>
      </c>
      <c r="O127" s="31">
        <v>4.9130434782608692</v>
      </c>
      <c r="P127" s="31">
        <v>82.806956521739181</v>
      </c>
      <c r="Q127" s="31">
        <v>82.806956521739181</v>
      </c>
      <c r="R127" s="31">
        <v>0</v>
      </c>
      <c r="S127" s="31">
        <v>149.8320652173912</v>
      </c>
      <c r="T127" s="31">
        <v>149.8320652173912</v>
      </c>
      <c r="U127" s="31">
        <v>0</v>
      </c>
      <c r="V127" s="31">
        <v>0</v>
      </c>
      <c r="W127" s="31">
        <v>46.951086956521735</v>
      </c>
      <c r="X127" s="31">
        <v>0.29130434782608694</v>
      </c>
      <c r="Y127" s="31">
        <v>0</v>
      </c>
      <c r="Z127" s="31">
        <v>0</v>
      </c>
      <c r="AA127" s="31">
        <v>26.520652173913053</v>
      </c>
      <c r="AB127" s="31">
        <v>0</v>
      </c>
      <c r="AC127" s="31">
        <v>20.139130434782597</v>
      </c>
      <c r="AD127" s="31">
        <v>0</v>
      </c>
      <c r="AE127" s="31">
        <v>0</v>
      </c>
      <c r="AF127" t="s">
        <v>446</v>
      </c>
      <c r="AG127" s="32">
        <v>2</v>
      </c>
      <c r="AH127"/>
    </row>
    <row r="128" spans="1:34" x14ac:dyDescent="0.25">
      <c r="A128" t="s">
        <v>1573</v>
      </c>
      <c r="B128" t="s">
        <v>1062</v>
      </c>
      <c r="C128" t="s">
        <v>1442</v>
      </c>
      <c r="D128" t="s">
        <v>1527</v>
      </c>
      <c r="E128" s="31">
        <v>163.71739130434781</v>
      </c>
      <c r="F128" s="31">
        <v>4.6533720621431405</v>
      </c>
      <c r="G128" s="31">
        <v>4.2684298233966267</v>
      </c>
      <c r="H128" s="31">
        <v>0.79884809454255756</v>
      </c>
      <c r="I128" s="31">
        <v>0.41858650909573764</v>
      </c>
      <c r="J128" s="31">
        <v>761.8379347826085</v>
      </c>
      <c r="K128" s="31">
        <v>698.81619565217375</v>
      </c>
      <c r="L128" s="31">
        <v>130.78532608695653</v>
      </c>
      <c r="M128" s="31">
        <v>68.529891304347828</v>
      </c>
      <c r="N128" s="31">
        <v>57.385869565217391</v>
      </c>
      <c r="O128" s="31">
        <v>4.8695652173913047</v>
      </c>
      <c r="P128" s="31">
        <v>106.64239130434781</v>
      </c>
      <c r="Q128" s="31">
        <v>105.87608695652172</v>
      </c>
      <c r="R128" s="31">
        <v>0.76630434782608692</v>
      </c>
      <c r="S128" s="31">
        <v>524.41021739130417</v>
      </c>
      <c r="T128" s="31">
        <v>492.85315217391292</v>
      </c>
      <c r="U128" s="31">
        <v>31.557065217391305</v>
      </c>
      <c r="V128" s="31">
        <v>0</v>
      </c>
      <c r="W128" s="31">
        <v>11.843043478260876</v>
      </c>
      <c r="X128" s="31">
        <v>0</v>
      </c>
      <c r="Y128" s="31">
        <v>0</v>
      </c>
      <c r="Z128" s="31">
        <v>0</v>
      </c>
      <c r="AA128" s="31">
        <v>0.13695652173913045</v>
      </c>
      <c r="AB128" s="31">
        <v>0</v>
      </c>
      <c r="AC128" s="31">
        <v>11.706086956521746</v>
      </c>
      <c r="AD128" s="31">
        <v>0</v>
      </c>
      <c r="AE128" s="31">
        <v>0</v>
      </c>
      <c r="AF128" t="s">
        <v>461</v>
      </c>
      <c r="AG128" s="32">
        <v>2</v>
      </c>
      <c r="AH128"/>
    </row>
    <row r="129" spans="1:34" x14ac:dyDescent="0.25">
      <c r="A129" t="s">
        <v>1573</v>
      </c>
      <c r="B129" t="s">
        <v>1183</v>
      </c>
      <c r="C129" t="s">
        <v>1477</v>
      </c>
      <c r="D129" t="s">
        <v>1527</v>
      </c>
      <c r="E129" s="31">
        <v>23.793478260869566</v>
      </c>
      <c r="F129" s="31">
        <v>4.9010004568296015</v>
      </c>
      <c r="G129" s="31">
        <v>4.2833668341708524</v>
      </c>
      <c r="H129" s="31">
        <v>1.0161032434901782</v>
      </c>
      <c r="I129" s="31">
        <v>0.39846962083142984</v>
      </c>
      <c r="J129" s="31">
        <v>116.61184782608693</v>
      </c>
      <c r="K129" s="31">
        <v>101.91619565217388</v>
      </c>
      <c r="L129" s="31">
        <v>24.176630434782609</v>
      </c>
      <c r="M129" s="31">
        <v>9.4809782608695645</v>
      </c>
      <c r="N129" s="31">
        <v>11.217391304347826</v>
      </c>
      <c r="O129" s="31">
        <v>3.4782608695652173</v>
      </c>
      <c r="P129" s="31">
        <v>18.922282608695649</v>
      </c>
      <c r="Q129" s="31">
        <v>18.922282608695649</v>
      </c>
      <c r="R129" s="31">
        <v>0</v>
      </c>
      <c r="S129" s="31">
        <v>73.512934782608667</v>
      </c>
      <c r="T129" s="31">
        <v>73.512934782608667</v>
      </c>
      <c r="U129" s="31">
        <v>0</v>
      </c>
      <c r="V129" s="31">
        <v>0</v>
      </c>
      <c r="W129" s="31">
        <v>4.7689130434782596</v>
      </c>
      <c r="X129" s="31">
        <v>0</v>
      </c>
      <c r="Y129" s="31">
        <v>0</v>
      </c>
      <c r="Z129" s="31">
        <v>0</v>
      </c>
      <c r="AA129" s="31">
        <v>0.16956521739130434</v>
      </c>
      <c r="AB129" s="31">
        <v>0</v>
      </c>
      <c r="AC129" s="31">
        <v>4.5993478260869551</v>
      </c>
      <c r="AD129" s="31">
        <v>0</v>
      </c>
      <c r="AE129" s="31">
        <v>0</v>
      </c>
      <c r="AF129" t="s">
        <v>586</v>
      </c>
      <c r="AG129" s="32">
        <v>2</v>
      </c>
      <c r="AH129"/>
    </row>
    <row r="130" spans="1:34" x14ac:dyDescent="0.25">
      <c r="A130" t="s">
        <v>1573</v>
      </c>
      <c r="B130" t="s">
        <v>991</v>
      </c>
      <c r="C130" t="s">
        <v>1423</v>
      </c>
      <c r="D130" t="s">
        <v>1520</v>
      </c>
      <c r="E130" s="31">
        <v>35.152173913043477</v>
      </c>
      <c r="F130" s="31">
        <v>3.2193568336425478</v>
      </c>
      <c r="G130" s="31">
        <v>3.0208565244279528</v>
      </c>
      <c r="H130" s="31">
        <v>0.9799938157081014</v>
      </c>
      <c r="I130" s="31">
        <v>0.78149350649350646</v>
      </c>
      <c r="J130" s="31">
        <v>113.16739130434782</v>
      </c>
      <c r="K130" s="31">
        <v>106.18967391304346</v>
      </c>
      <c r="L130" s="31">
        <v>34.448913043478257</v>
      </c>
      <c r="M130" s="31">
        <v>27.471195652173911</v>
      </c>
      <c r="N130" s="31">
        <v>0</v>
      </c>
      <c r="O130" s="31">
        <v>6.9777173913043482</v>
      </c>
      <c r="P130" s="31">
        <v>28.244565217391305</v>
      </c>
      <c r="Q130" s="31">
        <v>28.244565217391305</v>
      </c>
      <c r="R130" s="31">
        <v>0</v>
      </c>
      <c r="S130" s="31">
        <v>50.473913043478255</v>
      </c>
      <c r="T130" s="31">
        <v>50.473913043478255</v>
      </c>
      <c r="U130" s="31">
        <v>0</v>
      </c>
      <c r="V130" s="31">
        <v>0</v>
      </c>
      <c r="W130" s="31">
        <v>0.31739130434782609</v>
      </c>
      <c r="X130" s="31">
        <v>0</v>
      </c>
      <c r="Y130" s="31">
        <v>0</v>
      </c>
      <c r="Z130" s="31">
        <v>0</v>
      </c>
      <c r="AA130" s="31">
        <v>0</v>
      </c>
      <c r="AB130" s="31">
        <v>0</v>
      </c>
      <c r="AC130" s="31">
        <v>0.31739130434782609</v>
      </c>
      <c r="AD130" s="31">
        <v>0</v>
      </c>
      <c r="AE130" s="31">
        <v>0</v>
      </c>
      <c r="AF130" t="s">
        <v>390</v>
      </c>
      <c r="AG130" s="32">
        <v>2</v>
      </c>
      <c r="AH130"/>
    </row>
    <row r="131" spans="1:34" x14ac:dyDescent="0.25">
      <c r="A131" t="s">
        <v>1573</v>
      </c>
      <c r="B131" t="s">
        <v>1110</v>
      </c>
      <c r="C131" t="s">
        <v>1242</v>
      </c>
      <c r="D131" t="s">
        <v>1484</v>
      </c>
      <c r="E131" s="31">
        <v>116.17391304347827</v>
      </c>
      <c r="F131" s="31">
        <v>3.3476450224550902</v>
      </c>
      <c r="G131" s="31">
        <v>2.9304116766467065</v>
      </c>
      <c r="H131" s="31">
        <v>0.56326534431137731</v>
      </c>
      <c r="I131" s="31">
        <v>0.23462574850299403</v>
      </c>
      <c r="J131" s="31">
        <v>388.90902173913048</v>
      </c>
      <c r="K131" s="31">
        <v>340.43739130434784</v>
      </c>
      <c r="L131" s="31">
        <v>65.436739130434788</v>
      </c>
      <c r="M131" s="31">
        <v>27.257391304347831</v>
      </c>
      <c r="N131" s="31">
        <v>32.614130434782609</v>
      </c>
      <c r="O131" s="31">
        <v>5.5652173913043477</v>
      </c>
      <c r="P131" s="31">
        <v>135.36478260869563</v>
      </c>
      <c r="Q131" s="31">
        <v>125.07249999999998</v>
      </c>
      <c r="R131" s="31">
        <v>10.292282608695654</v>
      </c>
      <c r="S131" s="31">
        <v>188.10750000000007</v>
      </c>
      <c r="T131" s="31">
        <v>179.20695652173919</v>
      </c>
      <c r="U131" s="31">
        <v>8.9005434782608717</v>
      </c>
      <c r="V131" s="31">
        <v>0</v>
      </c>
      <c r="W131" s="31">
        <v>98.827826086956506</v>
      </c>
      <c r="X131" s="31">
        <v>6.850543478260871</v>
      </c>
      <c r="Y131" s="31">
        <v>0</v>
      </c>
      <c r="Z131" s="31">
        <v>0</v>
      </c>
      <c r="AA131" s="31">
        <v>20.766195652173909</v>
      </c>
      <c r="AB131" s="31">
        <v>0</v>
      </c>
      <c r="AC131" s="31">
        <v>71.211086956521726</v>
      </c>
      <c r="AD131" s="31">
        <v>0</v>
      </c>
      <c r="AE131" s="31">
        <v>0</v>
      </c>
      <c r="AF131" t="s">
        <v>511</v>
      </c>
      <c r="AG131" s="32">
        <v>2</v>
      </c>
      <c r="AH131"/>
    </row>
    <row r="132" spans="1:34" x14ac:dyDescent="0.25">
      <c r="A132" t="s">
        <v>1573</v>
      </c>
      <c r="B132" t="s">
        <v>784</v>
      </c>
      <c r="C132" t="s">
        <v>1304</v>
      </c>
      <c r="D132" t="s">
        <v>1492</v>
      </c>
      <c r="E132" s="31">
        <v>294.14130434782606</v>
      </c>
      <c r="F132" s="31">
        <v>3.7377037064410041</v>
      </c>
      <c r="G132" s="31">
        <v>3.56994383060493</v>
      </c>
      <c r="H132" s="31">
        <v>1.0060880972617421</v>
      </c>
      <c r="I132" s="31">
        <v>0.83832822142566799</v>
      </c>
      <c r="J132" s="31">
        <v>1099.413043478261</v>
      </c>
      <c r="K132" s="31">
        <v>1050.0679347826087</v>
      </c>
      <c r="L132" s="31">
        <v>295.93206521739131</v>
      </c>
      <c r="M132" s="31">
        <v>246.58695652173913</v>
      </c>
      <c r="N132" s="31">
        <v>44.665760869565219</v>
      </c>
      <c r="O132" s="31">
        <v>4.6793478260869561</v>
      </c>
      <c r="P132" s="31">
        <v>87.701086956521735</v>
      </c>
      <c r="Q132" s="31">
        <v>87.701086956521735</v>
      </c>
      <c r="R132" s="31">
        <v>0</v>
      </c>
      <c r="S132" s="31">
        <v>715.77989130434787</v>
      </c>
      <c r="T132" s="31">
        <v>715.77989130434787</v>
      </c>
      <c r="U132" s="31">
        <v>0</v>
      </c>
      <c r="V132" s="31">
        <v>0</v>
      </c>
      <c r="W132" s="31">
        <v>4.2391304347826084</v>
      </c>
      <c r="X132" s="31">
        <v>4.2391304347826084</v>
      </c>
      <c r="Y132" s="31">
        <v>0</v>
      </c>
      <c r="Z132" s="31">
        <v>0</v>
      </c>
      <c r="AA132" s="31">
        <v>0</v>
      </c>
      <c r="AB132" s="31">
        <v>0</v>
      </c>
      <c r="AC132" s="31">
        <v>0</v>
      </c>
      <c r="AD132" s="31">
        <v>0</v>
      </c>
      <c r="AE132" s="31">
        <v>0</v>
      </c>
      <c r="AF132" t="s">
        <v>182</v>
      </c>
      <c r="AG132" s="32">
        <v>2</v>
      </c>
      <c r="AH132"/>
    </row>
    <row r="133" spans="1:34" x14ac:dyDescent="0.25">
      <c r="A133" t="s">
        <v>1573</v>
      </c>
      <c r="B133" t="s">
        <v>626</v>
      </c>
      <c r="C133" t="s">
        <v>1289</v>
      </c>
      <c r="D133" t="s">
        <v>1519</v>
      </c>
      <c r="E133" s="31">
        <v>249.58695652173913</v>
      </c>
      <c r="F133" s="31">
        <v>3.1806027349533998</v>
      </c>
      <c r="G133" s="31">
        <v>3.0804738263217479</v>
      </c>
      <c r="H133" s="31">
        <v>0.47620329239613285</v>
      </c>
      <c r="I133" s="31">
        <v>0.40710957233690453</v>
      </c>
      <c r="J133" s="31">
        <v>793.83695652173878</v>
      </c>
      <c r="K133" s="31">
        <v>768.8460869565215</v>
      </c>
      <c r="L133" s="31">
        <v>118.85413043478263</v>
      </c>
      <c r="M133" s="31">
        <v>101.6092391304348</v>
      </c>
      <c r="N133" s="31">
        <v>11.29467391304348</v>
      </c>
      <c r="O133" s="31">
        <v>5.9502173913043475</v>
      </c>
      <c r="P133" s="31">
        <v>196.81847826086951</v>
      </c>
      <c r="Q133" s="31">
        <v>189.07249999999993</v>
      </c>
      <c r="R133" s="31">
        <v>7.7459782608695678</v>
      </c>
      <c r="S133" s="31">
        <v>478.16434782608673</v>
      </c>
      <c r="T133" s="31">
        <v>478.16434782608673</v>
      </c>
      <c r="U133" s="31">
        <v>0</v>
      </c>
      <c r="V133" s="31">
        <v>0</v>
      </c>
      <c r="W133" s="31">
        <v>0</v>
      </c>
      <c r="X133" s="31">
        <v>0</v>
      </c>
      <c r="Y133" s="31">
        <v>0</v>
      </c>
      <c r="Z133" s="31">
        <v>0</v>
      </c>
      <c r="AA133" s="31">
        <v>0</v>
      </c>
      <c r="AB133" s="31">
        <v>0</v>
      </c>
      <c r="AC133" s="31">
        <v>0</v>
      </c>
      <c r="AD133" s="31">
        <v>0</v>
      </c>
      <c r="AE133" s="31">
        <v>0</v>
      </c>
      <c r="AF133" t="s">
        <v>23</v>
      </c>
      <c r="AG133" s="32">
        <v>2</v>
      </c>
      <c r="AH133"/>
    </row>
    <row r="134" spans="1:34" x14ac:dyDescent="0.25">
      <c r="A134" t="s">
        <v>1573</v>
      </c>
      <c r="B134" t="s">
        <v>627</v>
      </c>
      <c r="C134" t="s">
        <v>1262</v>
      </c>
      <c r="D134" t="s">
        <v>1520</v>
      </c>
      <c r="E134" s="31">
        <v>71.25</v>
      </c>
      <c r="F134" s="31">
        <v>3.6518962623951188</v>
      </c>
      <c r="G134" s="31">
        <v>3.5203173150266975</v>
      </c>
      <c r="H134" s="31">
        <v>0.83401220442410384</v>
      </c>
      <c r="I134" s="31">
        <v>0.70243325705568294</v>
      </c>
      <c r="J134" s="31">
        <v>260.19760869565221</v>
      </c>
      <c r="K134" s="31">
        <v>250.82260869565221</v>
      </c>
      <c r="L134" s="31">
        <v>59.423369565217399</v>
      </c>
      <c r="M134" s="31">
        <v>50.048369565217406</v>
      </c>
      <c r="N134" s="31">
        <v>4.8097826086956523</v>
      </c>
      <c r="O134" s="31">
        <v>4.5652173913043477</v>
      </c>
      <c r="P134" s="31">
        <v>59.096413043478258</v>
      </c>
      <c r="Q134" s="31">
        <v>59.096413043478258</v>
      </c>
      <c r="R134" s="31">
        <v>0</v>
      </c>
      <c r="S134" s="31">
        <v>141.67782608695654</v>
      </c>
      <c r="T134" s="31">
        <v>134.39445652173916</v>
      </c>
      <c r="U134" s="31">
        <v>7.2833695652173898</v>
      </c>
      <c r="V134" s="31">
        <v>0</v>
      </c>
      <c r="W134" s="31">
        <v>0</v>
      </c>
      <c r="X134" s="31">
        <v>0</v>
      </c>
      <c r="Y134" s="31">
        <v>0</v>
      </c>
      <c r="Z134" s="31">
        <v>0</v>
      </c>
      <c r="AA134" s="31">
        <v>0</v>
      </c>
      <c r="AB134" s="31">
        <v>0</v>
      </c>
      <c r="AC134" s="31">
        <v>0</v>
      </c>
      <c r="AD134" s="31">
        <v>0</v>
      </c>
      <c r="AE134" s="31">
        <v>0</v>
      </c>
      <c r="AF134" t="s">
        <v>24</v>
      </c>
      <c r="AG134" s="32">
        <v>2</v>
      </c>
      <c r="AH134"/>
    </row>
    <row r="135" spans="1:34" x14ac:dyDescent="0.25">
      <c r="A135" t="s">
        <v>1573</v>
      </c>
      <c r="B135" t="s">
        <v>1094</v>
      </c>
      <c r="C135" t="s">
        <v>1426</v>
      </c>
      <c r="D135" t="s">
        <v>1520</v>
      </c>
      <c r="E135" s="31">
        <v>128.13043478260869</v>
      </c>
      <c r="F135" s="31">
        <v>3.3940753308449274</v>
      </c>
      <c r="G135" s="31">
        <v>3.2878944689514769</v>
      </c>
      <c r="H135" s="31">
        <v>0.58974211062097037</v>
      </c>
      <c r="I135" s="31">
        <v>0.48356124872751938</v>
      </c>
      <c r="J135" s="31">
        <v>434.88434782608698</v>
      </c>
      <c r="K135" s="31">
        <v>421.27934782608702</v>
      </c>
      <c r="L135" s="31">
        <v>75.563913043478237</v>
      </c>
      <c r="M135" s="31">
        <v>61.95891304347824</v>
      </c>
      <c r="N135" s="31">
        <v>9.447391304347823</v>
      </c>
      <c r="O135" s="31">
        <v>4.1576086956521738</v>
      </c>
      <c r="P135" s="31">
        <v>106.35869565217391</v>
      </c>
      <c r="Q135" s="31">
        <v>106.35869565217391</v>
      </c>
      <c r="R135" s="31">
        <v>0</v>
      </c>
      <c r="S135" s="31">
        <v>252.96173913043486</v>
      </c>
      <c r="T135" s="31">
        <v>247.18771739130443</v>
      </c>
      <c r="U135" s="31">
        <v>5.7740217391304363</v>
      </c>
      <c r="V135" s="31">
        <v>0</v>
      </c>
      <c r="W135" s="31">
        <v>0</v>
      </c>
      <c r="X135" s="31">
        <v>0</v>
      </c>
      <c r="Y135" s="31">
        <v>0</v>
      </c>
      <c r="Z135" s="31">
        <v>0</v>
      </c>
      <c r="AA135" s="31">
        <v>0</v>
      </c>
      <c r="AB135" s="31">
        <v>0</v>
      </c>
      <c r="AC135" s="31">
        <v>0</v>
      </c>
      <c r="AD135" s="31">
        <v>0</v>
      </c>
      <c r="AE135" s="31">
        <v>0</v>
      </c>
      <c r="AF135" t="s">
        <v>495</v>
      </c>
      <c r="AG135" s="32">
        <v>2</v>
      </c>
      <c r="AH135"/>
    </row>
    <row r="136" spans="1:34" x14ac:dyDescent="0.25">
      <c r="A136" t="s">
        <v>1573</v>
      </c>
      <c r="B136" t="s">
        <v>829</v>
      </c>
      <c r="C136" t="s">
        <v>1275</v>
      </c>
      <c r="D136" t="s">
        <v>1520</v>
      </c>
      <c r="E136" s="31">
        <v>71.445652173913047</v>
      </c>
      <c r="F136" s="31">
        <v>3.1596470409249955</v>
      </c>
      <c r="G136" s="31">
        <v>3.0156853795831426</v>
      </c>
      <c r="H136" s="31">
        <v>0.80113494599117574</v>
      </c>
      <c r="I136" s="31">
        <v>0.65717328464932268</v>
      </c>
      <c r="J136" s="31">
        <v>225.74304347826083</v>
      </c>
      <c r="K136" s="31">
        <v>215.45760869565214</v>
      </c>
      <c r="L136" s="31">
        <v>57.237608695652156</v>
      </c>
      <c r="M136" s="31">
        <v>46.95217391304346</v>
      </c>
      <c r="N136" s="31">
        <v>6.6984782608695648</v>
      </c>
      <c r="O136" s="31">
        <v>3.5869565217391304</v>
      </c>
      <c r="P136" s="31">
        <v>64.48293478260868</v>
      </c>
      <c r="Q136" s="31">
        <v>64.48293478260868</v>
      </c>
      <c r="R136" s="31">
        <v>0</v>
      </c>
      <c r="S136" s="31">
        <v>104.02249999999999</v>
      </c>
      <c r="T136" s="31">
        <v>104.02249999999999</v>
      </c>
      <c r="U136" s="31">
        <v>0</v>
      </c>
      <c r="V136" s="31">
        <v>0</v>
      </c>
      <c r="W136" s="31">
        <v>0</v>
      </c>
      <c r="X136" s="31">
        <v>0</v>
      </c>
      <c r="Y136" s="31">
        <v>0</v>
      </c>
      <c r="Z136" s="31">
        <v>0</v>
      </c>
      <c r="AA136" s="31">
        <v>0</v>
      </c>
      <c r="AB136" s="31">
        <v>0</v>
      </c>
      <c r="AC136" s="31">
        <v>0</v>
      </c>
      <c r="AD136" s="31">
        <v>0</v>
      </c>
      <c r="AE136" s="31">
        <v>0</v>
      </c>
      <c r="AF136" t="s">
        <v>227</v>
      </c>
      <c r="AG136" s="32">
        <v>2</v>
      </c>
      <c r="AH136"/>
    </row>
    <row r="137" spans="1:34" x14ac:dyDescent="0.25">
      <c r="A137" t="s">
        <v>1573</v>
      </c>
      <c r="B137" t="s">
        <v>1046</v>
      </c>
      <c r="C137" t="s">
        <v>1434</v>
      </c>
      <c r="D137" t="s">
        <v>1520</v>
      </c>
      <c r="E137" s="31">
        <v>97.380434782608702</v>
      </c>
      <c r="F137" s="31">
        <v>3.5638252037057705</v>
      </c>
      <c r="G137" s="31">
        <v>3.3682922201138514</v>
      </c>
      <c r="H137" s="31">
        <v>1.2101372921084939</v>
      </c>
      <c r="I137" s="31">
        <v>1.0146043085165752</v>
      </c>
      <c r="J137" s="31">
        <v>347.04684782608695</v>
      </c>
      <c r="K137" s="31">
        <v>328.00576086956517</v>
      </c>
      <c r="L137" s="31">
        <v>117.84369565217389</v>
      </c>
      <c r="M137" s="31">
        <v>98.802608695652154</v>
      </c>
      <c r="N137" s="31">
        <v>14.720434782608695</v>
      </c>
      <c r="O137" s="31">
        <v>4.3206521739130439</v>
      </c>
      <c r="P137" s="31">
        <v>84.280978260869546</v>
      </c>
      <c r="Q137" s="31">
        <v>84.280978260869546</v>
      </c>
      <c r="R137" s="31">
        <v>0</v>
      </c>
      <c r="S137" s="31">
        <v>144.92217391304351</v>
      </c>
      <c r="T137" s="31">
        <v>144.92217391304351</v>
      </c>
      <c r="U137" s="31">
        <v>0</v>
      </c>
      <c r="V137" s="31">
        <v>0</v>
      </c>
      <c r="W137" s="31">
        <v>0</v>
      </c>
      <c r="X137" s="31">
        <v>0</v>
      </c>
      <c r="Y137" s="31">
        <v>0</v>
      </c>
      <c r="Z137" s="31">
        <v>0</v>
      </c>
      <c r="AA137" s="31">
        <v>0</v>
      </c>
      <c r="AB137" s="31">
        <v>0</v>
      </c>
      <c r="AC137" s="31">
        <v>0</v>
      </c>
      <c r="AD137" s="31">
        <v>0</v>
      </c>
      <c r="AE137" s="31">
        <v>0</v>
      </c>
      <c r="AF137" t="s">
        <v>445</v>
      </c>
      <c r="AG137" s="32">
        <v>2</v>
      </c>
      <c r="AH137"/>
    </row>
    <row r="138" spans="1:34" x14ac:dyDescent="0.25">
      <c r="A138" t="s">
        <v>1573</v>
      </c>
      <c r="B138" t="s">
        <v>1056</v>
      </c>
      <c r="C138" t="s">
        <v>1354</v>
      </c>
      <c r="D138" t="s">
        <v>1501</v>
      </c>
      <c r="E138" s="31">
        <v>101.77173913043478</v>
      </c>
      <c r="F138" s="31">
        <v>3.3655249385880595</v>
      </c>
      <c r="G138" s="31">
        <v>3.2293506354800816</v>
      </c>
      <c r="H138" s="31">
        <v>0.53727651393784037</v>
      </c>
      <c r="I138" s="31">
        <v>0.40110221082986208</v>
      </c>
      <c r="J138" s="31">
        <v>342.51532608695652</v>
      </c>
      <c r="K138" s="31">
        <v>328.65663043478264</v>
      </c>
      <c r="L138" s="31">
        <v>54.679565217391293</v>
      </c>
      <c r="M138" s="31">
        <v>40.820869565217379</v>
      </c>
      <c r="N138" s="31">
        <v>9.2119565217391308</v>
      </c>
      <c r="O138" s="31">
        <v>4.6467391304347823</v>
      </c>
      <c r="P138" s="31">
        <v>89.799021739130424</v>
      </c>
      <c r="Q138" s="31">
        <v>89.799021739130424</v>
      </c>
      <c r="R138" s="31">
        <v>0</v>
      </c>
      <c r="S138" s="31">
        <v>198.03673913043482</v>
      </c>
      <c r="T138" s="31">
        <v>198.03673913043482</v>
      </c>
      <c r="U138" s="31">
        <v>0</v>
      </c>
      <c r="V138" s="31">
        <v>0</v>
      </c>
      <c r="W138" s="31">
        <v>0</v>
      </c>
      <c r="X138" s="31">
        <v>0</v>
      </c>
      <c r="Y138" s="31">
        <v>0</v>
      </c>
      <c r="Z138" s="31">
        <v>0</v>
      </c>
      <c r="AA138" s="31">
        <v>0</v>
      </c>
      <c r="AB138" s="31">
        <v>0</v>
      </c>
      <c r="AC138" s="31">
        <v>0</v>
      </c>
      <c r="AD138" s="31">
        <v>0</v>
      </c>
      <c r="AE138" s="31">
        <v>0</v>
      </c>
      <c r="AF138" t="s">
        <v>455</v>
      </c>
      <c r="AG138" s="32">
        <v>2</v>
      </c>
      <c r="AH138"/>
    </row>
    <row r="139" spans="1:34" x14ac:dyDescent="0.25">
      <c r="A139" t="s">
        <v>1573</v>
      </c>
      <c r="B139" t="s">
        <v>970</v>
      </c>
      <c r="C139" t="s">
        <v>1206</v>
      </c>
      <c r="D139" t="s">
        <v>1520</v>
      </c>
      <c r="E139" s="31">
        <v>84.891304347826093</v>
      </c>
      <c r="F139" s="31">
        <v>3.2395057618437901</v>
      </c>
      <c r="G139" s="31">
        <v>3.0787503201024329</v>
      </c>
      <c r="H139" s="31">
        <v>0.99516901408450698</v>
      </c>
      <c r="I139" s="31">
        <v>0.83441357234314972</v>
      </c>
      <c r="J139" s="31">
        <v>275.00586956521744</v>
      </c>
      <c r="K139" s="31">
        <v>261.35913043478263</v>
      </c>
      <c r="L139" s="31">
        <v>84.481195652173909</v>
      </c>
      <c r="M139" s="31">
        <v>70.834456521739128</v>
      </c>
      <c r="N139" s="31">
        <v>8.9184782608695645</v>
      </c>
      <c r="O139" s="31">
        <v>4.7282608695652177</v>
      </c>
      <c r="P139" s="31">
        <v>56.211630434782613</v>
      </c>
      <c r="Q139" s="31">
        <v>56.211630434782613</v>
      </c>
      <c r="R139" s="31">
        <v>0</v>
      </c>
      <c r="S139" s="31">
        <v>134.31304347826091</v>
      </c>
      <c r="T139" s="31">
        <v>134.31304347826091</v>
      </c>
      <c r="U139" s="31">
        <v>0</v>
      </c>
      <c r="V139" s="31">
        <v>0</v>
      </c>
      <c r="W139" s="31">
        <v>0</v>
      </c>
      <c r="X139" s="31">
        <v>0</v>
      </c>
      <c r="Y139" s="31">
        <v>0</v>
      </c>
      <c r="Z139" s="31">
        <v>0</v>
      </c>
      <c r="AA139" s="31">
        <v>0</v>
      </c>
      <c r="AB139" s="31">
        <v>0</v>
      </c>
      <c r="AC139" s="31">
        <v>0</v>
      </c>
      <c r="AD139" s="31">
        <v>0</v>
      </c>
      <c r="AE139" s="31">
        <v>0</v>
      </c>
      <c r="AF139" t="s">
        <v>369</v>
      </c>
      <c r="AG139" s="32">
        <v>2</v>
      </c>
      <c r="AH139"/>
    </row>
    <row r="140" spans="1:34" x14ac:dyDescent="0.25">
      <c r="A140" t="s">
        <v>1573</v>
      </c>
      <c r="B140" t="s">
        <v>1045</v>
      </c>
      <c r="C140" t="s">
        <v>1436</v>
      </c>
      <c r="D140" t="s">
        <v>1528</v>
      </c>
      <c r="E140" s="31">
        <v>146.59782608695653</v>
      </c>
      <c r="F140" s="31">
        <v>3.6338741009861333</v>
      </c>
      <c r="G140" s="31">
        <v>3.4655705494179569</v>
      </c>
      <c r="H140" s="31">
        <v>0.64760880848224234</v>
      </c>
      <c r="I140" s="31">
        <v>0.47930525691406556</v>
      </c>
      <c r="J140" s="31">
        <v>532.71804347826071</v>
      </c>
      <c r="K140" s="31">
        <v>508.04510869565206</v>
      </c>
      <c r="L140" s="31">
        <v>94.938043478260894</v>
      </c>
      <c r="M140" s="31">
        <v>70.265108695652202</v>
      </c>
      <c r="N140" s="31">
        <v>17.254456521739133</v>
      </c>
      <c r="O140" s="31">
        <v>7.4184782608695654</v>
      </c>
      <c r="P140" s="31">
        <v>139.1484782608695</v>
      </c>
      <c r="Q140" s="31">
        <v>139.1484782608695</v>
      </c>
      <c r="R140" s="31">
        <v>0</v>
      </c>
      <c r="S140" s="31">
        <v>298.63152173913033</v>
      </c>
      <c r="T140" s="31">
        <v>297.03478260869554</v>
      </c>
      <c r="U140" s="31">
        <v>1.5967391304347829</v>
      </c>
      <c r="V140" s="31">
        <v>0</v>
      </c>
      <c r="W140" s="31">
        <v>0</v>
      </c>
      <c r="X140" s="31">
        <v>0</v>
      </c>
      <c r="Y140" s="31">
        <v>0</v>
      </c>
      <c r="Z140" s="31">
        <v>0</v>
      </c>
      <c r="AA140" s="31">
        <v>0</v>
      </c>
      <c r="AB140" s="31">
        <v>0</v>
      </c>
      <c r="AC140" s="31">
        <v>0</v>
      </c>
      <c r="AD140" s="31">
        <v>0</v>
      </c>
      <c r="AE140" s="31">
        <v>0</v>
      </c>
      <c r="AF140" t="s">
        <v>444</v>
      </c>
      <c r="AG140" s="32">
        <v>2</v>
      </c>
      <c r="AH140"/>
    </row>
    <row r="141" spans="1:34" x14ac:dyDescent="0.25">
      <c r="A141" t="s">
        <v>1573</v>
      </c>
      <c r="B141" t="s">
        <v>914</v>
      </c>
      <c r="C141" t="s">
        <v>1254</v>
      </c>
      <c r="D141" t="s">
        <v>1534</v>
      </c>
      <c r="E141" s="31">
        <v>102.03260869565217</v>
      </c>
      <c r="F141" s="31">
        <v>3.5382124214338977</v>
      </c>
      <c r="G141" s="31">
        <v>3.3959028443592199</v>
      </c>
      <c r="H141" s="31">
        <v>0.56229892404389048</v>
      </c>
      <c r="I141" s="31">
        <v>0.41998934696921275</v>
      </c>
      <c r="J141" s="31">
        <v>361.01304347826084</v>
      </c>
      <c r="K141" s="31">
        <v>346.49282608695648</v>
      </c>
      <c r="L141" s="31">
        <v>57.372826086956515</v>
      </c>
      <c r="M141" s="31">
        <v>42.852608695652172</v>
      </c>
      <c r="N141" s="31">
        <v>9.873478260869561</v>
      </c>
      <c r="O141" s="31">
        <v>4.6467391304347823</v>
      </c>
      <c r="P141" s="31">
        <v>116.71336956521745</v>
      </c>
      <c r="Q141" s="31">
        <v>116.71336956521745</v>
      </c>
      <c r="R141" s="31">
        <v>0</v>
      </c>
      <c r="S141" s="31">
        <v>186.92684782608688</v>
      </c>
      <c r="T141" s="31">
        <v>186.92684782608688</v>
      </c>
      <c r="U141" s="31">
        <v>0</v>
      </c>
      <c r="V141" s="31">
        <v>0</v>
      </c>
      <c r="W141" s="31">
        <v>0</v>
      </c>
      <c r="X141" s="31">
        <v>0</v>
      </c>
      <c r="Y141" s="31">
        <v>0</v>
      </c>
      <c r="Z141" s="31">
        <v>0</v>
      </c>
      <c r="AA141" s="31">
        <v>0</v>
      </c>
      <c r="AB141" s="31">
        <v>0</v>
      </c>
      <c r="AC141" s="31">
        <v>0</v>
      </c>
      <c r="AD141" s="31">
        <v>0</v>
      </c>
      <c r="AE141" s="31">
        <v>0</v>
      </c>
      <c r="AF141" t="s">
        <v>313</v>
      </c>
      <c r="AG141" s="32">
        <v>2</v>
      </c>
      <c r="AH141"/>
    </row>
    <row r="142" spans="1:34" x14ac:dyDescent="0.25">
      <c r="A142" t="s">
        <v>1573</v>
      </c>
      <c r="B142" t="s">
        <v>862</v>
      </c>
      <c r="C142" t="s">
        <v>1391</v>
      </c>
      <c r="D142" t="s">
        <v>1493</v>
      </c>
      <c r="E142" s="31">
        <v>56.184782608695649</v>
      </c>
      <c r="F142" s="31">
        <v>2.9134455407235449</v>
      </c>
      <c r="G142" s="31">
        <v>2.7184368349777523</v>
      </c>
      <c r="H142" s="31">
        <v>0.57554652737473411</v>
      </c>
      <c r="I142" s="31">
        <v>0.38053782162894184</v>
      </c>
      <c r="J142" s="31">
        <v>163.6913043478261</v>
      </c>
      <c r="K142" s="31">
        <v>152.73478260869567</v>
      </c>
      <c r="L142" s="31">
        <v>32.336956521739133</v>
      </c>
      <c r="M142" s="31">
        <v>21.380434782608699</v>
      </c>
      <c r="N142" s="31">
        <v>5.1358695652173916</v>
      </c>
      <c r="O142" s="31">
        <v>5.8206521739130439</v>
      </c>
      <c r="P142" s="31">
        <v>46.923152173913039</v>
      </c>
      <c r="Q142" s="31">
        <v>46.923152173913039</v>
      </c>
      <c r="R142" s="31">
        <v>0</v>
      </c>
      <c r="S142" s="31">
        <v>84.431195652173912</v>
      </c>
      <c r="T142" s="31">
        <v>83.651630434782604</v>
      </c>
      <c r="U142" s="31">
        <v>0.77956521739130435</v>
      </c>
      <c r="V142" s="31">
        <v>0</v>
      </c>
      <c r="W142" s="31">
        <v>0</v>
      </c>
      <c r="X142" s="31">
        <v>0</v>
      </c>
      <c r="Y142" s="31">
        <v>0</v>
      </c>
      <c r="Z142" s="31">
        <v>0</v>
      </c>
      <c r="AA142" s="31">
        <v>0</v>
      </c>
      <c r="AB142" s="31">
        <v>0</v>
      </c>
      <c r="AC142" s="31">
        <v>0</v>
      </c>
      <c r="AD142" s="31">
        <v>0</v>
      </c>
      <c r="AE142" s="31">
        <v>0</v>
      </c>
      <c r="AF142" t="s">
        <v>261</v>
      </c>
      <c r="AG142" s="32">
        <v>2</v>
      </c>
      <c r="AH142"/>
    </row>
    <row r="143" spans="1:34" x14ac:dyDescent="0.25">
      <c r="A143" t="s">
        <v>1573</v>
      </c>
      <c r="B143" t="s">
        <v>899</v>
      </c>
      <c r="C143" t="s">
        <v>1402</v>
      </c>
      <c r="D143" t="s">
        <v>1507</v>
      </c>
      <c r="E143" s="31">
        <v>73.054347826086953</v>
      </c>
      <c r="F143" s="31">
        <v>2.89818925755096</v>
      </c>
      <c r="G143" s="31">
        <v>2.7720919506025887</v>
      </c>
      <c r="H143" s="31">
        <v>0.72846005058771024</v>
      </c>
      <c r="I143" s="31">
        <v>0.60236274363933939</v>
      </c>
      <c r="J143" s="31">
        <v>211.72532608695653</v>
      </c>
      <c r="K143" s="31">
        <v>202.51336956521737</v>
      </c>
      <c r="L143" s="31">
        <v>53.217173913043482</v>
      </c>
      <c r="M143" s="31">
        <v>44.005217391304349</v>
      </c>
      <c r="N143" s="31">
        <v>4.8913043478260869</v>
      </c>
      <c r="O143" s="31">
        <v>4.3206521739130439</v>
      </c>
      <c r="P143" s="31">
        <v>57.702173913043481</v>
      </c>
      <c r="Q143" s="31">
        <v>57.702173913043481</v>
      </c>
      <c r="R143" s="31">
        <v>0</v>
      </c>
      <c r="S143" s="31">
        <v>100.80597826086957</v>
      </c>
      <c r="T143" s="31">
        <v>100.0129347826087</v>
      </c>
      <c r="U143" s="31">
        <v>0.79304347826086952</v>
      </c>
      <c r="V143" s="31">
        <v>0</v>
      </c>
      <c r="W143" s="31">
        <v>0</v>
      </c>
      <c r="X143" s="31">
        <v>0</v>
      </c>
      <c r="Y143" s="31">
        <v>0</v>
      </c>
      <c r="Z143" s="31">
        <v>0</v>
      </c>
      <c r="AA143" s="31">
        <v>0</v>
      </c>
      <c r="AB143" s="31">
        <v>0</v>
      </c>
      <c r="AC143" s="31">
        <v>0</v>
      </c>
      <c r="AD143" s="31">
        <v>0</v>
      </c>
      <c r="AE143" s="31">
        <v>0</v>
      </c>
      <c r="AF143" t="s">
        <v>298</v>
      </c>
      <c r="AG143" s="32">
        <v>2</v>
      </c>
      <c r="AH143"/>
    </row>
    <row r="144" spans="1:34" x14ac:dyDescent="0.25">
      <c r="A144" t="s">
        <v>1573</v>
      </c>
      <c r="B144" t="s">
        <v>796</v>
      </c>
      <c r="C144" t="s">
        <v>1247</v>
      </c>
      <c r="D144" t="s">
        <v>1525</v>
      </c>
      <c r="E144" s="31">
        <v>180.17391304347825</v>
      </c>
      <c r="F144" s="31">
        <v>3.188166023166024</v>
      </c>
      <c r="G144" s="31">
        <v>3.0596669884169891</v>
      </c>
      <c r="H144" s="31">
        <v>0.60939128861003855</v>
      </c>
      <c r="I144" s="31">
        <v>0.48089225386100382</v>
      </c>
      <c r="J144" s="31">
        <v>574.42434782608711</v>
      </c>
      <c r="K144" s="31">
        <v>551.27217391304362</v>
      </c>
      <c r="L144" s="31">
        <v>109.79641304347825</v>
      </c>
      <c r="M144" s="31">
        <v>86.644239130434769</v>
      </c>
      <c r="N144" s="31">
        <v>18.592391304347824</v>
      </c>
      <c r="O144" s="31">
        <v>4.5597826086956523</v>
      </c>
      <c r="P144" s="31">
        <v>145.4689130434783</v>
      </c>
      <c r="Q144" s="31">
        <v>145.4689130434783</v>
      </c>
      <c r="R144" s="31">
        <v>0</v>
      </c>
      <c r="S144" s="31">
        <v>319.15902173913054</v>
      </c>
      <c r="T144" s="31">
        <v>318.46978260869577</v>
      </c>
      <c r="U144" s="31">
        <v>0.68923913043478258</v>
      </c>
      <c r="V144" s="31">
        <v>0</v>
      </c>
      <c r="W144" s="31">
        <v>0</v>
      </c>
      <c r="X144" s="31">
        <v>0</v>
      </c>
      <c r="Y144" s="31">
        <v>0</v>
      </c>
      <c r="Z144" s="31">
        <v>0</v>
      </c>
      <c r="AA144" s="31">
        <v>0</v>
      </c>
      <c r="AB144" s="31">
        <v>0</v>
      </c>
      <c r="AC144" s="31">
        <v>0</v>
      </c>
      <c r="AD144" s="31">
        <v>0</v>
      </c>
      <c r="AE144" s="31">
        <v>0</v>
      </c>
      <c r="AF144" t="s">
        <v>194</v>
      </c>
      <c r="AG144" s="32">
        <v>2</v>
      </c>
      <c r="AH144"/>
    </row>
    <row r="145" spans="1:34" x14ac:dyDescent="0.25">
      <c r="A145" t="s">
        <v>1573</v>
      </c>
      <c r="B145" t="s">
        <v>1126</v>
      </c>
      <c r="C145" t="s">
        <v>1368</v>
      </c>
      <c r="D145" t="s">
        <v>1534</v>
      </c>
      <c r="E145" s="31">
        <v>103.69565217391305</v>
      </c>
      <c r="F145" s="31">
        <v>3.8189161425576503</v>
      </c>
      <c r="G145" s="31">
        <v>3.6698480083857428</v>
      </c>
      <c r="H145" s="31">
        <v>0.83928301886792422</v>
      </c>
      <c r="I145" s="31">
        <v>0.69021488469601655</v>
      </c>
      <c r="J145" s="31">
        <v>396.00499999999982</v>
      </c>
      <c r="K145" s="31">
        <v>380.54728260869553</v>
      </c>
      <c r="L145" s="31">
        <v>87.029999999999973</v>
      </c>
      <c r="M145" s="31">
        <v>71.57228260869563</v>
      </c>
      <c r="N145" s="31">
        <v>10.974021739130436</v>
      </c>
      <c r="O145" s="31">
        <v>4.4836956521739131</v>
      </c>
      <c r="P145" s="31">
        <v>90.018913043478236</v>
      </c>
      <c r="Q145" s="31">
        <v>90.018913043478236</v>
      </c>
      <c r="R145" s="31">
        <v>0</v>
      </c>
      <c r="S145" s="31">
        <v>218.95608695652166</v>
      </c>
      <c r="T145" s="31">
        <v>201.62695652173906</v>
      </c>
      <c r="U145" s="31">
        <v>17.285652173913039</v>
      </c>
      <c r="V145" s="31">
        <v>4.3478260869565216E-2</v>
      </c>
      <c r="W145" s="31">
        <v>0</v>
      </c>
      <c r="X145" s="31">
        <v>0</v>
      </c>
      <c r="Y145" s="31">
        <v>0</v>
      </c>
      <c r="Z145" s="31">
        <v>0</v>
      </c>
      <c r="AA145" s="31">
        <v>0</v>
      </c>
      <c r="AB145" s="31">
        <v>0</v>
      </c>
      <c r="AC145" s="31">
        <v>0</v>
      </c>
      <c r="AD145" s="31">
        <v>0</v>
      </c>
      <c r="AE145" s="31">
        <v>0</v>
      </c>
      <c r="AF145" t="s">
        <v>527</v>
      </c>
      <c r="AG145" s="32">
        <v>2</v>
      </c>
      <c r="AH145"/>
    </row>
    <row r="146" spans="1:34" x14ac:dyDescent="0.25">
      <c r="A146" t="s">
        <v>1573</v>
      </c>
      <c r="B146" t="s">
        <v>779</v>
      </c>
      <c r="C146" t="s">
        <v>1317</v>
      </c>
      <c r="D146" t="s">
        <v>1520</v>
      </c>
      <c r="E146" s="31">
        <v>174.20652173913044</v>
      </c>
      <c r="F146" s="31">
        <v>3.7364148000249586</v>
      </c>
      <c r="G146" s="31">
        <v>3.5728533100393096</v>
      </c>
      <c r="H146" s="31">
        <v>0.98912023460410581</v>
      </c>
      <c r="I146" s="31">
        <v>0.82555874461845646</v>
      </c>
      <c r="J146" s="31">
        <v>650.90782608695667</v>
      </c>
      <c r="K146" s="31">
        <v>622.41434782608712</v>
      </c>
      <c r="L146" s="31">
        <v>172.31119565217395</v>
      </c>
      <c r="M146" s="31">
        <v>143.81771739130437</v>
      </c>
      <c r="N146" s="31">
        <v>23.765217391304351</v>
      </c>
      <c r="O146" s="31">
        <v>4.7282608695652177</v>
      </c>
      <c r="P146" s="31">
        <v>125.18532608695651</v>
      </c>
      <c r="Q146" s="31">
        <v>125.18532608695651</v>
      </c>
      <c r="R146" s="31">
        <v>0</v>
      </c>
      <c r="S146" s="31">
        <v>353.41130434782622</v>
      </c>
      <c r="T146" s="31">
        <v>353.41130434782622</v>
      </c>
      <c r="U146" s="31">
        <v>0</v>
      </c>
      <c r="V146" s="31">
        <v>0</v>
      </c>
      <c r="W146" s="31">
        <v>0</v>
      </c>
      <c r="X146" s="31">
        <v>0</v>
      </c>
      <c r="Y146" s="31">
        <v>0</v>
      </c>
      <c r="Z146" s="31">
        <v>0</v>
      </c>
      <c r="AA146" s="31">
        <v>0</v>
      </c>
      <c r="AB146" s="31">
        <v>0</v>
      </c>
      <c r="AC146" s="31">
        <v>0</v>
      </c>
      <c r="AD146" s="31">
        <v>0</v>
      </c>
      <c r="AE146" s="31">
        <v>0</v>
      </c>
      <c r="AF146" t="s">
        <v>177</v>
      </c>
      <c r="AG146" s="32">
        <v>2</v>
      </c>
      <c r="AH146"/>
    </row>
    <row r="147" spans="1:34" x14ac:dyDescent="0.25">
      <c r="A147" t="s">
        <v>1573</v>
      </c>
      <c r="B147" t="s">
        <v>963</v>
      </c>
      <c r="C147" t="s">
        <v>1418</v>
      </c>
      <c r="D147" t="s">
        <v>1484</v>
      </c>
      <c r="E147" s="31">
        <v>105.91304347826087</v>
      </c>
      <c r="F147" s="31">
        <v>3.8297557471264363</v>
      </c>
      <c r="G147" s="31">
        <v>3.7073727422003282</v>
      </c>
      <c r="H147" s="31">
        <v>0.61865866174055828</v>
      </c>
      <c r="I147" s="31">
        <v>0.49627565681444991</v>
      </c>
      <c r="J147" s="31">
        <v>405.62108695652171</v>
      </c>
      <c r="K147" s="31">
        <v>392.65913043478258</v>
      </c>
      <c r="L147" s="31">
        <v>65.524021739130433</v>
      </c>
      <c r="M147" s="31">
        <v>52.562065217391307</v>
      </c>
      <c r="N147" s="31">
        <v>8.8858695652173907</v>
      </c>
      <c r="O147" s="31">
        <v>4.0760869565217392</v>
      </c>
      <c r="P147" s="31">
        <v>112.02913043478259</v>
      </c>
      <c r="Q147" s="31">
        <v>112.02913043478259</v>
      </c>
      <c r="R147" s="31">
        <v>0</v>
      </c>
      <c r="S147" s="31">
        <v>228.06793478260869</v>
      </c>
      <c r="T147" s="31">
        <v>228.06793478260869</v>
      </c>
      <c r="U147" s="31">
        <v>0</v>
      </c>
      <c r="V147" s="31">
        <v>0</v>
      </c>
      <c r="W147" s="31">
        <v>0</v>
      </c>
      <c r="X147" s="31">
        <v>0</v>
      </c>
      <c r="Y147" s="31">
        <v>0</v>
      </c>
      <c r="Z147" s="31">
        <v>0</v>
      </c>
      <c r="AA147" s="31">
        <v>0</v>
      </c>
      <c r="AB147" s="31">
        <v>0</v>
      </c>
      <c r="AC147" s="31">
        <v>0</v>
      </c>
      <c r="AD147" s="31">
        <v>0</v>
      </c>
      <c r="AE147" s="31">
        <v>0</v>
      </c>
      <c r="AF147" t="s">
        <v>362</v>
      </c>
      <c r="AG147" s="32">
        <v>2</v>
      </c>
      <c r="AH147"/>
    </row>
    <row r="148" spans="1:34" x14ac:dyDescent="0.25">
      <c r="A148" t="s">
        <v>1573</v>
      </c>
      <c r="B148" t="s">
        <v>739</v>
      </c>
      <c r="C148" t="s">
        <v>1221</v>
      </c>
      <c r="D148" t="s">
        <v>1507</v>
      </c>
      <c r="E148" s="31">
        <v>72.739130434782609</v>
      </c>
      <c r="F148" s="31">
        <v>3.0019321578003586</v>
      </c>
      <c r="G148" s="31">
        <v>2.870714285714286</v>
      </c>
      <c r="H148" s="31">
        <v>0.56467274357441721</v>
      </c>
      <c r="I148" s="31">
        <v>0.43345487148834433</v>
      </c>
      <c r="J148" s="31">
        <v>218.35793478260871</v>
      </c>
      <c r="K148" s="31">
        <v>208.81326086956523</v>
      </c>
      <c r="L148" s="31">
        <v>41.073804347826091</v>
      </c>
      <c r="M148" s="31">
        <v>31.529130434782612</v>
      </c>
      <c r="N148" s="31">
        <v>7.6725000000000012</v>
      </c>
      <c r="O148" s="31">
        <v>1.8721739130434785</v>
      </c>
      <c r="P148" s="31">
        <v>47.609021739130434</v>
      </c>
      <c r="Q148" s="31">
        <v>47.609021739130434</v>
      </c>
      <c r="R148" s="31">
        <v>0</v>
      </c>
      <c r="S148" s="31">
        <v>129.6751086956522</v>
      </c>
      <c r="T148" s="31">
        <v>129.6751086956522</v>
      </c>
      <c r="U148" s="31">
        <v>0</v>
      </c>
      <c r="V148" s="31">
        <v>0</v>
      </c>
      <c r="W148" s="31">
        <v>0</v>
      </c>
      <c r="X148" s="31">
        <v>0</v>
      </c>
      <c r="Y148" s="31">
        <v>0</v>
      </c>
      <c r="Z148" s="31">
        <v>0</v>
      </c>
      <c r="AA148" s="31">
        <v>0</v>
      </c>
      <c r="AB148" s="31">
        <v>0</v>
      </c>
      <c r="AC148" s="31">
        <v>0</v>
      </c>
      <c r="AD148" s="31">
        <v>0</v>
      </c>
      <c r="AE148" s="31">
        <v>0</v>
      </c>
      <c r="AF148" t="s">
        <v>136</v>
      </c>
      <c r="AG148" s="32">
        <v>2</v>
      </c>
      <c r="AH148"/>
    </row>
    <row r="149" spans="1:34" x14ac:dyDescent="0.25">
      <c r="A149" t="s">
        <v>1573</v>
      </c>
      <c r="B149" t="s">
        <v>644</v>
      </c>
      <c r="C149" t="s">
        <v>1300</v>
      </c>
      <c r="D149" t="s">
        <v>1522</v>
      </c>
      <c r="E149" s="31">
        <v>92.315217391304344</v>
      </c>
      <c r="F149" s="31">
        <v>3.9610243730130708</v>
      </c>
      <c r="G149" s="31">
        <v>3.2892664547274233</v>
      </c>
      <c r="H149" s="31">
        <v>0.78900153067231849</v>
      </c>
      <c r="I149" s="31">
        <v>0.11724361238667137</v>
      </c>
      <c r="J149" s="31">
        <v>365.66282608695661</v>
      </c>
      <c r="K149" s="31">
        <v>303.64934782608702</v>
      </c>
      <c r="L149" s="31">
        <v>72.836847826086967</v>
      </c>
      <c r="M149" s="31">
        <v>10.823369565217391</v>
      </c>
      <c r="N149" s="31">
        <v>57.448260869565225</v>
      </c>
      <c r="O149" s="31">
        <v>4.5652173913043477</v>
      </c>
      <c r="P149" s="31">
        <v>84.29717391304348</v>
      </c>
      <c r="Q149" s="31">
        <v>84.29717391304348</v>
      </c>
      <c r="R149" s="31">
        <v>0</v>
      </c>
      <c r="S149" s="31">
        <v>208.52880434782611</v>
      </c>
      <c r="T149" s="31">
        <v>195.25706521739133</v>
      </c>
      <c r="U149" s="31">
        <v>13.271739130434783</v>
      </c>
      <c r="V149" s="31">
        <v>0</v>
      </c>
      <c r="W149" s="31">
        <v>3.989239130434783</v>
      </c>
      <c r="X149" s="31">
        <v>0</v>
      </c>
      <c r="Y149" s="31">
        <v>0</v>
      </c>
      <c r="Z149" s="31">
        <v>0</v>
      </c>
      <c r="AA149" s="31">
        <v>3.574347826086957</v>
      </c>
      <c r="AB149" s="31">
        <v>0</v>
      </c>
      <c r="AC149" s="31">
        <v>0.41489130434782612</v>
      </c>
      <c r="AD149" s="31">
        <v>0</v>
      </c>
      <c r="AE149" s="31">
        <v>0</v>
      </c>
      <c r="AF149" t="s">
        <v>41</v>
      </c>
      <c r="AG149" s="32">
        <v>2</v>
      </c>
      <c r="AH149"/>
    </row>
    <row r="150" spans="1:34" x14ac:dyDescent="0.25">
      <c r="A150" t="s">
        <v>1573</v>
      </c>
      <c r="B150" t="s">
        <v>1194</v>
      </c>
      <c r="C150" t="s">
        <v>1297</v>
      </c>
      <c r="D150" t="s">
        <v>1510</v>
      </c>
      <c r="E150" s="31">
        <v>167.97826086956522</v>
      </c>
      <c r="F150" s="31">
        <v>9.6132703507182615</v>
      </c>
      <c r="G150" s="31">
        <v>8.6762326905655485</v>
      </c>
      <c r="H150" s="31">
        <v>5.7786158923256119</v>
      </c>
      <c r="I150" s="31">
        <v>4.8415782321729006</v>
      </c>
      <c r="J150" s="31">
        <v>1614.8204347826088</v>
      </c>
      <c r="K150" s="31">
        <v>1457.4184782608695</v>
      </c>
      <c r="L150" s="31">
        <v>970.68184782608705</v>
      </c>
      <c r="M150" s="31">
        <v>813.27989130434787</v>
      </c>
      <c r="N150" s="31">
        <v>157.40195652173915</v>
      </c>
      <c r="O150" s="31">
        <v>0</v>
      </c>
      <c r="P150" s="31">
        <v>31.442934782608695</v>
      </c>
      <c r="Q150" s="31">
        <v>31.442934782608695</v>
      </c>
      <c r="R150" s="31">
        <v>0</v>
      </c>
      <c r="S150" s="31">
        <v>612.695652173913</v>
      </c>
      <c r="T150" s="31">
        <v>612.695652173913</v>
      </c>
      <c r="U150" s="31">
        <v>0</v>
      </c>
      <c r="V150" s="31">
        <v>0</v>
      </c>
      <c r="W150" s="31">
        <v>0</v>
      </c>
      <c r="X150" s="31">
        <v>0</v>
      </c>
      <c r="Y150" s="31">
        <v>0</v>
      </c>
      <c r="Z150" s="31">
        <v>0</v>
      </c>
      <c r="AA150" s="31">
        <v>0</v>
      </c>
      <c r="AB150" s="31">
        <v>0</v>
      </c>
      <c r="AC150" s="31">
        <v>0</v>
      </c>
      <c r="AD150" s="31">
        <v>0</v>
      </c>
      <c r="AE150" s="31">
        <v>0</v>
      </c>
      <c r="AF150" t="s">
        <v>597</v>
      </c>
      <c r="AG150" s="32">
        <v>2</v>
      </c>
      <c r="AH150"/>
    </row>
    <row r="151" spans="1:34" x14ac:dyDescent="0.25">
      <c r="A151" t="s">
        <v>1573</v>
      </c>
      <c r="B151" t="s">
        <v>869</v>
      </c>
      <c r="C151" t="s">
        <v>1271</v>
      </c>
      <c r="D151" t="s">
        <v>1520</v>
      </c>
      <c r="E151" s="31">
        <v>148.96739130434781</v>
      </c>
      <c r="F151" s="31">
        <v>3.1694294053265235</v>
      </c>
      <c r="G151" s="31">
        <v>3.1025377599416277</v>
      </c>
      <c r="H151" s="31">
        <v>0.35871944545786211</v>
      </c>
      <c r="I151" s="31">
        <v>0.2918278000729661</v>
      </c>
      <c r="J151" s="31">
        <v>472.1416304347826</v>
      </c>
      <c r="K151" s="31">
        <v>462.17695652173916</v>
      </c>
      <c r="L151" s="31">
        <v>53.4375</v>
      </c>
      <c r="M151" s="31">
        <v>43.472826086956523</v>
      </c>
      <c r="N151" s="31">
        <v>5.6847826086956523</v>
      </c>
      <c r="O151" s="31">
        <v>4.2798913043478262</v>
      </c>
      <c r="P151" s="31">
        <v>157.81793478260869</v>
      </c>
      <c r="Q151" s="31">
        <v>157.81793478260869</v>
      </c>
      <c r="R151" s="31">
        <v>0</v>
      </c>
      <c r="S151" s="31">
        <v>260.88619565217391</v>
      </c>
      <c r="T151" s="31">
        <v>260.88619565217391</v>
      </c>
      <c r="U151" s="31">
        <v>0</v>
      </c>
      <c r="V151" s="31">
        <v>0</v>
      </c>
      <c r="W151" s="31">
        <v>235.85032608695653</v>
      </c>
      <c r="X151" s="31">
        <v>5.0108695652173916</v>
      </c>
      <c r="Y151" s="31">
        <v>0</v>
      </c>
      <c r="Z151" s="31">
        <v>2.0652173913043477</v>
      </c>
      <c r="AA151" s="31">
        <v>132.19021739130434</v>
      </c>
      <c r="AB151" s="31">
        <v>0</v>
      </c>
      <c r="AC151" s="31">
        <v>96.584021739130435</v>
      </c>
      <c r="AD151" s="31">
        <v>0</v>
      </c>
      <c r="AE151" s="31">
        <v>0</v>
      </c>
      <c r="AF151" t="s">
        <v>268</v>
      </c>
      <c r="AG151" s="32">
        <v>2</v>
      </c>
      <c r="AH151"/>
    </row>
    <row r="152" spans="1:34" x14ac:dyDescent="0.25">
      <c r="A152" t="s">
        <v>1573</v>
      </c>
      <c r="B152" t="s">
        <v>1067</v>
      </c>
      <c r="C152" t="s">
        <v>1282</v>
      </c>
      <c r="D152" t="s">
        <v>1513</v>
      </c>
      <c r="E152" s="31">
        <v>64.586956521739125</v>
      </c>
      <c r="F152" s="31">
        <v>4.2790306294177043</v>
      </c>
      <c r="G152" s="31">
        <v>3.8382699427802089</v>
      </c>
      <c r="H152" s="31">
        <v>1.0183019185459443</v>
      </c>
      <c r="I152" s="31">
        <v>0.57754123190844842</v>
      </c>
      <c r="J152" s="31">
        <v>276.36956521739125</v>
      </c>
      <c r="K152" s="31">
        <v>247.90217391304347</v>
      </c>
      <c r="L152" s="31">
        <v>65.769021739130437</v>
      </c>
      <c r="M152" s="31">
        <v>37.301630434782609</v>
      </c>
      <c r="N152" s="31">
        <v>23.913043478260871</v>
      </c>
      <c r="O152" s="31">
        <v>4.5543478260869561</v>
      </c>
      <c r="P152" s="31">
        <v>62.698369565217391</v>
      </c>
      <c r="Q152" s="31">
        <v>62.698369565217391</v>
      </c>
      <c r="R152" s="31">
        <v>0</v>
      </c>
      <c r="S152" s="31">
        <v>147.90217391304347</v>
      </c>
      <c r="T152" s="31">
        <v>147.90217391304347</v>
      </c>
      <c r="U152" s="31">
        <v>0</v>
      </c>
      <c r="V152" s="31">
        <v>0</v>
      </c>
      <c r="W152" s="31">
        <v>0</v>
      </c>
      <c r="X152" s="31">
        <v>0</v>
      </c>
      <c r="Y152" s="31">
        <v>0</v>
      </c>
      <c r="Z152" s="31">
        <v>0</v>
      </c>
      <c r="AA152" s="31">
        <v>0</v>
      </c>
      <c r="AB152" s="31">
        <v>0</v>
      </c>
      <c r="AC152" s="31">
        <v>0</v>
      </c>
      <c r="AD152" s="31">
        <v>0</v>
      </c>
      <c r="AE152" s="31">
        <v>0</v>
      </c>
      <c r="AF152" t="s">
        <v>466</v>
      </c>
      <c r="AG152" s="32">
        <v>2</v>
      </c>
      <c r="AH152"/>
    </row>
    <row r="153" spans="1:34" x14ac:dyDescent="0.25">
      <c r="A153" t="s">
        <v>1573</v>
      </c>
      <c r="B153" t="s">
        <v>731</v>
      </c>
      <c r="C153" t="s">
        <v>1332</v>
      </c>
      <c r="D153" t="s">
        <v>1524</v>
      </c>
      <c r="E153" s="31">
        <v>43.423913043478258</v>
      </c>
      <c r="F153" s="31">
        <v>2.3068836045056322</v>
      </c>
      <c r="G153" s="31">
        <v>2.041551939924906</v>
      </c>
      <c r="H153" s="31">
        <v>0.3694618272841052</v>
      </c>
      <c r="I153" s="31">
        <v>0.10413016270337923</v>
      </c>
      <c r="J153" s="31">
        <v>100.17391304347827</v>
      </c>
      <c r="K153" s="31">
        <v>88.65217391304347</v>
      </c>
      <c r="L153" s="31">
        <v>16.043478260869566</v>
      </c>
      <c r="M153" s="31">
        <v>4.5217391304347823</v>
      </c>
      <c r="N153" s="31">
        <v>5.7826086956521738</v>
      </c>
      <c r="O153" s="31">
        <v>5.7391304347826084</v>
      </c>
      <c r="P153" s="31">
        <v>35.078804347826086</v>
      </c>
      <c r="Q153" s="31">
        <v>35.078804347826086</v>
      </c>
      <c r="R153" s="31">
        <v>0</v>
      </c>
      <c r="S153" s="31">
        <v>49.051630434782609</v>
      </c>
      <c r="T153" s="31">
        <v>41.078804347826086</v>
      </c>
      <c r="U153" s="31">
        <v>7.9728260869565215</v>
      </c>
      <c r="V153" s="31">
        <v>0</v>
      </c>
      <c r="W153" s="31">
        <v>0</v>
      </c>
      <c r="X153" s="31">
        <v>0</v>
      </c>
      <c r="Y153" s="31">
        <v>0</v>
      </c>
      <c r="Z153" s="31">
        <v>0</v>
      </c>
      <c r="AA153" s="31">
        <v>0</v>
      </c>
      <c r="AB153" s="31">
        <v>0</v>
      </c>
      <c r="AC153" s="31">
        <v>0</v>
      </c>
      <c r="AD153" s="31">
        <v>0</v>
      </c>
      <c r="AE153" s="31">
        <v>0</v>
      </c>
      <c r="AF153" t="s">
        <v>128</v>
      </c>
      <c r="AG153" s="32">
        <v>2</v>
      </c>
      <c r="AH153"/>
    </row>
    <row r="154" spans="1:34" x14ac:dyDescent="0.25">
      <c r="A154" t="s">
        <v>1573</v>
      </c>
      <c r="B154" t="s">
        <v>1148</v>
      </c>
      <c r="C154" t="s">
        <v>1465</v>
      </c>
      <c r="D154" t="s">
        <v>1517</v>
      </c>
      <c r="E154" s="31">
        <v>193.70652173913044</v>
      </c>
      <c r="F154" s="31">
        <v>2.9068351944335329</v>
      </c>
      <c r="G154" s="31">
        <v>2.8012434767970364</v>
      </c>
      <c r="H154" s="31">
        <v>0.54396498512990288</v>
      </c>
      <c r="I154" s="31">
        <v>0.43837326749340666</v>
      </c>
      <c r="J154" s="31">
        <v>563.07293478260863</v>
      </c>
      <c r="K154" s="31">
        <v>542.61913043478251</v>
      </c>
      <c r="L154" s="31">
        <v>105.3695652173913</v>
      </c>
      <c r="M154" s="31">
        <v>84.915760869565219</v>
      </c>
      <c r="N154" s="31">
        <v>15.149456521739131</v>
      </c>
      <c r="O154" s="31">
        <v>5.3043478260869561</v>
      </c>
      <c r="P154" s="31">
        <v>84.608695652173907</v>
      </c>
      <c r="Q154" s="31">
        <v>84.608695652173907</v>
      </c>
      <c r="R154" s="31">
        <v>0</v>
      </c>
      <c r="S154" s="31">
        <v>373.09467391304349</v>
      </c>
      <c r="T154" s="31">
        <v>373.01315217391306</v>
      </c>
      <c r="U154" s="31">
        <v>8.1521739130434784E-2</v>
      </c>
      <c r="V154" s="31">
        <v>0</v>
      </c>
      <c r="W154" s="31">
        <v>0</v>
      </c>
      <c r="X154" s="31">
        <v>0</v>
      </c>
      <c r="Y154" s="31">
        <v>0</v>
      </c>
      <c r="Z154" s="31">
        <v>0</v>
      </c>
      <c r="AA154" s="31">
        <v>0</v>
      </c>
      <c r="AB154" s="31">
        <v>0</v>
      </c>
      <c r="AC154" s="31">
        <v>0</v>
      </c>
      <c r="AD154" s="31">
        <v>0</v>
      </c>
      <c r="AE154" s="31">
        <v>0</v>
      </c>
      <c r="AF154" t="s">
        <v>549</v>
      </c>
      <c r="AG154" s="32">
        <v>2</v>
      </c>
      <c r="AH154"/>
    </row>
    <row r="155" spans="1:34" x14ac:dyDescent="0.25">
      <c r="A155" t="s">
        <v>1573</v>
      </c>
      <c r="B155" t="s">
        <v>668</v>
      </c>
      <c r="C155" t="s">
        <v>1311</v>
      </c>
      <c r="D155" t="s">
        <v>1490</v>
      </c>
      <c r="E155" s="31">
        <v>73.413043478260875</v>
      </c>
      <c r="F155" s="31">
        <v>4.7774429967426713</v>
      </c>
      <c r="G155" s="31">
        <v>4.546838910275393</v>
      </c>
      <c r="H155" s="31">
        <v>0.98465353864376681</v>
      </c>
      <c r="I155" s="31">
        <v>0.754049452176488</v>
      </c>
      <c r="J155" s="31">
        <v>350.72663043478263</v>
      </c>
      <c r="K155" s="31">
        <v>333.7972826086957</v>
      </c>
      <c r="L155" s="31">
        <v>72.286413043478277</v>
      </c>
      <c r="M155" s="31">
        <v>55.357065217391309</v>
      </c>
      <c r="N155" s="31">
        <v>11.141304347826088</v>
      </c>
      <c r="O155" s="31">
        <v>5.7880434782608692</v>
      </c>
      <c r="P155" s="31">
        <v>89.298913043478265</v>
      </c>
      <c r="Q155" s="31">
        <v>89.298913043478265</v>
      </c>
      <c r="R155" s="31">
        <v>0</v>
      </c>
      <c r="S155" s="31">
        <v>189.14130434782609</v>
      </c>
      <c r="T155" s="31">
        <v>189.14130434782609</v>
      </c>
      <c r="U155" s="31">
        <v>0</v>
      </c>
      <c r="V155" s="31">
        <v>0</v>
      </c>
      <c r="W155" s="31">
        <v>0</v>
      </c>
      <c r="X155" s="31">
        <v>0</v>
      </c>
      <c r="Y155" s="31">
        <v>0</v>
      </c>
      <c r="Z155" s="31">
        <v>0</v>
      </c>
      <c r="AA155" s="31">
        <v>0</v>
      </c>
      <c r="AB155" s="31">
        <v>0</v>
      </c>
      <c r="AC155" s="31">
        <v>0</v>
      </c>
      <c r="AD155" s="31">
        <v>0</v>
      </c>
      <c r="AE155" s="31">
        <v>0</v>
      </c>
      <c r="AF155" t="s">
        <v>65</v>
      </c>
      <c r="AG155" s="32">
        <v>2</v>
      </c>
      <c r="AH155"/>
    </row>
    <row r="156" spans="1:34" x14ac:dyDescent="0.25">
      <c r="A156" t="s">
        <v>1573</v>
      </c>
      <c r="B156" t="s">
        <v>1192</v>
      </c>
      <c r="C156" t="s">
        <v>1258</v>
      </c>
      <c r="D156" t="s">
        <v>1510</v>
      </c>
      <c r="E156" s="31">
        <v>125.44565217391305</v>
      </c>
      <c r="F156" s="31">
        <v>4.1185989082401866</v>
      </c>
      <c r="G156" s="31">
        <v>3.9056840828351089</v>
      </c>
      <c r="H156" s="31">
        <v>0.68176501169742654</v>
      </c>
      <c r="I156" s="31">
        <v>0.5104410363053461</v>
      </c>
      <c r="J156" s="31">
        <v>516.6603260869565</v>
      </c>
      <c r="K156" s="31">
        <v>489.95108695652169</v>
      </c>
      <c r="L156" s="31">
        <v>85.524456521739125</v>
      </c>
      <c r="M156" s="31">
        <v>64.032608695652172</v>
      </c>
      <c r="N156" s="31">
        <v>16.883152173913043</v>
      </c>
      <c r="O156" s="31">
        <v>4.6086956521739131</v>
      </c>
      <c r="P156" s="31">
        <v>119.28260869565217</v>
      </c>
      <c r="Q156" s="31">
        <v>114.06521739130434</v>
      </c>
      <c r="R156" s="31">
        <v>5.2173913043478262</v>
      </c>
      <c r="S156" s="31">
        <v>311.85326086956519</v>
      </c>
      <c r="T156" s="31">
        <v>311.85326086956519</v>
      </c>
      <c r="U156" s="31">
        <v>0</v>
      </c>
      <c r="V156" s="31">
        <v>0</v>
      </c>
      <c r="W156" s="31">
        <v>5.9402173913043477</v>
      </c>
      <c r="X156" s="31">
        <v>0</v>
      </c>
      <c r="Y156" s="31">
        <v>0</v>
      </c>
      <c r="Z156" s="31">
        <v>0</v>
      </c>
      <c r="AA156" s="31">
        <v>4.6277173913043477</v>
      </c>
      <c r="AB156" s="31">
        <v>0</v>
      </c>
      <c r="AC156" s="31">
        <v>1.3125</v>
      </c>
      <c r="AD156" s="31">
        <v>0</v>
      </c>
      <c r="AE156" s="31">
        <v>0</v>
      </c>
      <c r="AF156" t="s">
        <v>595</v>
      </c>
      <c r="AG156" s="32">
        <v>2</v>
      </c>
      <c r="AH156"/>
    </row>
    <row r="157" spans="1:34" x14ac:dyDescent="0.25">
      <c r="A157" t="s">
        <v>1573</v>
      </c>
      <c r="B157" t="s">
        <v>896</v>
      </c>
      <c r="C157" t="s">
        <v>1251</v>
      </c>
      <c r="D157" t="s">
        <v>1507</v>
      </c>
      <c r="E157" s="31">
        <v>104.14130434782609</v>
      </c>
      <c r="F157" s="31">
        <v>2.5401732595762443</v>
      </c>
      <c r="G157" s="31">
        <v>2.441436175764534</v>
      </c>
      <c r="H157" s="31">
        <v>0.37764847093205306</v>
      </c>
      <c r="I157" s="31">
        <v>0.27891138712034236</v>
      </c>
      <c r="J157" s="31">
        <v>264.53695652173911</v>
      </c>
      <c r="K157" s="31">
        <v>254.25434782608696</v>
      </c>
      <c r="L157" s="31">
        <v>39.328804347826093</v>
      </c>
      <c r="M157" s="31">
        <v>29.046195652173914</v>
      </c>
      <c r="N157" s="31">
        <v>4.5760869565217392</v>
      </c>
      <c r="O157" s="31">
        <v>5.7065217391304346</v>
      </c>
      <c r="P157" s="31">
        <v>70.429347826086953</v>
      </c>
      <c r="Q157" s="31">
        <v>70.429347826086953</v>
      </c>
      <c r="R157" s="31">
        <v>0</v>
      </c>
      <c r="S157" s="31">
        <v>154.77880434782608</v>
      </c>
      <c r="T157" s="31">
        <v>154.77880434782608</v>
      </c>
      <c r="U157" s="31">
        <v>0</v>
      </c>
      <c r="V157" s="31">
        <v>0</v>
      </c>
      <c r="W157" s="31">
        <v>121.76097826086956</v>
      </c>
      <c r="X157" s="31">
        <v>0.4483695652173913</v>
      </c>
      <c r="Y157" s="31">
        <v>0</v>
      </c>
      <c r="Z157" s="31">
        <v>0</v>
      </c>
      <c r="AA157" s="31">
        <v>64.048913043478265</v>
      </c>
      <c r="AB157" s="31">
        <v>0</v>
      </c>
      <c r="AC157" s="31">
        <v>57.263695652173915</v>
      </c>
      <c r="AD157" s="31">
        <v>0</v>
      </c>
      <c r="AE157" s="31">
        <v>0</v>
      </c>
      <c r="AF157" t="s">
        <v>295</v>
      </c>
      <c r="AG157" s="32">
        <v>2</v>
      </c>
      <c r="AH157"/>
    </row>
    <row r="158" spans="1:34" x14ac:dyDescent="0.25">
      <c r="A158" t="s">
        <v>1573</v>
      </c>
      <c r="B158" t="s">
        <v>656</v>
      </c>
      <c r="C158" t="s">
        <v>1305</v>
      </c>
      <c r="D158" t="s">
        <v>1526</v>
      </c>
      <c r="E158" s="31">
        <v>241.06521739130434</v>
      </c>
      <c r="F158" s="31">
        <v>2.5959171250789068</v>
      </c>
      <c r="G158" s="31">
        <v>2.4235503652268018</v>
      </c>
      <c r="H158" s="31">
        <v>0.4370434664983317</v>
      </c>
      <c r="I158" s="31">
        <v>0.28740192984038238</v>
      </c>
      <c r="J158" s="31">
        <v>625.7853260869565</v>
      </c>
      <c r="K158" s="31">
        <v>584.23369565217399</v>
      </c>
      <c r="L158" s="31">
        <v>105.35597826086956</v>
      </c>
      <c r="M158" s="31">
        <v>69.282608695652172</v>
      </c>
      <c r="N158" s="31">
        <v>30.769021739130434</v>
      </c>
      <c r="O158" s="31">
        <v>5.3043478260869561</v>
      </c>
      <c r="P158" s="31">
        <v>206.37771739130434</v>
      </c>
      <c r="Q158" s="31">
        <v>200.89945652173913</v>
      </c>
      <c r="R158" s="31">
        <v>5.4782608695652177</v>
      </c>
      <c r="S158" s="31">
        <v>314.05163043478262</v>
      </c>
      <c r="T158" s="31">
        <v>314.05163043478262</v>
      </c>
      <c r="U158" s="31">
        <v>0</v>
      </c>
      <c r="V158" s="31">
        <v>0</v>
      </c>
      <c r="W158" s="31">
        <v>0</v>
      </c>
      <c r="X158" s="31">
        <v>0</v>
      </c>
      <c r="Y158" s="31">
        <v>0</v>
      </c>
      <c r="Z158" s="31">
        <v>0</v>
      </c>
      <c r="AA158" s="31">
        <v>0</v>
      </c>
      <c r="AB158" s="31">
        <v>0</v>
      </c>
      <c r="AC158" s="31">
        <v>0</v>
      </c>
      <c r="AD158" s="31">
        <v>0</v>
      </c>
      <c r="AE158" s="31">
        <v>0</v>
      </c>
      <c r="AF158" t="s">
        <v>53</v>
      </c>
      <c r="AG158" s="32">
        <v>2</v>
      </c>
      <c r="AH158"/>
    </row>
    <row r="159" spans="1:34" x14ac:dyDescent="0.25">
      <c r="A159" t="s">
        <v>1573</v>
      </c>
      <c r="B159" t="s">
        <v>717</v>
      </c>
      <c r="C159" t="s">
        <v>1268</v>
      </c>
      <c r="D159" t="s">
        <v>1490</v>
      </c>
      <c r="E159" s="31">
        <v>102.30434782608695</v>
      </c>
      <c r="F159" s="31">
        <v>3.818862090947726</v>
      </c>
      <c r="G159" s="31">
        <v>3.6663971525711854</v>
      </c>
      <c r="H159" s="31">
        <v>0.70396833829154259</v>
      </c>
      <c r="I159" s="31">
        <v>0.55150339991500219</v>
      </c>
      <c r="J159" s="31">
        <v>390.68619565217386</v>
      </c>
      <c r="K159" s="31">
        <v>375.08836956521736</v>
      </c>
      <c r="L159" s="31">
        <v>72.019021739130423</v>
      </c>
      <c r="M159" s="31">
        <v>56.421195652173914</v>
      </c>
      <c r="N159" s="31">
        <v>11.603260869565217</v>
      </c>
      <c r="O159" s="31">
        <v>3.9945652173913042</v>
      </c>
      <c r="P159" s="31">
        <v>89.315217391304344</v>
      </c>
      <c r="Q159" s="31">
        <v>89.315217391304344</v>
      </c>
      <c r="R159" s="31">
        <v>0</v>
      </c>
      <c r="S159" s="31">
        <v>229.35195652173911</v>
      </c>
      <c r="T159" s="31">
        <v>229.35195652173911</v>
      </c>
      <c r="U159" s="31">
        <v>0</v>
      </c>
      <c r="V159" s="31">
        <v>0</v>
      </c>
      <c r="W159" s="31">
        <v>3.0244565217391308</v>
      </c>
      <c r="X159" s="31">
        <v>1.611413043478261</v>
      </c>
      <c r="Y159" s="31">
        <v>1.4130434782608696</v>
      </c>
      <c r="Z159" s="31">
        <v>0</v>
      </c>
      <c r="AA159" s="31">
        <v>0</v>
      </c>
      <c r="AB159" s="31">
        <v>0</v>
      </c>
      <c r="AC159" s="31">
        <v>0</v>
      </c>
      <c r="AD159" s="31">
        <v>0</v>
      </c>
      <c r="AE159" s="31">
        <v>0</v>
      </c>
      <c r="AF159" t="s">
        <v>114</v>
      </c>
      <c r="AG159" s="32">
        <v>2</v>
      </c>
      <c r="AH159"/>
    </row>
    <row r="160" spans="1:34" x14ac:dyDescent="0.25">
      <c r="A160" t="s">
        <v>1573</v>
      </c>
      <c r="B160" t="s">
        <v>969</v>
      </c>
      <c r="C160" t="s">
        <v>1398</v>
      </c>
      <c r="D160" t="s">
        <v>1484</v>
      </c>
      <c r="E160" s="31">
        <v>96.25</v>
      </c>
      <c r="F160" s="31">
        <v>4.4276329757199333</v>
      </c>
      <c r="G160" s="31">
        <v>4.0050750988142294</v>
      </c>
      <c r="H160" s="31">
        <v>0.53715415019762847</v>
      </c>
      <c r="I160" s="31">
        <v>0.11459627329192547</v>
      </c>
      <c r="J160" s="31">
        <v>426.15967391304355</v>
      </c>
      <c r="K160" s="31">
        <v>385.48847826086961</v>
      </c>
      <c r="L160" s="31">
        <v>51.701086956521742</v>
      </c>
      <c r="M160" s="31">
        <v>11.029891304347826</v>
      </c>
      <c r="N160" s="31">
        <v>35.301630434782609</v>
      </c>
      <c r="O160" s="31">
        <v>5.3695652173913047</v>
      </c>
      <c r="P160" s="31">
        <v>134.04293478260871</v>
      </c>
      <c r="Q160" s="31">
        <v>134.04293478260871</v>
      </c>
      <c r="R160" s="31">
        <v>0</v>
      </c>
      <c r="S160" s="31">
        <v>240.41565217391309</v>
      </c>
      <c r="T160" s="31">
        <v>239.94826086956527</v>
      </c>
      <c r="U160" s="31">
        <v>0.46739130434782611</v>
      </c>
      <c r="V160" s="31">
        <v>0</v>
      </c>
      <c r="W160" s="31">
        <v>34.610760869565212</v>
      </c>
      <c r="X160" s="31">
        <v>0</v>
      </c>
      <c r="Y160" s="31">
        <v>0</v>
      </c>
      <c r="Z160" s="31">
        <v>0</v>
      </c>
      <c r="AA160" s="31">
        <v>31.436956521739123</v>
      </c>
      <c r="AB160" s="31">
        <v>0</v>
      </c>
      <c r="AC160" s="31">
        <v>2.7064130434782605</v>
      </c>
      <c r="AD160" s="31">
        <v>0.46739130434782611</v>
      </c>
      <c r="AE160" s="31">
        <v>0</v>
      </c>
      <c r="AF160" t="s">
        <v>368</v>
      </c>
      <c r="AG160" s="32">
        <v>2</v>
      </c>
      <c r="AH160"/>
    </row>
    <row r="161" spans="1:34" x14ac:dyDescent="0.25">
      <c r="A161" t="s">
        <v>1573</v>
      </c>
      <c r="B161" t="s">
        <v>671</v>
      </c>
      <c r="C161" t="s">
        <v>1309</v>
      </c>
      <c r="D161" t="s">
        <v>1517</v>
      </c>
      <c r="E161" s="31">
        <v>195.77173913043478</v>
      </c>
      <c r="F161" s="31">
        <v>3.7330442507356612</v>
      </c>
      <c r="G161" s="31">
        <v>3.5255155182943758</v>
      </c>
      <c r="H161" s="31">
        <v>1.1708900116595415</v>
      </c>
      <c r="I161" s="31">
        <v>0.98090611293098684</v>
      </c>
      <c r="J161" s="31">
        <v>730.82456521739118</v>
      </c>
      <c r="K161" s="31">
        <v>690.19630434782607</v>
      </c>
      <c r="L161" s="31">
        <v>229.22717391304352</v>
      </c>
      <c r="M161" s="31">
        <v>192.03369565217395</v>
      </c>
      <c r="N161" s="31">
        <v>33.780434782608701</v>
      </c>
      <c r="O161" s="31">
        <v>3.4130434782608696</v>
      </c>
      <c r="P161" s="31">
        <v>101.50010869565217</v>
      </c>
      <c r="Q161" s="31">
        <v>98.065326086956517</v>
      </c>
      <c r="R161" s="31">
        <v>3.4347826086956523</v>
      </c>
      <c r="S161" s="31">
        <v>400.09728260869559</v>
      </c>
      <c r="T161" s="31">
        <v>400.09728260869559</v>
      </c>
      <c r="U161" s="31">
        <v>0</v>
      </c>
      <c r="V161" s="31">
        <v>0</v>
      </c>
      <c r="W161" s="31">
        <v>434.8870652173913</v>
      </c>
      <c r="X161" s="31">
        <v>150.34619565217392</v>
      </c>
      <c r="Y161" s="31">
        <v>21.101086956521737</v>
      </c>
      <c r="Z161" s="31">
        <v>0</v>
      </c>
      <c r="AA161" s="31">
        <v>64.44576086956522</v>
      </c>
      <c r="AB161" s="31">
        <v>0</v>
      </c>
      <c r="AC161" s="31">
        <v>198.99402173913043</v>
      </c>
      <c r="AD161" s="31">
        <v>0</v>
      </c>
      <c r="AE161" s="31">
        <v>0</v>
      </c>
      <c r="AF161" t="s">
        <v>68</v>
      </c>
      <c r="AG161" s="32">
        <v>2</v>
      </c>
      <c r="AH161"/>
    </row>
    <row r="162" spans="1:34" x14ac:dyDescent="0.25">
      <c r="A162" t="s">
        <v>1573</v>
      </c>
      <c r="B162" t="s">
        <v>622</v>
      </c>
      <c r="C162" t="s">
        <v>1287</v>
      </c>
      <c r="D162" t="s">
        <v>1517</v>
      </c>
      <c r="E162" s="31">
        <v>89.641304347826093</v>
      </c>
      <c r="F162" s="31">
        <v>2.3698314538620102</v>
      </c>
      <c r="G162" s="31">
        <v>2.2843458227234144</v>
      </c>
      <c r="H162" s="31">
        <v>0.32114708378804413</v>
      </c>
      <c r="I162" s="31">
        <v>0.23566145264944827</v>
      </c>
      <c r="J162" s="31">
        <v>212.43478260869566</v>
      </c>
      <c r="K162" s="31">
        <v>204.77173913043478</v>
      </c>
      <c r="L162" s="31">
        <v>28.788043478260871</v>
      </c>
      <c r="M162" s="31">
        <v>21.125</v>
      </c>
      <c r="N162" s="31">
        <v>3.5543478260869565</v>
      </c>
      <c r="O162" s="31">
        <v>4.1086956521739131</v>
      </c>
      <c r="P162" s="31">
        <v>56.853260869565219</v>
      </c>
      <c r="Q162" s="31">
        <v>56.853260869565219</v>
      </c>
      <c r="R162" s="31">
        <v>0</v>
      </c>
      <c r="S162" s="31">
        <v>126.79347826086956</v>
      </c>
      <c r="T162" s="31">
        <v>126.79347826086956</v>
      </c>
      <c r="U162" s="31">
        <v>0</v>
      </c>
      <c r="V162" s="31">
        <v>0</v>
      </c>
      <c r="W162" s="31">
        <v>18.138586956521742</v>
      </c>
      <c r="X162" s="31">
        <v>0.30434782608695654</v>
      </c>
      <c r="Y162" s="31">
        <v>0</v>
      </c>
      <c r="Z162" s="31">
        <v>0</v>
      </c>
      <c r="AA162" s="31">
        <v>17.782608695652176</v>
      </c>
      <c r="AB162" s="31">
        <v>0</v>
      </c>
      <c r="AC162" s="31">
        <v>5.1630434782608696E-2</v>
      </c>
      <c r="AD162" s="31">
        <v>0</v>
      </c>
      <c r="AE162" s="31">
        <v>0</v>
      </c>
      <c r="AF162" t="s">
        <v>19</v>
      </c>
      <c r="AG162" s="32">
        <v>2</v>
      </c>
      <c r="AH162"/>
    </row>
    <row r="163" spans="1:34" x14ac:dyDescent="0.25">
      <c r="A163" t="s">
        <v>1573</v>
      </c>
      <c r="B163" t="s">
        <v>1116</v>
      </c>
      <c r="C163" t="s">
        <v>1457</v>
      </c>
      <c r="D163" t="s">
        <v>1520</v>
      </c>
      <c r="E163" s="31">
        <v>126.57608695652173</v>
      </c>
      <c r="F163" s="31">
        <v>4.3641940747101762</v>
      </c>
      <c r="G163" s="31">
        <v>4.1676290253327615</v>
      </c>
      <c r="H163" s="31">
        <v>0.92096092743666791</v>
      </c>
      <c r="I163" s="31">
        <v>0.72439587805925276</v>
      </c>
      <c r="J163" s="31">
        <v>552.40260869565213</v>
      </c>
      <c r="K163" s="31">
        <v>527.5221739130435</v>
      </c>
      <c r="L163" s="31">
        <v>116.57163043478258</v>
      </c>
      <c r="M163" s="31">
        <v>91.691195652173889</v>
      </c>
      <c r="N163" s="31">
        <v>19.5</v>
      </c>
      <c r="O163" s="31">
        <v>5.3804347826086953</v>
      </c>
      <c r="P163" s="31">
        <v>119.1998913043478</v>
      </c>
      <c r="Q163" s="31">
        <v>119.1998913043478</v>
      </c>
      <c r="R163" s="31">
        <v>0</v>
      </c>
      <c r="S163" s="31">
        <v>316.63108695652181</v>
      </c>
      <c r="T163" s="31">
        <v>298.37347826086966</v>
      </c>
      <c r="U163" s="31">
        <v>18.257608695652181</v>
      </c>
      <c r="V163" s="31">
        <v>0</v>
      </c>
      <c r="W163" s="31">
        <v>44.597826086956523</v>
      </c>
      <c r="X163" s="31">
        <v>1.2228260869565217</v>
      </c>
      <c r="Y163" s="31">
        <v>0</v>
      </c>
      <c r="Z163" s="31">
        <v>0</v>
      </c>
      <c r="AA163" s="31">
        <v>8.3690217391304351</v>
      </c>
      <c r="AB163" s="31">
        <v>0</v>
      </c>
      <c r="AC163" s="31">
        <v>35.005978260869568</v>
      </c>
      <c r="AD163" s="31">
        <v>0</v>
      </c>
      <c r="AE163" s="31">
        <v>0</v>
      </c>
      <c r="AF163" t="s">
        <v>517</v>
      </c>
      <c r="AG163" s="32">
        <v>2</v>
      </c>
      <c r="AH163"/>
    </row>
    <row r="164" spans="1:34" x14ac:dyDescent="0.25">
      <c r="A164" t="s">
        <v>1573</v>
      </c>
      <c r="B164" t="s">
        <v>842</v>
      </c>
      <c r="C164" t="s">
        <v>1361</v>
      </c>
      <c r="D164" t="s">
        <v>1531</v>
      </c>
      <c r="E164" s="31">
        <v>266.69565217391306</v>
      </c>
      <c r="F164" s="31">
        <v>2.779595696119987</v>
      </c>
      <c r="G164" s="31">
        <v>2.4019159602217144</v>
      </c>
      <c r="H164" s="31">
        <v>0.47129279426149329</v>
      </c>
      <c r="I164" s="31">
        <v>0.11042508966416695</v>
      </c>
      <c r="J164" s="31">
        <v>741.30608695652177</v>
      </c>
      <c r="K164" s="31">
        <v>640.58054347826078</v>
      </c>
      <c r="L164" s="31">
        <v>125.69173913043478</v>
      </c>
      <c r="M164" s="31">
        <v>29.44989130434783</v>
      </c>
      <c r="N164" s="31">
        <v>77.980978260869563</v>
      </c>
      <c r="O164" s="31">
        <v>18.260869565217391</v>
      </c>
      <c r="P164" s="31">
        <v>146.3813043478259</v>
      </c>
      <c r="Q164" s="31">
        <v>141.897608695652</v>
      </c>
      <c r="R164" s="31">
        <v>4.4836956521739131</v>
      </c>
      <c r="S164" s="31">
        <v>469.23304347826098</v>
      </c>
      <c r="T164" s="31">
        <v>469.23304347826098</v>
      </c>
      <c r="U164" s="31">
        <v>0</v>
      </c>
      <c r="V164" s="31">
        <v>0</v>
      </c>
      <c r="W164" s="31">
        <v>14.673913043478262</v>
      </c>
      <c r="X164" s="31">
        <v>0</v>
      </c>
      <c r="Y164" s="31">
        <v>0.3125</v>
      </c>
      <c r="Z164" s="31">
        <v>0</v>
      </c>
      <c r="AA164" s="31">
        <v>9.0923913043478262</v>
      </c>
      <c r="AB164" s="31">
        <v>0</v>
      </c>
      <c r="AC164" s="31">
        <v>5.2690217391304346</v>
      </c>
      <c r="AD164" s="31">
        <v>0</v>
      </c>
      <c r="AE164" s="31">
        <v>0</v>
      </c>
      <c r="AF164" t="s">
        <v>240</v>
      </c>
      <c r="AG164" s="32">
        <v>2</v>
      </c>
      <c r="AH164"/>
    </row>
    <row r="165" spans="1:34" x14ac:dyDescent="0.25">
      <c r="A165" t="s">
        <v>1573</v>
      </c>
      <c r="B165" t="s">
        <v>881</v>
      </c>
      <c r="C165" t="s">
        <v>1394</v>
      </c>
      <c r="D165" t="s">
        <v>1520</v>
      </c>
      <c r="E165" s="31">
        <v>70.75</v>
      </c>
      <c r="F165" s="31">
        <v>2.732336764479951</v>
      </c>
      <c r="G165" s="31">
        <v>2.5401874327853737</v>
      </c>
      <c r="H165" s="31">
        <v>0.53361499462282991</v>
      </c>
      <c r="I165" s="31">
        <v>0.36182209248732522</v>
      </c>
      <c r="J165" s="31">
        <v>193.31282608695653</v>
      </c>
      <c r="K165" s="31">
        <v>179.7182608695652</v>
      </c>
      <c r="L165" s="31">
        <v>37.753260869565217</v>
      </c>
      <c r="M165" s="31">
        <v>25.598913043478259</v>
      </c>
      <c r="N165" s="31">
        <v>7.0456521739130453</v>
      </c>
      <c r="O165" s="31">
        <v>5.1086956521739131</v>
      </c>
      <c r="P165" s="31">
        <v>58.705217391304373</v>
      </c>
      <c r="Q165" s="31">
        <v>57.265000000000022</v>
      </c>
      <c r="R165" s="31">
        <v>1.4402173913043479</v>
      </c>
      <c r="S165" s="31">
        <v>96.854347826086951</v>
      </c>
      <c r="T165" s="31">
        <v>88.126630434782598</v>
      </c>
      <c r="U165" s="31">
        <v>8.7277173913043473</v>
      </c>
      <c r="V165" s="31">
        <v>0</v>
      </c>
      <c r="W165" s="31">
        <v>23.790217391304353</v>
      </c>
      <c r="X165" s="31">
        <v>0</v>
      </c>
      <c r="Y165" s="31">
        <v>3.1902173913043477</v>
      </c>
      <c r="Z165" s="31">
        <v>0</v>
      </c>
      <c r="AA165" s="31">
        <v>4.3902173913043478</v>
      </c>
      <c r="AB165" s="31">
        <v>1.4402173913043479</v>
      </c>
      <c r="AC165" s="31">
        <v>14.769565217391307</v>
      </c>
      <c r="AD165" s="31">
        <v>0</v>
      </c>
      <c r="AE165" s="31">
        <v>0</v>
      </c>
      <c r="AF165" t="s">
        <v>280</v>
      </c>
      <c r="AG165" s="32">
        <v>2</v>
      </c>
      <c r="AH165"/>
    </row>
    <row r="166" spans="1:34" x14ac:dyDescent="0.25">
      <c r="A166" t="s">
        <v>1573</v>
      </c>
      <c r="B166" t="s">
        <v>725</v>
      </c>
      <c r="C166" t="s">
        <v>1222</v>
      </c>
      <c r="D166" t="s">
        <v>1512</v>
      </c>
      <c r="E166" s="31">
        <v>169.03260869565219</v>
      </c>
      <c r="F166" s="31">
        <v>3.6775165584206793</v>
      </c>
      <c r="G166" s="31">
        <v>3.6488367307568637</v>
      </c>
      <c r="H166" s="31">
        <v>1.2922519452125258</v>
      </c>
      <c r="I166" s="31">
        <v>1.26357211754871</v>
      </c>
      <c r="J166" s="31">
        <v>621.62021739130421</v>
      </c>
      <c r="K166" s="31">
        <v>616.77239130434771</v>
      </c>
      <c r="L166" s="31">
        <v>218.43271739130427</v>
      </c>
      <c r="M166" s="31">
        <v>213.58489130434774</v>
      </c>
      <c r="N166" s="31">
        <v>0.2608695652173913</v>
      </c>
      <c r="O166" s="31">
        <v>4.5869565217391308</v>
      </c>
      <c r="P166" s="31">
        <v>80.764347826086976</v>
      </c>
      <c r="Q166" s="31">
        <v>80.764347826086976</v>
      </c>
      <c r="R166" s="31">
        <v>0</v>
      </c>
      <c r="S166" s="31">
        <v>322.42315217391297</v>
      </c>
      <c r="T166" s="31">
        <v>322.42315217391297</v>
      </c>
      <c r="U166" s="31">
        <v>0</v>
      </c>
      <c r="V166" s="31">
        <v>0</v>
      </c>
      <c r="W166" s="31">
        <v>66.359347826086946</v>
      </c>
      <c r="X166" s="31">
        <v>66.359347826086946</v>
      </c>
      <c r="Y166" s="31">
        <v>0</v>
      </c>
      <c r="Z166" s="31">
        <v>0</v>
      </c>
      <c r="AA166" s="31">
        <v>0</v>
      </c>
      <c r="AB166" s="31">
        <v>0</v>
      </c>
      <c r="AC166" s="31">
        <v>0</v>
      </c>
      <c r="AD166" s="31">
        <v>0</v>
      </c>
      <c r="AE166" s="31">
        <v>0</v>
      </c>
      <c r="AF166" t="s">
        <v>122</v>
      </c>
      <c r="AG166" s="32">
        <v>2</v>
      </c>
      <c r="AH166"/>
    </row>
    <row r="167" spans="1:34" x14ac:dyDescent="0.25">
      <c r="A167" t="s">
        <v>1573</v>
      </c>
      <c r="B167" t="s">
        <v>1121</v>
      </c>
      <c r="C167" t="s">
        <v>1200</v>
      </c>
      <c r="D167" t="s">
        <v>1511</v>
      </c>
      <c r="E167" s="31">
        <v>76.402173913043484</v>
      </c>
      <c r="F167" s="31">
        <v>3.7992033006117518</v>
      </c>
      <c r="G167" s="31">
        <v>3.6023047375160049</v>
      </c>
      <c r="H167" s="31">
        <v>0.80650163607910086</v>
      </c>
      <c r="I167" s="31">
        <v>0.67447716602646179</v>
      </c>
      <c r="J167" s="31">
        <v>290.26739130434788</v>
      </c>
      <c r="K167" s="31">
        <v>275.22391304347826</v>
      </c>
      <c r="L167" s="31">
        <v>61.618478260869573</v>
      </c>
      <c r="M167" s="31">
        <v>51.53152173913044</v>
      </c>
      <c r="N167" s="31">
        <v>4.8695652173913047</v>
      </c>
      <c r="O167" s="31">
        <v>5.2173913043478262</v>
      </c>
      <c r="P167" s="31">
        <v>94.744565217391312</v>
      </c>
      <c r="Q167" s="31">
        <v>89.788043478260875</v>
      </c>
      <c r="R167" s="31">
        <v>4.9565217391304346</v>
      </c>
      <c r="S167" s="31">
        <v>133.90434782608699</v>
      </c>
      <c r="T167" s="31">
        <v>132.49565217391307</v>
      </c>
      <c r="U167" s="31">
        <v>1.4086956521739129</v>
      </c>
      <c r="V167" s="31">
        <v>0</v>
      </c>
      <c r="W167" s="31">
        <v>9.7826086956521738</v>
      </c>
      <c r="X167" s="31">
        <v>0</v>
      </c>
      <c r="Y167" s="31">
        <v>0</v>
      </c>
      <c r="Z167" s="31">
        <v>0</v>
      </c>
      <c r="AA167" s="31">
        <v>9.7826086956521738</v>
      </c>
      <c r="AB167" s="31">
        <v>0</v>
      </c>
      <c r="AC167" s="31">
        <v>0</v>
      </c>
      <c r="AD167" s="31">
        <v>0</v>
      </c>
      <c r="AE167" s="31">
        <v>0</v>
      </c>
      <c r="AF167" t="s">
        <v>522</v>
      </c>
      <c r="AG167" s="32">
        <v>2</v>
      </c>
      <c r="AH167"/>
    </row>
    <row r="168" spans="1:34" x14ac:dyDescent="0.25">
      <c r="A168" t="s">
        <v>1573</v>
      </c>
      <c r="B168" t="s">
        <v>650</v>
      </c>
      <c r="C168" t="s">
        <v>1197</v>
      </c>
      <c r="D168" t="s">
        <v>1524</v>
      </c>
      <c r="E168" s="31">
        <v>199.68478260869566</v>
      </c>
      <c r="F168" s="31">
        <v>3.5965995318708832</v>
      </c>
      <c r="G168" s="31">
        <v>3.2970638506341508</v>
      </c>
      <c r="H168" s="31">
        <v>0.63033912144140214</v>
      </c>
      <c r="I168" s="31">
        <v>0.33080344020467023</v>
      </c>
      <c r="J168" s="31">
        <v>718.18619565217386</v>
      </c>
      <c r="K168" s="31">
        <v>658.37347826086943</v>
      </c>
      <c r="L168" s="31">
        <v>125.86913043478259</v>
      </c>
      <c r="M168" s="31">
        <v>66.05641304347823</v>
      </c>
      <c r="N168" s="31">
        <v>50.084456521739135</v>
      </c>
      <c r="O168" s="31">
        <v>9.7282608695652169</v>
      </c>
      <c r="P168" s="31">
        <v>178.09293478260864</v>
      </c>
      <c r="Q168" s="31">
        <v>178.09293478260864</v>
      </c>
      <c r="R168" s="31">
        <v>0</v>
      </c>
      <c r="S168" s="31">
        <v>414.22413043478258</v>
      </c>
      <c r="T168" s="31">
        <v>374.20239130434783</v>
      </c>
      <c r="U168" s="31">
        <v>40.021739130434774</v>
      </c>
      <c r="V168" s="31">
        <v>0</v>
      </c>
      <c r="W168" s="31">
        <v>0</v>
      </c>
      <c r="X168" s="31">
        <v>0</v>
      </c>
      <c r="Y168" s="31">
        <v>0</v>
      </c>
      <c r="Z168" s="31">
        <v>0</v>
      </c>
      <c r="AA168" s="31">
        <v>0</v>
      </c>
      <c r="AB168" s="31">
        <v>0</v>
      </c>
      <c r="AC168" s="31">
        <v>0</v>
      </c>
      <c r="AD168" s="31">
        <v>0</v>
      </c>
      <c r="AE168" s="31">
        <v>0</v>
      </c>
      <c r="AF168" t="s">
        <v>47</v>
      </c>
      <c r="AG168" s="32">
        <v>2</v>
      </c>
      <c r="AH168"/>
    </row>
    <row r="169" spans="1:34" x14ac:dyDescent="0.25">
      <c r="A169" t="s">
        <v>1573</v>
      </c>
      <c r="B169" t="s">
        <v>1092</v>
      </c>
      <c r="C169" t="s">
        <v>1450</v>
      </c>
      <c r="D169" t="s">
        <v>1531</v>
      </c>
      <c r="E169" s="31">
        <v>143.57608695652175</v>
      </c>
      <c r="F169" s="31">
        <v>2.8808956014838363</v>
      </c>
      <c r="G169" s="31">
        <v>2.6820539026421377</v>
      </c>
      <c r="H169" s="31">
        <v>0.38882580059050642</v>
      </c>
      <c r="I169" s="31">
        <v>0.25238473767885528</v>
      </c>
      <c r="J169" s="31">
        <v>413.62771739130432</v>
      </c>
      <c r="K169" s="31">
        <v>385.07880434782606</v>
      </c>
      <c r="L169" s="31">
        <v>55.826086956521735</v>
      </c>
      <c r="M169" s="31">
        <v>36.236413043478258</v>
      </c>
      <c r="N169" s="31">
        <v>16.149456521739129</v>
      </c>
      <c r="O169" s="31">
        <v>3.4402173913043477</v>
      </c>
      <c r="P169" s="31">
        <v>148.41847826086956</v>
      </c>
      <c r="Q169" s="31">
        <v>139.45923913043478</v>
      </c>
      <c r="R169" s="31">
        <v>8.9592391304347831</v>
      </c>
      <c r="S169" s="31">
        <v>209.38315217391303</v>
      </c>
      <c r="T169" s="31">
        <v>209.38315217391303</v>
      </c>
      <c r="U169" s="31">
        <v>0</v>
      </c>
      <c r="V169" s="31">
        <v>0</v>
      </c>
      <c r="W169" s="31">
        <v>0.63858695652173914</v>
      </c>
      <c r="X169" s="31">
        <v>0</v>
      </c>
      <c r="Y169" s="31">
        <v>0</v>
      </c>
      <c r="Z169" s="31">
        <v>0</v>
      </c>
      <c r="AA169" s="31">
        <v>0</v>
      </c>
      <c r="AB169" s="31">
        <v>0</v>
      </c>
      <c r="AC169" s="31">
        <v>0.63858695652173914</v>
      </c>
      <c r="AD169" s="31">
        <v>0</v>
      </c>
      <c r="AE169" s="31">
        <v>0</v>
      </c>
      <c r="AF169" t="s">
        <v>493</v>
      </c>
      <c r="AG169" s="32">
        <v>2</v>
      </c>
      <c r="AH169"/>
    </row>
    <row r="170" spans="1:34" x14ac:dyDescent="0.25">
      <c r="A170" t="s">
        <v>1573</v>
      </c>
      <c r="B170" t="s">
        <v>664</v>
      </c>
      <c r="C170" t="s">
        <v>1265</v>
      </c>
      <c r="D170" t="s">
        <v>1517</v>
      </c>
      <c r="E170" s="31">
        <v>209.40217391304347</v>
      </c>
      <c r="F170" s="31">
        <v>2.8243965740981052</v>
      </c>
      <c r="G170" s="31">
        <v>2.7666104334284971</v>
      </c>
      <c r="H170" s="31">
        <v>0.71376849208409032</v>
      </c>
      <c r="I170" s="31">
        <v>0.65598235141448213</v>
      </c>
      <c r="J170" s="31">
        <v>591.43478260869563</v>
      </c>
      <c r="K170" s="31">
        <v>579.33423913043475</v>
      </c>
      <c r="L170" s="31">
        <v>149.46467391304347</v>
      </c>
      <c r="M170" s="31">
        <v>137.3641304347826</v>
      </c>
      <c r="N170" s="31">
        <v>9.0570652173913047</v>
      </c>
      <c r="O170" s="31">
        <v>3.0434782608695654</v>
      </c>
      <c r="P170" s="31">
        <v>49.165760869565219</v>
      </c>
      <c r="Q170" s="31">
        <v>49.165760869565219</v>
      </c>
      <c r="R170" s="31">
        <v>0</v>
      </c>
      <c r="S170" s="31">
        <v>392.80434782608694</v>
      </c>
      <c r="T170" s="31">
        <v>392.80434782608694</v>
      </c>
      <c r="U170" s="31">
        <v>0</v>
      </c>
      <c r="V170" s="31">
        <v>0</v>
      </c>
      <c r="W170" s="31">
        <v>64.622282608695656</v>
      </c>
      <c r="X170" s="31">
        <v>6.6521739130434785</v>
      </c>
      <c r="Y170" s="31">
        <v>0</v>
      </c>
      <c r="Z170" s="31">
        <v>0</v>
      </c>
      <c r="AA170" s="31">
        <v>26.741847826086957</v>
      </c>
      <c r="AB170" s="31">
        <v>0</v>
      </c>
      <c r="AC170" s="31">
        <v>31.228260869565219</v>
      </c>
      <c r="AD170" s="31">
        <v>0</v>
      </c>
      <c r="AE170" s="31">
        <v>0</v>
      </c>
      <c r="AF170" t="s">
        <v>61</v>
      </c>
      <c r="AG170" s="32">
        <v>2</v>
      </c>
      <c r="AH170"/>
    </row>
    <row r="171" spans="1:34" x14ac:dyDescent="0.25">
      <c r="A171" t="s">
        <v>1573</v>
      </c>
      <c r="B171" t="s">
        <v>921</v>
      </c>
      <c r="C171" t="s">
        <v>1407</v>
      </c>
      <c r="D171" t="s">
        <v>1535</v>
      </c>
      <c r="E171" s="31">
        <v>145.0108695652174</v>
      </c>
      <c r="F171" s="31">
        <v>2.6678299977512925</v>
      </c>
      <c r="G171" s="31">
        <v>2.6009309646952996</v>
      </c>
      <c r="H171" s="31">
        <v>0.52173750093696114</v>
      </c>
      <c r="I171" s="31">
        <v>0.45483846788096843</v>
      </c>
      <c r="J171" s="31">
        <v>386.86434782608694</v>
      </c>
      <c r="K171" s="31">
        <v>377.16326086956519</v>
      </c>
      <c r="L171" s="31">
        <v>75.657608695652172</v>
      </c>
      <c r="M171" s="31">
        <v>65.956521739130437</v>
      </c>
      <c r="N171" s="31">
        <v>5.2173913043478262</v>
      </c>
      <c r="O171" s="31">
        <v>4.4836956521739131</v>
      </c>
      <c r="P171" s="31">
        <v>99.024456521739125</v>
      </c>
      <c r="Q171" s="31">
        <v>99.024456521739125</v>
      </c>
      <c r="R171" s="31">
        <v>0</v>
      </c>
      <c r="S171" s="31">
        <v>212.18228260869566</v>
      </c>
      <c r="T171" s="31">
        <v>212.18228260869566</v>
      </c>
      <c r="U171" s="31">
        <v>0</v>
      </c>
      <c r="V171" s="31">
        <v>0</v>
      </c>
      <c r="W171" s="31">
        <v>0</v>
      </c>
      <c r="X171" s="31">
        <v>0</v>
      </c>
      <c r="Y171" s="31">
        <v>0</v>
      </c>
      <c r="Z171" s="31">
        <v>0</v>
      </c>
      <c r="AA171" s="31">
        <v>0</v>
      </c>
      <c r="AB171" s="31">
        <v>0</v>
      </c>
      <c r="AC171" s="31">
        <v>0</v>
      </c>
      <c r="AD171" s="31">
        <v>0</v>
      </c>
      <c r="AE171" s="31">
        <v>0</v>
      </c>
      <c r="AF171" t="s">
        <v>320</v>
      </c>
      <c r="AG171" s="32">
        <v>2</v>
      </c>
      <c r="AH171"/>
    </row>
    <row r="172" spans="1:34" x14ac:dyDescent="0.25">
      <c r="A172" t="s">
        <v>1573</v>
      </c>
      <c r="B172" t="s">
        <v>1030</v>
      </c>
      <c r="C172" t="s">
        <v>1281</v>
      </c>
      <c r="D172" t="s">
        <v>1512</v>
      </c>
      <c r="E172" s="31">
        <v>210.16304347826087</v>
      </c>
      <c r="F172" s="31">
        <v>2.2998577708818204</v>
      </c>
      <c r="G172" s="31">
        <v>2.2542410137057147</v>
      </c>
      <c r="H172" s="31">
        <v>0.4441168864753039</v>
      </c>
      <c r="I172" s="31">
        <v>0.39850012929919831</v>
      </c>
      <c r="J172" s="31">
        <v>483.34510869565213</v>
      </c>
      <c r="K172" s="31">
        <v>473.758152173913</v>
      </c>
      <c r="L172" s="31">
        <v>93.33695652173914</v>
      </c>
      <c r="M172" s="31">
        <v>83.75</v>
      </c>
      <c r="N172" s="31">
        <v>4.9456521739130439</v>
      </c>
      <c r="O172" s="31">
        <v>4.6413043478260869</v>
      </c>
      <c r="P172" s="31">
        <v>74.847826086956516</v>
      </c>
      <c r="Q172" s="31">
        <v>74.847826086956516</v>
      </c>
      <c r="R172" s="31">
        <v>0</v>
      </c>
      <c r="S172" s="31">
        <v>315.1603260869565</v>
      </c>
      <c r="T172" s="31">
        <v>310.16304347826087</v>
      </c>
      <c r="U172" s="31">
        <v>4.9972826086956523</v>
      </c>
      <c r="V172" s="31">
        <v>0</v>
      </c>
      <c r="W172" s="31">
        <v>113.78804347826086</v>
      </c>
      <c r="X172" s="31">
        <v>15.448369565217391</v>
      </c>
      <c r="Y172" s="31">
        <v>0</v>
      </c>
      <c r="Z172" s="31">
        <v>0</v>
      </c>
      <c r="AA172" s="31">
        <v>20.315217391304348</v>
      </c>
      <c r="AB172" s="31">
        <v>0</v>
      </c>
      <c r="AC172" s="31">
        <v>76.0625</v>
      </c>
      <c r="AD172" s="31">
        <v>1.9619565217391304</v>
      </c>
      <c r="AE172" s="31">
        <v>0</v>
      </c>
      <c r="AF172" t="s">
        <v>429</v>
      </c>
      <c r="AG172" s="32">
        <v>2</v>
      </c>
      <c r="AH172"/>
    </row>
    <row r="173" spans="1:34" x14ac:dyDescent="0.25">
      <c r="A173" t="s">
        <v>1573</v>
      </c>
      <c r="B173" t="s">
        <v>666</v>
      </c>
      <c r="C173" t="s">
        <v>1309</v>
      </c>
      <c r="D173" t="s">
        <v>1517</v>
      </c>
      <c r="E173" s="31">
        <v>86.836956521739125</v>
      </c>
      <c r="F173" s="31">
        <v>3.4180748529227691</v>
      </c>
      <c r="G173" s="31">
        <v>3.3611215421204159</v>
      </c>
      <c r="H173" s="31">
        <v>0.51182876455125803</v>
      </c>
      <c r="I173" s="31">
        <v>0.45487545374890476</v>
      </c>
      <c r="J173" s="31">
        <v>296.81521739130437</v>
      </c>
      <c r="K173" s="31">
        <v>291.86956521739131</v>
      </c>
      <c r="L173" s="31">
        <v>44.445652173913047</v>
      </c>
      <c r="M173" s="31">
        <v>39.5</v>
      </c>
      <c r="N173" s="31">
        <v>0</v>
      </c>
      <c r="O173" s="31">
        <v>4.9456521739130439</v>
      </c>
      <c r="P173" s="31">
        <v>64.100543478260875</v>
      </c>
      <c r="Q173" s="31">
        <v>64.100543478260875</v>
      </c>
      <c r="R173" s="31">
        <v>0</v>
      </c>
      <c r="S173" s="31">
        <v>188.26902173913044</v>
      </c>
      <c r="T173" s="31">
        <v>188.26902173913044</v>
      </c>
      <c r="U173" s="31">
        <v>0</v>
      </c>
      <c r="V173" s="31">
        <v>0</v>
      </c>
      <c r="W173" s="31">
        <v>0</v>
      </c>
      <c r="X173" s="31">
        <v>0</v>
      </c>
      <c r="Y173" s="31">
        <v>0</v>
      </c>
      <c r="Z173" s="31">
        <v>0</v>
      </c>
      <c r="AA173" s="31">
        <v>0</v>
      </c>
      <c r="AB173" s="31">
        <v>0</v>
      </c>
      <c r="AC173" s="31">
        <v>0</v>
      </c>
      <c r="AD173" s="31">
        <v>0</v>
      </c>
      <c r="AE173" s="31">
        <v>0</v>
      </c>
      <c r="AF173" t="s">
        <v>63</v>
      </c>
      <c r="AG173" s="32">
        <v>2</v>
      </c>
      <c r="AH173"/>
    </row>
    <row r="174" spans="1:34" x14ac:dyDescent="0.25">
      <c r="A174" t="s">
        <v>1573</v>
      </c>
      <c r="B174" t="s">
        <v>767</v>
      </c>
      <c r="C174" t="s">
        <v>1309</v>
      </c>
      <c r="D174" t="s">
        <v>1517</v>
      </c>
      <c r="E174" s="31">
        <v>152.77173913043478</v>
      </c>
      <c r="F174" s="31">
        <v>3.4921736036997513</v>
      </c>
      <c r="G174" s="31">
        <v>3.466773390252579</v>
      </c>
      <c r="H174" s="31">
        <v>0.56545713269299192</v>
      </c>
      <c r="I174" s="31">
        <v>0.54005691924582</v>
      </c>
      <c r="J174" s="31">
        <v>533.50543478260875</v>
      </c>
      <c r="K174" s="31">
        <v>529.625</v>
      </c>
      <c r="L174" s="31">
        <v>86.385869565217405</v>
      </c>
      <c r="M174" s="31">
        <v>82.505434782608702</v>
      </c>
      <c r="N174" s="31">
        <v>0</v>
      </c>
      <c r="O174" s="31">
        <v>3.8804347826086958</v>
      </c>
      <c r="P174" s="31">
        <v>100.30163043478261</v>
      </c>
      <c r="Q174" s="31">
        <v>100.30163043478261</v>
      </c>
      <c r="R174" s="31">
        <v>0</v>
      </c>
      <c r="S174" s="31">
        <v>346.81793478260869</v>
      </c>
      <c r="T174" s="31">
        <v>346.81793478260869</v>
      </c>
      <c r="U174" s="31">
        <v>0</v>
      </c>
      <c r="V174" s="31">
        <v>0</v>
      </c>
      <c r="W174" s="31">
        <v>198.36956521739131</v>
      </c>
      <c r="X174" s="31">
        <v>48.826086956521742</v>
      </c>
      <c r="Y174" s="31">
        <v>0</v>
      </c>
      <c r="Z174" s="31">
        <v>0</v>
      </c>
      <c r="AA174" s="31">
        <v>43.638586956521742</v>
      </c>
      <c r="AB174" s="31">
        <v>0</v>
      </c>
      <c r="AC174" s="31">
        <v>105.90489130434783</v>
      </c>
      <c r="AD174" s="31">
        <v>0</v>
      </c>
      <c r="AE174" s="31">
        <v>0</v>
      </c>
      <c r="AF174" t="s">
        <v>165</v>
      </c>
      <c r="AG174" s="32">
        <v>2</v>
      </c>
      <c r="AH174"/>
    </row>
    <row r="175" spans="1:34" x14ac:dyDescent="0.25">
      <c r="A175" t="s">
        <v>1573</v>
      </c>
      <c r="B175" t="s">
        <v>762</v>
      </c>
      <c r="C175" t="s">
        <v>1345</v>
      </c>
      <c r="D175" t="s">
        <v>1483</v>
      </c>
      <c r="E175" s="31">
        <v>193.75</v>
      </c>
      <c r="F175" s="31">
        <v>3.2711001402524551</v>
      </c>
      <c r="G175" s="31">
        <v>3.1242092566619917</v>
      </c>
      <c r="H175" s="31">
        <v>0.41341598877980362</v>
      </c>
      <c r="I175" s="31">
        <v>0.29112538569424973</v>
      </c>
      <c r="J175" s="31">
        <v>633.77565217391316</v>
      </c>
      <c r="K175" s="31">
        <v>605.31554347826091</v>
      </c>
      <c r="L175" s="31">
        <v>80.099347826086955</v>
      </c>
      <c r="M175" s="31">
        <v>56.405543478260881</v>
      </c>
      <c r="N175" s="31">
        <v>19.574239130434776</v>
      </c>
      <c r="O175" s="31">
        <v>4.1195652173913047</v>
      </c>
      <c r="P175" s="31">
        <v>169.13739130434786</v>
      </c>
      <c r="Q175" s="31">
        <v>164.37108695652176</v>
      </c>
      <c r="R175" s="31">
        <v>4.7663043478260869</v>
      </c>
      <c r="S175" s="31">
        <v>384.53891304347837</v>
      </c>
      <c r="T175" s="31">
        <v>373.56260869565227</v>
      </c>
      <c r="U175" s="31">
        <v>10.976304347826085</v>
      </c>
      <c r="V175" s="31">
        <v>0</v>
      </c>
      <c r="W175" s="31">
        <v>0</v>
      </c>
      <c r="X175" s="31">
        <v>0</v>
      </c>
      <c r="Y175" s="31">
        <v>0</v>
      </c>
      <c r="Z175" s="31">
        <v>0</v>
      </c>
      <c r="AA175" s="31">
        <v>0</v>
      </c>
      <c r="AB175" s="31">
        <v>0</v>
      </c>
      <c r="AC175" s="31">
        <v>0</v>
      </c>
      <c r="AD175" s="31">
        <v>0</v>
      </c>
      <c r="AE175" s="31">
        <v>0</v>
      </c>
      <c r="AF175" t="s">
        <v>160</v>
      </c>
      <c r="AG175" s="32">
        <v>2</v>
      </c>
      <c r="AH175"/>
    </row>
    <row r="176" spans="1:34" x14ac:dyDescent="0.25">
      <c r="A176" t="s">
        <v>1573</v>
      </c>
      <c r="B176" t="s">
        <v>733</v>
      </c>
      <c r="C176" t="s">
        <v>1286</v>
      </c>
      <c r="D176" t="s">
        <v>1515</v>
      </c>
      <c r="E176" s="31">
        <v>199.93478260869566</v>
      </c>
      <c r="F176" s="31">
        <v>2.6922501902794389</v>
      </c>
      <c r="G176" s="31">
        <v>2.4104599325867131</v>
      </c>
      <c r="H176" s="31">
        <v>0.57953680548004782</v>
      </c>
      <c r="I176" s="31">
        <v>0.29774654778732196</v>
      </c>
      <c r="J176" s="31">
        <v>538.27445652173913</v>
      </c>
      <c r="K176" s="31">
        <v>481.93478260869568</v>
      </c>
      <c r="L176" s="31">
        <v>115.86956521739131</v>
      </c>
      <c r="M176" s="31">
        <v>59.529891304347828</v>
      </c>
      <c r="N176" s="31">
        <v>51.698369565217391</v>
      </c>
      <c r="O176" s="31">
        <v>4.6413043478260869</v>
      </c>
      <c r="P176" s="31">
        <v>83.853260869565219</v>
      </c>
      <c r="Q176" s="31">
        <v>83.853260869565219</v>
      </c>
      <c r="R176" s="31">
        <v>0</v>
      </c>
      <c r="S176" s="31">
        <v>338.55163043478262</v>
      </c>
      <c r="T176" s="31">
        <v>338.55163043478262</v>
      </c>
      <c r="U176" s="31">
        <v>0</v>
      </c>
      <c r="V176" s="31">
        <v>0</v>
      </c>
      <c r="W176" s="31">
        <v>178.36956521739131</v>
      </c>
      <c r="X176" s="31">
        <v>57.350543478260867</v>
      </c>
      <c r="Y176" s="31">
        <v>13.478260869565217</v>
      </c>
      <c r="Z176" s="31">
        <v>0</v>
      </c>
      <c r="AA176" s="31">
        <v>16.097826086956523</v>
      </c>
      <c r="AB176" s="31">
        <v>0</v>
      </c>
      <c r="AC176" s="31">
        <v>91.442934782608702</v>
      </c>
      <c r="AD176" s="31">
        <v>0</v>
      </c>
      <c r="AE176" s="31">
        <v>0</v>
      </c>
      <c r="AF176" t="s">
        <v>130</v>
      </c>
      <c r="AG176" s="32">
        <v>2</v>
      </c>
      <c r="AH176"/>
    </row>
    <row r="177" spans="1:34" x14ac:dyDescent="0.25">
      <c r="A177" t="s">
        <v>1573</v>
      </c>
      <c r="B177" t="s">
        <v>1040</v>
      </c>
      <c r="C177" t="s">
        <v>1216</v>
      </c>
      <c r="D177" t="s">
        <v>1489</v>
      </c>
      <c r="E177" s="31">
        <v>222.95652173913044</v>
      </c>
      <c r="F177" s="31">
        <v>3.2853329758190326</v>
      </c>
      <c r="G177" s="31">
        <v>2.9987690132605302</v>
      </c>
      <c r="H177" s="31">
        <v>0.56733863104524174</v>
      </c>
      <c r="I177" s="31">
        <v>0.28077466848673943</v>
      </c>
      <c r="J177" s="31">
        <v>732.48641304347825</v>
      </c>
      <c r="K177" s="31">
        <v>668.59510869565213</v>
      </c>
      <c r="L177" s="31">
        <v>126.49184782608695</v>
      </c>
      <c r="M177" s="31">
        <v>62.600543478260867</v>
      </c>
      <c r="N177" s="31">
        <v>59.570652173913047</v>
      </c>
      <c r="O177" s="31">
        <v>4.3206521739130439</v>
      </c>
      <c r="P177" s="31">
        <v>157.02173913043478</v>
      </c>
      <c r="Q177" s="31">
        <v>157.02173913043478</v>
      </c>
      <c r="R177" s="31">
        <v>0</v>
      </c>
      <c r="S177" s="31">
        <v>448.9728260869565</v>
      </c>
      <c r="T177" s="31">
        <v>448.9728260869565</v>
      </c>
      <c r="U177" s="31">
        <v>0</v>
      </c>
      <c r="V177" s="31">
        <v>0</v>
      </c>
      <c r="W177" s="31">
        <v>117.63315217391303</v>
      </c>
      <c r="X177" s="31">
        <v>19.684782608695652</v>
      </c>
      <c r="Y177" s="31">
        <v>16.206521739130434</v>
      </c>
      <c r="Z177" s="31">
        <v>0</v>
      </c>
      <c r="AA177" s="31">
        <v>36.573369565217391</v>
      </c>
      <c r="AB177" s="31">
        <v>0</v>
      </c>
      <c r="AC177" s="31">
        <v>45.168478260869563</v>
      </c>
      <c r="AD177" s="31">
        <v>0</v>
      </c>
      <c r="AE177" s="31">
        <v>0</v>
      </c>
      <c r="AF177" t="s">
        <v>439</v>
      </c>
      <c r="AG177" s="32">
        <v>2</v>
      </c>
      <c r="AH177"/>
    </row>
    <row r="178" spans="1:34" x14ac:dyDescent="0.25">
      <c r="A178" t="s">
        <v>1573</v>
      </c>
      <c r="B178" t="s">
        <v>1179</v>
      </c>
      <c r="C178" t="s">
        <v>1457</v>
      </c>
      <c r="D178" t="s">
        <v>1520</v>
      </c>
      <c r="E178" s="31">
        <v>51.923913043478258</v>
      </c>
      <c r="F178" s="31">
        <v>3.5164789616914387</v>
      </c>
      <c r="G178" s="31">
        <v>3.2550931546996025</v>
      </c>
      <c r="H178" s="31">
        <v>0.60775172702532976</v>
      </c>
      <c r="I178" s="31">
        <v>0.34636592003349387</v>
      </c>
      <c r="J178" s="31">
        <v>182.58934782608696</v>
      </c>
      <c r="K178" s="31">
        <v>169.01717391304348</v>
      </c>
      <c r="L178" s="31">
        <v>31.556847826086955</v>
      </c>
      <c r="M178" s="31">
        <v>17.98467391304348</v>
      </c>
      <c r="N178" s="31">
        <v>9.4281521739130429</v>
      </c>
      <c r="O178" s="31">
        <v>4.1440217391304346</v>
      </c>
      <c r="P178" s="31">
        <v>64.789239130434765</v>
      </c>
      <c r="Q178" s="31">
        <v>64.789239130434765</v>
      </c>
      <c r="R178" s="31">
        <v>0</v>
      </c>
      <c r="S178" s="31">
        <v>86.243260869565233</v>
      </c>
      <c r="T178" s="31">
        <v>86.243260869565233</v>
      </c>
      <c r="U178" s="31">
        <v>0</v>
      </c>
      <c r="V178" s="31">
        <v>0</v>
      </c>
      <c r="W178" s="31">
        <v>0</v>
      </c>
      <c r="X178" s="31">
        <v>0</v>
      </c>
      <c r="Y178" s="31">
        <v>0</v>
      </c>
      <c r="Z178" s="31">
        <v>0</v>
      </c>
      <c r="AA178" s="31">
        <v>0</v>
      </c>
      <c r="AB178" s="31">
        <v>0</v>
      </c>
      <c r="AC178" s="31">
        <v>0</v>
      </c>
      <c r="AD178" s="31">
        <v>0</v>
      </c>
      <c r="AE178" s="31">
        <v>0</v>
      </c>
      <c r="AF178" t="s">
        <v>582</v>
      </c>
      <c r="AG178" s="32">
        <v>2</v>
      </c>
      <c r="AH178"/>
    </row>
    <row r="179" spans="1:34" x14ac:dyDescent="0.25">
      <c r="A179" t="s">
        <v>1573</v>
      </c>
      <c r="B179" t="s">
        <v>859</v>
      </c>
      <c r="C179" t="s">
        <v>1265</v>
      </c>
      <c r="D179" t="s">
        <v>1517</v>
      </c>
      <c r="E179" s="31">
        <v>258.58695652173913</v>
      </c>
      <c r="F179" s="31">
        <v>3.1603341740226987</v>
      </c>
      <c r="G179" s="31">
        <v>2.9941572089113073</v>
      </c>
      <c r="H179" s="31">
        <v>0.57644388398486746</v>
      </c>
      <c r="I179" s="31">
        <v>0.41026691887347627</v>
      </c>
      <c r="J179" s="31">
        <v>817.22119565217395</v>
      </c>
      <c r="K179" s="31">
        <v>774.25</v>
      </c>
      <c r="L179" s="31">
        <v>149.06086956521736</v>
      </c>
      <c r="M179" s="31">
        <v>106.08967391304348</v>
      </c>
      <c r="N179" s="31">
        <v>38.253804347826055</v>
      </c>
      <c r="O179" s="31">
        <v>4.7173913043478262</v>
      </c>
      <c r="P179" s="31">
        <v>147.3858695652174</v>
      </c>
      <c r="Q179" s="31">
        <v>147.3858695652174</v>
      </c>
      <c r="R179" s="31">
        <v>0</v>
      </c>
      <c r="S179" s="31">
        <v>520.77445652173913</v>
      </c>
      <c r="T179" s="31">
        <v>520.77445652173913</v>
      </c>
      <c r="U179" s="31">
        <v>0</v>
      </c>
      <c r="V179" s="31">
        <v>0</v>
      </c>
      <c r="W179" s="31">
        <v>195.69673913043479</v>
      </c>
      <c r="X179" s="31">
        <v>78.755434782608702</v>
      </c>
      <c r="Y179" s="31">
        <v>16.155978260869571</v>
      </c>
      <c r="Z179" s="31">
        <v>0</v>
      </c>
      <c r="AA179" s="31">
        <v>41.4375</v>
      </c>
      <c r="AB179" s="31">
        <v>0</v>
      </c>
      <c r="AC179" s="31">
        <v>59.347826086956523</v>
      </c>
      <c r="AD179" s="31">
        <v>0</v>
      </c>
      <c r="AE179" s="31">
        <v>0</v>
      </c>
      <c r="AF179" t="s">
        <v>258</v>
      </c>
      <c r="AG179" s="32">
        <v>2</v>
      </c>
      <c r="AH179"/>
    </row>
    <row r="180" spans="1:34" x14ac:dyDescent="0.25">
      <c r="A180" t="s">
        <v>1573</v>
      </c>
      <c r="B180" t="s">
        <v>1083</v>
      </c>
      <c r="C180" t="s">
        <v>1449</v>
      </c>
      <c r="D180" t="s">
        <v>1518</v>
      </c>
      <c r="E180" s="31">
        <v>170.06521739130434</v>
      </c>
      <c r="F180" s="31">
        <v>4.0776076952575737</v>
      </c>
      <c r="G180" s="31">
        <v>4.0476319826153651</v>
      </c>
      <c r="H180" s="31">
        <v>0.82770356640674936</v>
      </c>
      <c r="I180" s="31">
        <v>0.79772785376454047</v>
      </c>
      <c r="J180" s="31">
        <v>693.45923913043475</v>
      </c>
      <c r="K180" s="31">
        <v>688.36141304347825</v>
      </c>
      <c r="L180" s="31">
        <v>140.76358695652175</v>
      </c>
      <c r="M180" s="31">
        <v>135.66576086956522</v>
      </c>
      <c r="N180" s="31">
        <v>0</v>
      </c>
      <c r="O180" s="31">
        <v>5.0978260869565215</v>
      </c>
      <c r="P180" s="31">
        <v>112.44021739130434</v>
      </c>
      <c r="Q180" s="31">
        <v>112.44021739130434</v>
      </c>
      <c r="R180" s="31">
        <v>0</v>
      </c>
      <c r="S180" s="31">
        <v>440.25543478260869</v>
      </c>
      <c r="T180" s="31">
        <v>440.25543478260869</v>
      </c>
      <c r="U180" s="31">
        <v>0</v>
      </c>
      <c r="V180" s="31">
        <v>0</v>
      </c>
      <c r="W180" s="31">
        <v>22.546195652173914</v>
      </c>
      <c r="X180" s="31">
        <v>0</v>
      </c>
      <c r="Y180" s="31">
        <v>0</v>
      </c>
      <c r="Z180" s="31">
        <v>0</v>
      </c>
      <c r="AA180" s="31">
        <v>0</v>
      </c>
      <c r="AB180" s="31">
        <v>0</v>
      </c>
      <c r="AC180" s="31">
        <v>22.546195652173914</v>
      </c>
      <c r="AD180" s="31">
        <v>0</v>
      </c>
      <c r="AE180" s="31">
        <v>0</v>
      </c>
      <c r="AF180" t="s">
        <v>483</v>
      </c>
      <c r="AG180" s="32">
        <v>2</v>
      </c>
      <c r="AH180"/>
    </row>
    <row r="181" spans="1:34" x14ac:dyDescent="0.25">
      <c r="A181" t="s">
        <v>1573</v>
      </c>
      <c r="B181" t="s">
        <v>645</v>
      </c>
      <c r="C181" t="s">
        <v>1301</v>
      </c>
      <c r="D181" t="s">
        <v>1487</v>
      </c>
      <c r="E181" s="31">
        <v>172.32608695652175</v>
      </c>
      <c r="F181" s="31">
        <v>2.7177349564778601</v>
      </c>
      <c r="G181" s="31">
        <v>2.6326397123754255</v>
      </c>
      <c r="H181" s="31">
        <v>0.46623691182036076</v>
      </c>
      <c r="I181" s="31">
        <v>0.38114166771792607</v>
      </c>
      <c r="J181" s="31">
        <v>468.33663043478259</v>
      </c>
      <c r="K181" s="31">
        <v>453.67250000000001</v>
      </c>
      <c r="L181" s="31">
        <v>80.344782608695652</v>
      </c>
      <c r="M181" s="31">
        <v>65.680652173913046</v>
      </c>
      <c r="N181" s="31">
        <v>7.0641304347826086</v>
      </c>
      <c r="O181" s="31">
        <v>7.6000000000000005</v>
      </c>
      <c r="P181" s="31">
        <v>117.57880434782609</v>
      </c>
      <c r="Q181" s="31">
        <v>117.57880434782609</v>
      </c>
      <c r="R181" s="31">
        <v>0</v>
      </c>
      <c r="S181" s="31">
        <v>270.41304347826087</v>
      </c>
      <c r="T181" s="31">
        <v>270.41304347826087</v>
      </c>
      <c r="U181" s="31">
        <v>0</v>
      </c>
      <c r="V181" s="31">
        <v>0</v>
      </c>
      <c r="W181" s="31">
        <v>106.48369565217391</v>
      </c>
      <c r="X181" s="31">
        <v>3.4375</v>
      </c>
      <c r="Y181" s="31">
        <v>0.44565217391304346</v>
      </c>
      <c r="Z181" s="31">
        <v>0</v>
      </c>
      <c r="AA181" s="31">
        <v>69.760869565217391</v>
      </c>
      <c r="AB181" s="31">
        <v>0</v>
      </c>
      <c r="AC181" s="31">
        <v>32.839673913043477</v>
      </c>
      <c r="AD181" s="31">
        <v>0</v>
      </c>
      <c r="AE181" s="31">
        <v>0</v>
      </c>
      <c r="AF181" t="s">
        <v>42</v>
      </c>
      <c r="AG181" s="32">
        <v>2</v>
      </c>
      <c r="AH181"/>
    </row>
    <row r="182" spans="1:34" x14ac:dyDescent="0.25">
      <c r="A182" t="s">
        <v>1573</v>
      </c>
      <c r="B182" t="s">
        <v>1163</v>
      </c>
      <c r="C182" t="s">
        <v>1470</v>
      </c>
      <c r="D182" t="s">
        <v>1490</v>
      </c>
      <c r="E182" s="31">
        <v>209.46739130434781</v>
      </c>
      <c r="F182" s="31">
        <v>3.5490114680089255</v>
      </c>
      <c r="G182" s="31">
        <v>2.3418219085672773</v>
      </c>
      <c r="H182" s="31">
        <v>0.49618597893207417</v>
      </c>
      <c r="I182" s="31">
        <v>0</v>
      </c>
      <c r="J182" s="31">
        <v>743.4021739130435</v>
      </c>
      <c r="K182" s="31">
        <v>490.5353260869565</v>
      </c>
      <c r="L182" s="31">
        <v>103.93478260869566</v>
      </c>
      <c r="M182" s="31">
        <v>0</v>
      </c>
      <c r="N182" s="31">
        <v>23.141304347826086</v>
      </c>
      <c r="O182" s="31">
        <v>80.793478260869563</v>
      </c>
      <c r="P182" s="31">
        <v>148.93206521739131</v>
      </c>
      <c r="Q182" s="31">
        <v>0</v>
      </c>
      <c r="R182" s="31">
        <v>148.93206521739131</v>
      </c>
      <c r="S182" s="31">
        <v>490.5353260869565</v>
      </c>
      <c r="T182" s="31">
        <v>490.5353260869565</v>
      </c>
      <c r="U182" s="31">
        <v>0</v>
      </c>
      <c r="V182" s="31">
        <v>0</v>
      </c>
      <c r="W182" s="31">
        <v>0</v>
      </c>
      <c r="X182" s="31">
        <v>0</v>
      </c>
      <c r="Y182" s="31">
        <v>0</v>
      </c>
      <c r="Z182" s="31">
        <v>0</v>
      </c>
      <c r="AA182" s="31">
        <v>0</v>
      </c>
      <c r="AB182" s="31">
        <v>0</v>
      </c>
      <c r="AC182" s="31">
        <v>0</v>
      </c>
      <c r="AD182" s="31">
        <v>0</v>
      </c>
      <c r="AE182" s="31">
        <v>0</v>
      </c>
      <c r="AF182" t="s">
        <v>565</v>
      </c>
      <c r="AG182" s="32">
        <v>2</v>
      </c>
      <c r="AH182"/>
    </row>
    <row r="183" spans="1:34" x14ac:dyDescent="0.25">
      <c r="A183" t="s">
        <v>1573</v>
      </c>
      <c r="B183" t="s">
        <v>1150</v>
      </c>
      <c r="C183" t="s">
        <v>1466</v>
      </c>
      <c r="D183" t="s">
        <v>1490</v>
      </c>
      <c r="E183" s="31">
        <v>98.673913043478265</v>
      </c>
      <c r="F183" s="31">
        <v>3.4520544172725272</v>
      </c>
      <c r="G183" s="31">
        <v>3.3551167658074466</v>
      </c>
      <c r="H183" s="31">
        <v>0.48634060365719312</v>
      </c>
      <c r="I183" s="31">
        <v>0.38940295219211274</v>
      </c>
      <c r="J183" s="31">
        <v>340.62771739130437</v>
      </c>
      <c r="K183" s="31">
        <v>331.0625</v>
      </c>
      <c r="L183" s="31">
        <v>47.989130434782602</v>
      </c>
      <c r="M183" s="31">
        <v>38.423913043478258</v>
      </c>
      <c r="N183" s="31">
        <v>4.5163043478260869</v>
      </c>
      <c r="O183" s="31">
        <v>5.0489130434782608</v>
      </c>
      <c r="P183" s="31">
        <v>67.038043478260875</v>
      </c>
      <c r="Q183" s="31">
        <v>67.038043478260875</v>
      </c>
      <c r="R183" s="31">
        <v>0</v>
      </c>
      <c r="S183" s="31">
        <v>225.60054347826087</v>
      </c>
      <c r="T183" s="31">
        <v>225.60054347826087</v>
      </c>
      <c r="U183" s="31">
        <v>0</v>
      </c>
      <c r="V183" s="31">
        <v>0</v>
      </c>
      <c r="W183" s="31">
        <v>70.567934782608688</v>
      </c>
      <c r="X183" s="31">
        <v>5.3315217391304346</v>
      </c>
      <c r="Y183" s="31">
        <v>0</v>
      </c>
      <c r="Z183" s="31">
        <v>0</v>
      </c>
      <c r="AA183" s="31">
        <v>21.763586956521738</v>
      </c>
      <c r="AB183" s="31">
        <v>0</v>
      </c>
      <c r="AC183" s="31">
        <v>43.472826086956523</v>
      </c>
      <c r="AD183" s="31">
        <v>0</v>
      </c>
      <c r="AE183" s="31">
        <v>0</v>
      </c>
      <c r="AF183" t="s">
        <v>552</v>
      </c>
      <c r="AG183" s="32">
        <v>2</v>
      </c>
      <c r="AH183"/>
    </row>
    <row r="184" spans="1:34" x14ac:dyDescent="0.25">
      <c r="A184" t="s">
        <v>1573</v>
      </c>
      <c r="B184" t="s">
        <v>1010</v>
      </c>
      <c r="C184" t="s">
        <v>1426</v>
      </c>
      <c r="D184" t="s">
        <v>1520</v>
      </c>
      <c r="E184" s="31">
        <v>180.09782608695653</v>
      </c>
      <c r="F184" s="31">
        <v>3.5522348964934523</v>
      </c>
      <c r="G184" s="31">
        <v>3.3294948397610002</v>
      </c>
      <c r="H184" s="31">
        <v>0.69282696602088267</v>
      </c>
      <c r="I184" s="31">
        <v>0.49586999818938998</v>
      </c>
      <c r="J184" s="31">
        <v>639.7497826086958</v>
      </c>
      <c r="K184" s="31">
        <v>599.63478260869579</v>
      </c>
      <c r="L184" s="31">
        <v>124.77663043478266</v>
      </c>
      <c r="M184" s="31">
        <v>89.305108695652208</v>
      </c>
      <c r="N184" s="31">
        <v>28.633478260869577</v>
      </c>
      <c r="O184" s="31">
        <v>6.838043478260869</v>
      </c>
      <c r="P184" s="31">
        <v>170.6534782608696</v>
      </c>
      <c r="Q184" s="31">
        <v>166.01000000000005</v>
      </c>
      <c r="R184" s="31">
        <v>4.6434782608695651</v>
      </c>
      <c r="S184" s="31">
        <v>344.31967391304357</v>
      </c>
      <c r="T184" s="31">
        <v>278.96489130434793</v>
      </c>
      <c r="U184" s="31">
        <v>65.354782608695643</v>
      </c>
      <c r="V184" s="31">
        <v>0</v>
      </c>
      <c r="W184" s="31">
        <v>7.4978260869565201</v>
      </c>
      <c r="X184" s="31">
        <v>0</v>
      </c>
      <c r="Y184" s="31">
        <v>0</v>
      </c>
      <c r="Z184" s="31">
        <v>0</v>
      </c>
      <c r="AA184" s="31">
        <v>0</v>
      </c>
      <c r="AB184" s="31">
        <v>0</v>
      </c>
      <c r="AC184" s="31">
        <v>7.4978260869565201</v>
      </c>
      <c r="AD184" s="31">
        <v>0</v>
      </c>
      <c r="AE184" s="31">
        <v>0</v>
      </c>
      <c r="AF184" t="s">
        <v>409</v>
      </c>
      <c r="AG184" s="32">
        <v>2</v>
      </c>
      <c r="AH184"/>
    </row>
    <row r="185" spans="1:34" x14ac:dyDescent="0.25">
      <c r="A185" t="s">
        <v>1573</v>
      </c>
      <c r="B185" t="s">
        <v>1107</v>
      </c>
      <c r="C185" t="s">
        <v>1454</v>
      </c>
      <c r="D185" t="s">
        <v>1485</v>
      </c>
      <c r="E185" s="31">
        <v>101.83695652173913</v>
      </c>
      <c r="F185" s="31">
        <v>3.0569036183157223</v>
      </c>
      <c r="G185" s="31">
        <v>3.0287255843739995</v>
      </c>
      <c r="H185" s="31">
        <v>0.43796029458853664</v>
      </c>
      <c r="I185" s="31">
        <v>0.40978226064681395</v>
      </c>
      <c r="J185" s="31">
        <v>311.30576086956523</v>
      </c>
      <c r="K185" s="31">
        <v>308.43619565217392</v>
      </c>
      <c r="L185" s="31">
        <v>44.600543478260867</v>
      </c>
      <c r="M185" s="31">
        <v>41.730978260869563</v>
      </c>
      <c r="N185" s="31">
        <v>0</v>
      </c>
      <c r="O185" s="31">
        <v>2.8695652173913042</v>
      </c>
      <c r="P185" s="31">
        <v>72.853260869565219</v>
      </c>
      <c r="Q185" s="31">
        <v>72.853260869565219</v>
      </c>
      <c r="R185" s="31">
        <v>0</v>
      </c>
      <c r="S185" s="31">
        <v>193.85195652173914</v>
      </c>
      <c r="T185" s="31">
        <v>193.85195652173914</v>
      </c>
      <c r="U185" s="31">
        <v>0</v>
      </c>
      <c r="V185" s="31">
        <v>0</v>
      </c>
      <c r="W185" s="31">
        <v>34.804347826086961</v>
      </c>
      <c r="X185" s="31">
        <v>0.60869565217391308</v>
      </c>
      <c r="Y185" s="31">
        <v>0</v>
      </c>
      <c r="Z185" s="31">
        <v>0</v>
      </c>
      <c r="AA185" s="31">
        <v>18.597826086956523</v>
      </c>
      <c r="AB185" s="31">
        <v>0</v>
      </c>
      <c r="AC185" s="31">
        <v>15.597826086956522</v>
      </c>
      <c r="AD185" s="31">
        <v>0</v>
      </c>
      <c r="AE185" s="31">
        <v>0</v>
      </c>
      <c r="AF185" t="s">
        <v>508</v>
      </c>
      <c r="AG185" s="32">
        <v>2</v>
      </c>
      <c r="AH185"/>
    </row>
    <row r="186" spans="1:34" x14ac:dyDescent="0.25">
      <c r="A186" t="s">
        <v>1573</v>
      </c>
      <c r="B186" t="s">
        <v>1138</v>
      </c>
      <c r="C186" t="s">
        <v>1240</v>
      </c>
      <c r="D186" t="s">
        <v>1488</v>
      </c>
      <c r="E186" s="31">
        <v>24.358695652173914</v>
      </c>
      <c r="F186" s="31">
        <v>4.4542927264614036</v>
      </c>
      <c r="G186" s="31">
        <v>4.0551717983043307</v>
      </c>
      <c r="H186" s="31">
        <v>0.71315930388219551</v>
      </c>
      <c r="I186" s="31">
        <v>0.31403837572512266</v>
      </c>
      <c r="J186" s="31">
        <v>108.50076086956528</v>
      </c>
      <c r="K186" s="31">
        <v>98.77869565217398</v>
      </c>
      <c r="L186" s="31">
        <v>17.37163043478261</v>
      </c>
      <c r="M186" s="31">
        <v>7.649565217391304</v>
      </c>
      <c r="N186" s="31">
        <v>4.9394565217391309</v>
      </c>
      <c r="O186" s="31">
        <v>4.7826086956521738</v>
      </c>
      <c r="P186" s="31">
        <v>12.006521739130434</v>
      </c>
      <c r="Q186" s="31">
        <v>12.006521739130434</v>
      </c>
      <c r="R186" s="31">
        <v>0</v>
      </c>
      <c r="S186" s="31">
        <v>79.122608695652232</v>
      </c>
      <c r="T186" s="31">
        <v>79.122608695652232</v>
      </c>
      <c r="U186" s="31">
        <v>0</v>
      </c>
      <c r="V186" s="31">
        <v>0</v>
      </c>
      <c r="W186" s="31">
        <v>3.2942391304347827</v>
      </c>
      <c r="X186" s="31">
        <v>0</v>
      </c>
      <c r="Y186" s="31">
        <v>0</v>
      </c>
      <c r="Z186" s="31">
        <v>0</v>
      </c>
      <c r="AA186" s="31">
        <v>0</v>
      </c>
      <c r="AB186" s="31">
        <v>0</v>
      </c>
      <c r="AC186" s="31">
        <v>3.2942391304347827</v>
      </c>
      <c r="AD186" s="31">
        <v>0</v>
      </c>
      <c r="AE186" s="31">
        <v>0</v>
      </c>
      <c r="AF186" t="s">
        <v>539</v>
      </c>
      <c r="AG186" s="32">
        <v>2</v>
      </c>
      <c r="AH186"/>
    </row>
    <row r="187" spans="1:34" x14ac:dyDescent="0.25">
      <c r="A187" t="s">
        <v>1573</v>
      </c>
      <c r="B187" t="s">
        <v>1072</v>
      </c>
      <c r="C187" t="s">
        <v>1311</v>
      </c>
      <c r="D187" t="s">
        <v>1490</v>
      </c>
      <c r="E187" s="31">
        <v>132.2608695652174</v>
      </c>
      <c r="F187" s="31">
        <v>3.7780440499671264</v>
      </c>
      <c r="G187" s="31">
        <v>3.5328057199211038</v>
      </c>
      <c r="H187" s="31">
        <v>0.71916009204470743</v>
      </c>
      <c r="I187" s="31">
        <v>0.47392176199868508</v>
      </c>
      <c r="J187" s="31">
        <v>499.68739130434778</v>
      </c>
      <c r="K187" s="31">
        <v>467.25195652173909</v>
      </c>
      <c r="L187" s="31">
        <v>95.116739130434794</v>
      </c>
      <c r="M187" s="31">
        <v>62.681304347826092</v>
      </c>
      <c r="N187" s="31">
        <v>26.918478260869566</v>
      </c>
      <c r="O187" s="31">
        <v>5.5169565217391305</v>
      </c>
      <c r="P187" s="31">
        <v>104.76086956521739</v>
      </c>
      <c r="Q187" s="31">
        <v>104.76086956521739</v>
      </c>
      <c r="R187" s="31">
        <v>0</v>
      </c>
      <c r="S187" s="31">
        <v>299.80978260869563</v>
      </c>
      <c r="T187" s="31">
        <v>299.80978260869563</v>
      </c>
      <c r="U187" s="31">
        <v>0</v>
      </c>
      <c r="V187" s="31">
        <v>0</v>
      </c>
      <c r="W187" s="31">
        <v>0</v>
      </c>
      <c r="X187" s="31">
        <v>0</v>
      </c>
      <c r="Y187" s="31">
        <v>0</v>
      </c>
      <c r="Z187" s="31">
        <v>0</v>
      </c>
      <c r="AA187" s="31">
        <v>0</v>
      </c>
      <c r="AB187" s="31">
        <v>0</v>
      </c>
      <c r="AC187" s="31">
        <v>0</v>
      </c>
      <c r="AD187" s="31">
        <v>0</v>
      </c>
      <c r="AE187" s="31">
        <v>0</v>
      </c>
      <c r="AF187" t="s">
        <v>471</v>
      </c>
      <c r="AG187" s="32">
        <v>2</v>
      </c>
      <c r="AH187"/>
    </row>
    <row r="188" spans="1:34" x14ac:dyDescent="0.25">
      <c r="A188" t="s">
        <v>1573</v>
      </c>
      <c r="B188" t="s">
        <v>994</v>
      </c>
      <c r="C188" t="s">
        <v>1336</v>
      </c>
      <c r="D188" t="s">
        <v>1510</v>
      </c>
      <c r="E188" s="31">
        <v>156.4891304347826</v>
      </c>
      <c r="F188" s="31">
        <v>2.7834271028686537</v>
      </c>
      <c r="G188" s="31">
        <v>2.719872195596305</v>
      </c>
      <c r="H188" s="31">
        <v>0.82593595888032234</v>
      </c>
      <c r="I188" s="31">
        <v>0.76238105160797398</v>
      </c>
      <c r="J188" s="31">
        <v>435.57608695652175</v>
      </c>
      <c r="K188" s="31">
        <v>425.63043478260869</v>
      </c>
      <c r="L188" s="31">
        <v>129.25</v>
      </c>
      <c r="M188" s="31">
        <v>119.30434782608695</v>
      </c>
      <c r="N188" s="31">
        <v>4.9728260869565215</v>
      </c>
      <c r="O188" s="31">
        <v>4.9728260869565215</v>
      </c>
      <c r="P188" s="31">
        <v>29.114130434782609</v>
      </c>
      <c r="Q188" s="31">
        <v>29.114130434782609</v>
      </c>
      <c r="R188" s="31">
        <v>0</v>
      </c>
      <c r="S188" s="31">
        <v>277.21195652173913</v>
      </c>
      <c r="T188" s="31">
        <v>276.48641304347825</v>
      </c>
      <c r="U188" s="31">
        <v>0.72554347826086951</v>
      </c>
      <c r="V188" s="31">
        <v>0</v>
      </c>
      <c r="W188" s="31">
        <v>46.807065217391305</v>
      </c>
      <c r="X188" s="31">
        <v>42.440217391304351</v>
      </c>
      <c r="Y188" s="31">
        <v>0</v>
      </c>
      <c r="Z188" s="31">
        <v>0</v>
      </c>
      <c r="AA188" s="31">
        <v>0</v>
      </c>
      <c r="AB188" s="31">
        <v>0</v>
      </c>
      <c r="AC188" s="31">
        <v>4.3668478260869561</v>
      </c>
      <c r="AD188" s="31">
        <v>0</v>
      </c>
      <c r="AE188" s="31">
        <v>0</v>
      </c>
      <c r="AF188" t="s">
        <v>393</v>
      </c>
      <c r="AG188" s="32">
        <v>2</v>
      </c>
      <c r="AH188"/>
    </row>
    <row r="189" spans="1:34" x14ac:dyDescent="0.25">
      <c r="A189" t="s">
        <v>1573</v>
      </c>
      <c r="B189" t="s">
        <v>728</v>
      </c>
      <c r="C189" t="s">
        <v>1330</v>
      </c>
      <c r="D189" t="s">
        <v>1513</v>
      </c>
      <c r="E189" s="31">
        <v>188.72826086956522</v>
      </c>
      <c r="F189" s="31">
        <v>3.2858952945919486</v>
      </c>
      <c r="G189" s="31">
        <v>3.1881443298969074</v>
      </c>
      <c r="H189" s="31">
        <v>0.42129816275989174</v>
      </c>
      <c r="I189" s="31">
        <v>0.32354719806485055</v>
      </c>
      <c r="J189" s="31">
        <v>620.14130434782612</v>
      </c>
      <c r="K189" s="31">
        <v>601.69293478260875</v>
      </c>
      <c r="L189" s="31">
        <v>79.510869565217391</v>
      </c>
      <c r="M189" s="31">
        <v>61.0625</v>
      </c>
      <c r="N189" s="31">
        <v>14.1875</v>
      </c>
      <c r="O189" s="31">
        <v>4.2608695652173916</v>
      </c>
      <c r="P189" s="31">
        <v>179.47826086956522</v>
      </c>
      <c r="Q189" s="31">
        <v>179.47826086956522</v>
      </c>
      <c r="R189" s="31">
        <v>0</v>
      </c>
      <c r="S189" s="31">
        <v>361.1521739130435</v>
      </c>
      <c r="T189" s="31">
        <v>361.1521739130435</v>
      </c>
      <c r="U189" s="31">
        <v>0</v>
      </c>
      <c r="V189" s="31">
        <v>0</v>
      </c>
      <c r="W189" s="31">
        <v>34.342391304347828</v>
      </c>
      <c r="X189" s="31">
        <v>0</v>
      </c>
      <c r="Y189" s="31">
        <v>0</v>
      </c>
      <c r="Z189" s="31">
        <v>0</v>
      </c>
      <c r="AA189" s="31">
        <v>23.880434782608695</v>
      </c>
      <c r="AB189" s="31">
        <v>0</v>
      </c>
      <c r="AC189" s="31">
        <v>10.461956521739131</v>
      </c>
      <c r="AD189" s="31">
        <v>0</v>
      </c>
      <c r="AE189" s="31">
        <v>0</v>
      </c>
      <c r="AF189" t="s">
        <v>125</v>
      </c>
      <c r="AG189" s="32">
        <v>2</v>
      </c>
      <c r="AH189"/>
    </row>
    <row r="190" spans="1:34" x14ac:dyDescent="0.25">
      <c r="A190" t="s">
        <v>1573</v>
      </c>
      <c r="B190" t="s">
        <v>703</v>
      </c>
      <c r="C190" t="s">
        <v>1311</v>
      </c>
      <c r="D190" t="s">
        <v>1490</v>
      </c>
      <c r="E190" s="31">
        <v>190.36956521739131</v>
      </c>
      <c r="F190" s="31">
        <v>3.746430284343953</v>
      </c>
      <c r="G190" s="31">
        <v>3.5800787941075711</v>
      </c>
      <c r="H190" s="31">
        <v>0.64959346808267671</v>
      </c>
      <c r="I190" s="31">
        <v>0.48324197784629436</v>
      </c>
      <c r="J190" s="31">
        <v>713.20630434782606</v>
      </c>
      <c r="K190" s="31">
        <v>681.53804347826087</v>
      </c>
      <c r="L190" s="31">
        <v>123.66282608695653</v>
      </c>
      <c r="M190" s="31">
        <v>91.994565217391298</v>
      </c>
      <c r="N190" s="31">
        <v>26.77695652173913</v>
      </c>
      <c r="O190" s="31">
        <v>4.8913043478260869</v>
      </c>
      <c r="P190" s="31">
        <v>170.14402173913044</v>
      </c>
      <c r="Q190" s="31">
        <v>170.14402173913044</v>
      </c>
      <c r="R190" s="31">
        <v>0</v>
      </c>
      <c r="S190" s="31">
        <v>419.39945652173913</v>
      </c>
      <c r="T190" s="31">
        <v>419.39945652173913</v>
      </c>
      <c r="U190" s="31">
        <v>0</v>
      </c>
      <c r="V190" s="31">
        <v>0</v>
      </c>
      <c r="W190" s="31">
        <v>104.22826086956522</v>
      </c>
      <c r="X190" s="31">
        <v>38.141304347826086</v>
      </c>
      <c r="Y190" s="31">
        <v>0</v>
      </c>
      <c r="Z190" s="31">
        <v>0</v>
      </c>
      <c r="AA190" s="31">
        <v>40.233695652173914</v>
      </c>
      <c r="AB190" s="31">
        <v>0</v>
      </c>
      <c r="AC190" s="31">
        <v>25.853260869565219</v>
      </c>
      <c r="AD190" s="31">
        <v>0</v>
      </c>
      <c r="AE190" s="31">
        <v>0</v>
      </c>
      <c r="AF190" t="s">
        <v>100</v>
      </c>
      <c r="AG190" s="32">
        <v>2</v>
      </c>
      <c r="AH190"/>
    </row>
    <row r="191" spans="1:34" x14ac:dyDescent="0.25">
      <c r="A191" t="s">
        <v>1573</v>
      </c>
      <c r="B191" t="s">
        <v>764</v>
      </c>
      <c r="C191" t="s">
        <v>1346</v>
      </c>
      <c r="D191" t="s">
        <v>1493</v>
      </c>
      <c r="E191" s="31">
        <v>114.65217391304348</v>
      </c>
      <c r="F191" s="31">
        <v>2.9732043989381873</v>
      </c>
      <c r="G191" s="31">
        <v>2.8820496776640123</v>
      </c>
      <c r="H191" s="31">
        <v>0.53477815699658693</v>
      </c>
      <c r="I191" s="31">
        <v>0.44362343572241175</v>
      </c>
      <c r="J191" s="31">
        <v>340.88434782608698</v>
      </c>
      <c r="K191" s="31">
        <v>330.43326086956523</v>
      </c>
      <c r="L191" s="31">
        <v>61.313478260869559</v>
      </c>
      <c r="M191" s="31">
        <v>50.862391304347817</v>
      </c>
      <c r="N191" s="31">
        <v>5.4945652173913047</v>
      </c>
      <c r="O191" s="31">
        <v>4.9565217391304346</v>
      </c>
      <c r="P191" s="31">
        <v>91.948913043478257</v>
      </c>
      <c r="Q191" s="31">
        <v>91.948913043478257</v>
      </c>
      <c r="R191" s="31">
        <v>0</v>
      </c>
      <c r="S191" s="31">
        <v>187.62195652173915</v>
      </c>
      <c r="T191" s="31">
        <v>187.62195652173915</v>
      </c>
      <c r="U191" s="31">
        <v>0</v>
      </c>
      <c r="V191" s="31">
        <v>0</v>
      </c>
      <c r="W191" s="31">
        <v>131.60032608695653</v>
      </c>
      <c r="X191" s="31">
        <v>10.635434782608694</v>
      </c>
      <c r="Y191" s="31">
        <v>0</v>
      </c>
      <c r="Z191" s="31">
        <v>0</v>
      </c>
      <c r="AA191" s="31">
        <v>70.608913043478267</v>
      </c>
      <c r="AB191" s="31">
        <v>0</v>
      </c>
      <c r="AC191" s="31">
        <v>50.355978260869563</v>
      </c>
      <c r="AD191" s="31">
        <v>0</v>
      </c>
      <c r="AE191" s="31">
        <v>0</v>
      </c>
      <c r="AF191" t="s">
        <v>162</v>
      </c>
      <c r="AG191" s="32">
        <v>2</v>
      </c>
      <c r="AH191"/>
    </row>
    <row r="192" spans="1:34" x14ac:dyDescent="0.25">
      <c r="A192" t="s">
        <v>1573</v>
      </c>
      <c r="B192" t="s">
        <v>638</v>
      </c>
      <c r="C192" t="s">
        <v>1281</v>
      </c>
      <c r="D192" t="s">
        <v>1512</v>
      </c>
      <c r="E192" s="31">
        <v>155.45652173913044</v>
      </c>
      <c r="F192" s="31">
        <v>3.0179170745350299</v>
      </c>
      <c r="G192" s="31">
        <v>2.9862431827716405</v>
      </c>
      <c r="H192" s="31">
        <v>0.4765067822682143</v>
      </c>
      <c r="I192" s="31">
        <v>0.44483289050482455</v>
      </c>
      <c r="J192" s="31">
        <v>469.15489130434781</v>
      </c>
      <c r="K192" s="31">
        <v>464.23097826086956</v>
      </c>
      <c r="L192" s="31">
        <v>74.076086956521749</v>
      </c>
      <c r="M192" s="31">
        <v>69.152173913043484</v>
      </c>
      <c r="N192" s="31">
        <v>0</v>
      </c>
      <c r="O192" s="31">
        <v>4.9239130434782608</v>
      </c>
      <c r="P192" s="31">
        <v>90.211956521739125</v>
      </c>
      <c r="Q192" s="31">
        <v>90.211956521739125</v>
      </c>
      <c r="R192" s="31">
        <v>0</v>
      </c>
      <c r="S192" s="31">
        <v>304.86684782608694</v>
      </c>
      <c r="T192" s="31">
        <v>304.86684782608694</v>
      </c>
      <c r="U192" s="31">
        <v>0</v>
      </c>
      <c r="V192" s="31">
        <v>0</v>
      </c>
      <c r="W192" s="31">
        <v>5.0679347826086962</v>
      </c>
      <c r="X192" s="31">
        <v>0.76086956521739135</v>
      </c>
      <c r="Y192" s="31">
        <v>0</v>
      </c>
      <c r="Z192" s="31">
        <v>0</v>
      </c>
      <c r="AA192" s="31">
        <v>0</v>
      </c>
      <c r="AB192" s="31">
        <v>0</v>
      </c>
      <c r="AC192" s="31">
        <v>4.3070652173913047</v>
      </c>
      <c r="AD192" s="31">
        <v>0</v>
      </c>
      <c r="AE192" s="31">
        <v>0</v>
      </c>
      <c r="AF192" t="s">
        <v>35</v>
      </c>
      <c r="AG192" s="32">
        <v>2</v>
      </c>
      <c r="AH192"/>
    </row>
    <row r="193" spans="1:34" x14ac:dyDescent="0.25">
      <c r="A193" t="s">
        <v>1573</v>
      </c>
      <c r="B193" t="s">
        <v>915</v>
      </c>
      <c r="C193" t="s">
        <v>1304</v>
      </c>
      <c r="D193" t="s">
        <v>1492</v>
      </c>
      <c r="E193" s="31">
        <v>216.09782608695653</v>
      </c>
      <c r="F193" s="31">
        <v>2.4395744680851061</v>
      </c>
      <c r="G193" s="31">
        <v>2.2507514712539609</v>
      </c>
      <c r="H193" s="31">
        <v>0.45028016699361184</v>
      </c>
      <c r="I193" s="31">
        <v>0.2614571701624665</v>
      </c>
      <c r="J193" s="31">
        <v>527.18673913043472</v>
      </c>
      <c r="K193" s="31">
        <v>486.38249999999999</v>
      </c>
      <c r="L193" s="31">
        <v>97.304565217391271</v>
      </c>
      <c r="M193" s="31">
        <v>56.500326086956491</v>
      </c>
      <c r="N193" s="31">
        <v>36.532826086956518</v>
      </c>
      <c r="O193" s="31">
        <v>4.2714130434782609</v>
      </c>
      <c r="P193" s="31">
        <v>64.045652173913027</v>
      </c>
      <c r="Q193" s="31">
        <v>64.045652173913027</v>
      </c>
      <c r="R193" s="31">
        <v>0</v>
      </c>
      <c r="S193" s="31">
        <v>365.83652173913049</v>
      </c>
      <c r="T193" s="31">
        <v>365.83652173913049</v>
      </c>
      <c r="U193" s="31">
        <v>0</v>
      </c>
      <c r="V193" s="31">
        <v>0</v>
      </c>
      <c r="W193" s="31">
        <v>0</v>
      </c>
      <c r="X193" s="31">
        <v>0</v>
      </c>
      <c r="Y193" s="31">
        <v>0</v>
      </c>
      <c r="Z193" s="31">
        <v>0</v>
      </c>
      <c r="AA193" s="31">
        <v>0</v>
      </c>
      <c r="AB193" s="31">
        <v>0</v>
      </c>
      <c r="AC193" s="31">
        <v>0</v>
      </c>
      <c r="AD193" s="31">
        <v>0</v>
      </c>
      <c r="AE193" s="31">
        <v>0</v>
      </c>
      <c r="AF193" t="s">
        <v>314</v>
      </c>
      <c r="AG193" s="32">
        <v>2</v>
      </c>
      <c r="AH193"/>
    </row>
    <row r="194" spans="1:34" x14ac:dyDescent="0.25">
      <c r="A194" t="s">
        <v>1573</v>
      </c>
      <c r="B194" t="s">
        <v>879</v>
      </c>
      <c r="C194" t="s">
        <v>1263</v>
      </c>
      <c r="D194" t="s">
        <v>1529</v>
      </c>
      <c r="E194" s="31">
        <v>226.89130434782609</v>
      </c>
      <c r="F194" s="31">
        <v>3.5377119862029316</v>
      </c>
      <c r="G194" s="31">
        <v>3.491721759126186</v>
      </c>
      <c r="H194" s="31">
        <v>0.5638138353933122</v>
      </c>
      <c r="I194" s="31">
        <v>0.51782360831656615</v>
      </c>
      <c r="J194" s="31">
        <v>802.67608695652166</v>
      </c>
      <c r="K194" s="31">
        <v>792.24130434782614</v>
      </c>
      <c r="L194" s="31">
        <v>127.92445652173913</v>
      </c>
      <c r="M194" s="31">
        <v>117.48967391304349</v>
      </c>
      <c r="N194" s="31">
        <v>5.5652173913043477</v>
      </c>
      <c r="O194" s="31">
        <v>4.8695652173913047</v>
      </c>
      <c r="P194" s="31">
        <v>233.96576086956523</v>
      </c>
      <c r="Q194" s="31">
        <v>233.96576086956523</v>
      </c>
      <c r="R194" s="31">
        <v>0</v>
      </c>
      <c r="S194" s="31">
        <v>440.78586956521735</v>
      </c>
      <c r="T194" s="31">
        <v>440.78586956521735</v>
      </c>
      <c r="U194" s="31">
        <v>0</v>
      </c>
      <c r="V194" s="31">
        <v>0</v>
      </c>
      <c r="W194" s="31">
        <v>13.162391304347825</v>
      </c>
      <c r="X194" s="31">
        <v>0</v>
      </c>
      <c r="Y194" s="31">
        <v>0</v>
      </c>
      <c r="Z194" s="31">
        <v>0</v>
      </c>
      <c r="AA194" s="31">
        <v>1.1040217391304348</v>
      </c>
      <c r="AB194" s="31">
        <v>0</v>
      </c>
      <c r="AC194" s="31">
        <v>12.05836956521739</v>
      </c>
      <c r="AD194" s="31">
        <v>0</v>
      </c>
      <c r="AE194" s="31">
        <v>0</v>
      </c>
      <c r="AF194" t="s">
        <v>278</v>
      </c>
      <c r="AG194" s="32">
        <v>2</v>
      </c>
      <c r="AH194"/>
    </row>
    <row r="195" spans="1:34" x14ac:dyDescent="0.25">
      <c r="A195" t="s">
        <v>1573</v>
      </c>
      <c r="B195" t="s">
        <v>1012</v>
      </c>
      <c r="C195" t="s">
        <v>1428</v>
      </c>
      <c r="D195" t="s">
        <v>1506</v>
      </c>
      <c r="E195" s="31">
        <v>73.184782608695656</v>
      </c>
      <c r="F195" s="31">
        <v>3.285868112282786</v>
      </c>
      <c r="G195" s="31">
        <v>2.6631516411703546</v>
      </c>
      <c r="H195" s="31">
        <v>0.62271647111243122</v>
      </c>
      <c r="I195" s="31">
        <v>0</v>
      </c>
      <c r="J195" s="31">
        <v>240.47554347826087</v>
      </c>
      <c r="K195" s="31">
        <v>194.90217391304347</v>
      </c>
      <c r="L195" s="31">
        <v>45.573369565217391</v>
      </c>
      <c r="M195" s="31">
        <v>0</v>
      </c>
      <c r="N195" s="31">
        <v>41.986413043478258</v>
      </c>
      <c r="O195" s="31">
        <v>3.5869565217391304</v>
      </c>
      <c r="P195" s="31">
        <v>67.733695652173907</v>
      </c>
      <c r="Q195" s="31">
        <v>67.733695652173907</v>
      </c>
      <c r="R195" s="31">
        <v>0</v>
      </c>
      <c r="S195" s="31">
        <v>127.16847826086956</v>
      </c>
      <c r="T195" s="31">
        <v>127.16847826086956</v>
      </c>
      <c r="U195" s="31">
        <v>0</v>
      </c>
      <c r="V195" s="31">
        <v>0</v>
      </c>
      <c r="W195" s="31">
        <v>0</v>
      </c>
      <c r="X195" s="31">
        <v>0</v>
      </c>
      <c r="Y195" s="31">
        <v>0</v>
      </c>
      <c r="Z195" s="31">
        <v>0</v>
      </c>
      <c r="AA195" s="31">
        <v>0</v>
      </c>
      <c r="AB195" s="31">
        <v>0</v>
      </c>
      <c r="AC195" s="31">
        <v>0</v>
      </c>
      <c r="AD195" s="31">
        <v>0</v>
      </c>
      <c r="AE195" s="31">
        <v>0</v>
      </c>
      <c r="AF195" t="s">
        <v>411</v>
      </c>
      <c r="AG195" s="32">
        <v>2</v>
      </c>
      <c r="AH195"/>
    </row>
    <row r="196" spans="1:34" x14ac:dyDescent="0.25">
      <c r="A196" t="s">
        <v>1573</v>
      </c>
      <c r="B196" t="s">
        <v>1182</v>
      </c>
      <c r="C196" t="s">
        <v>1476</v>
      </c>
      <c r="D196" t="s">
        <v>1522</v>
      </c>
      <c r="E196" s="31">
        <v>32.195652173913047</v>
      </c>
      <c r="F196" s="31">
        <v>4.0424881836596898</v>
      </c>
      <c r="G196" s="31">
        <v>3.6230182309250507</v>
      </c>
      <c r="H196" s="31">
        <v>0.79101620526671168</v>
      </c>
      <c r="I196" s="31">
        <v>0.37154625253207296</v>
      </c>
      <c r="J196" s="31">
        <v>130.15054347826089</v>
      </c>
      <c r="K196" s="31">
        <v>116.6454347826087</v>
      </c>
      <c r="L196" s="31">
        <v>25.467282608695655</v>
      </c>
      <c r="M196" s="31">
        <v>11.962173913043481</v>
      </c>
      <c r="N196" s="31">
        <v>8.4398913043478263</v>
      </c>
      <c r="O196" s="31">
        <v>5.0652173913043477</v>
      </c>
      <c r="P196" s="31">
        <v>33.577608695652167</v>
      </c>
      <c r="Q196" s="31">
        <v>33.577608695652167</v>
      </c>
      <c r="R196" s="31">
        <v>0</v>
      </c>
      <c r="S196" s="31">
        <v>71.105652173913057</v>
      </c>
      <c r="T196" s="31">
        <v>71.105652173913057</v>
      </c>
      <c r="U196" s="31">
        <v>0</v>
      </c>
      <c r="V196" s="31">
        <v>0</v>
      </c>
      <c r="W196" s="31">
        <v>5.9728260869565215</v>
      </c>
      <c r="X196" s="31">
        <v>0</v>
      </c>
      <c r="Y196" s="31">
        <v>0</v>
      </c>
      <c r="Z196" s="31">
        <v>0</v>
      </c>
      <c r="AA196" s="31">
        <v>1.8994565217391304</v>
      </c>
      <c r="AB196" s="31">
        <v>0</v>
      </c>
      <c r="AC196" s="31">
        <v>4.0733695652173916</v>
      </c>
      <c r="AD196" s="31">
        <v>0</v>
      </c>
      <c r="AE196" s="31">
        <v>0</v>
      </c>
      <c r="AF196" t="s">
        <v>585</v>
      </c>
      <c r="AG196" s="32">
        <v>2</v>
      </c>
      <c r="AH196"/>
    </row>
    <row r="197" spans="1:34" x14ac:dyDescent="0.25">
      <c r="A197" t="s">
        <v>1573</v>
      </c>
      <c r="B197" t="s">
        <v>934</v>
      </c>
      <c r="C197" t="s">
        <v>1300</v>
      </c>
      <c r="D197" t="s">
        <v>1522</v>
      </c>
      <c r="E197" s="31">
        <v>47.630434782608695</v>
      </c>
      <c r="F197" s="31">
        <v>4.413016887266088</v>
      </c>
      <c r="G197" s="31">
        <v>4.0892126882701954</v>
      </c>
      <c r="H197" s="31">
        <v>0.92895481515289813</v>
      </c>
      <c r="I197" s="31">
        <v>0.60515061615700583</v>
      </c>
      <c r="J197" s="31">
        <v>210.19391304347823</v>
      </c>
      <c r="K197" s="31">
        <v>194.77097826086953</v>
      </c>
      <c r="L197" s="31">
        <v>44.246521739130429</v>
      </c>
      <c r="M197" s="31">
        <v>28.823586956521734</v>
      </c>
      <c r="N197" s="31">
        <v>10.599782608695651</v>
      </c>
      <c r="O197" s="31">
        <v>4.8231521739130434</v>
      </c>
      <c r="P197" s="31">
        <v>45.851630434782599</v>
      </c>
      <c r="Q197" s="31">
        <v>45.851630434782599</v>
      </c>
      <c r="R197" s="31">
        <v>0</v>
      </c>
      <c r="S197" s="31">
        <v>120.0957608695652</v>
      </c>
      <c r="T197" s="31">
        <v>120.0957608695652</v>
      </c>
      <c r="U197" s="31">
        <v>0</v>
      </c>
      <c r="V197" s="31">
        <v>0</v>
      </c>
      <c r="W197" s="31">
        <v>7.8233695652173907</v>
      </c>
      <c r="X197" s="31">
        <v>0</v>
      </c>
      <c r="Y197" s="31">
        <v>0</v>
      </c>
      <c r="Z197" s="31">
        <v>0</v>
      </c>
      <c r="AA197" s="31">
        <v>1.7690217391304348</v>
      </c>
      <c r="AB197" s="31">
        <v>0</v>
      </c>
      <c r="AC197" s="31">
        <v>6.0543478260869561</v>
      </c>
      <c r="AD197" s="31">
        <v>0</v>
      </c>
      <c r="AE197" s="31">
        <v>0</v>
      </c>
      <c r="AF197" t="s">
        <v>333</v>
      </c>
      <c r="AG197" s="32">
        <v>2</v>
      </c>
      <c r="AH197"/>
    </row>
    <row r="198" spans="1:34" x14ac:dyDescent="0.25">
      <c r="A198" t="s">
        <v>1573</v>
      </c>
      <c r="B198" t="s">
        <v>1017</v>
      </c>
      <c r="C198" t="s">
        <v>1430</v>
      </c>
      <c r="D198" t="s">
        <v>1533</v>
      </c>
      <c r="E198" s="31">
        <v>105.97826086956522</v>
      </c>
      <c r="F198" s="31">
        <v>2.9399794871794875</v>
      </c>
      <c r="G198" s="31">
        <v>2.8635948717948718</v>
      </c>
      <c r="H198" s="31">
        <v>0.46964102564102561</v>
      </c>
      <c r="I198" s="31">
        <v>0.39325641025641028</v>
      </c>
      <c r="J198" s="31">
        <v>311.57391304347829</v>
      </c>
      <c r="K198" s="31">
        <v>303.4788043478261</v>
      </c>
      <c r="L198" s="31">
        <v>49.771739130434781</v>
      </c>
      <c r="M198" s="31">
        <v>41.676630434782609</v>
      </c>
      <c r="N198" s="31">
        <v>0</v>
      </c>
      <c r="O198" s="31">
        <v>8.0951086956521738</v>
      </c>
      <c r="P198" s="31">
        <v>93.192934782608702</v>
      </c>
      <c r="Q198" s="31">
        <v>93.192934782608702</v>
      </c>
      <c r="R198" s="31">
        <v>0</v>
      </c>
      <c r="S198" s="31">
        <v>168.60923913043479</v>
      </c>
      <c r="T198" s="31">
        <v>168.60923913043479</v>
      </c>
      <c r="U198" s="31">
        <v>0</v>
      </c>
      <c r="V198" s="31">
        <v>0</v>
      </c>
      <c r="W198" s="31">
        <v>26.002717391304348</v>
      </c>
      <c r="X198" s="31">
        <v>0</v>
      </c>
      <c r="Y198" s="31">
        <v>0</v>
      </c>
      <c r="Z198" s="31">
        <v>0</v>
      </c>
      <c r="AA198" s="31">
        <v>8.929347826086957</v>
      </c>
      <c r="AB198" s="31">
        <v>0</v>
      </c>
      <c r="AC198" s="31">
        <v>17.073369565217391</v>
      </c>
      <c r="AD198" s="31">
        <v>0</v>
      </c>
      <c r="AE198" s="31">
        <v>0</v>
      </c>
      <c r="AF198" t="s">
        <v>416</v>
      </c>
      <c r="AG198" s="32">
        <v>2</v>
      </c>
      <c r="AH198"/>
    </row>
    <row r="199" spans="1:34" x14ac:dyDescent="0.25">
      <c r="A199" t="s">
        <v>1573</v>
      </c>
      <c r="B199" t="s">
        <v>602</v>
      </c>
      <c r="C199" t="s">
        <v>1281</v>
      </c>
      <c r="D199" t="s">
        <v>1512</v>
      </c>
      <c r="E199" s="31">
        <v>191.67391304347825</v>
      </c>
      <c r="F199" s="31">
        <v>2.0969774299648409</v>
      </c>
      <c r="G199" s="31">
        <v>2.0599750482023365</v>
      </c>
      <c r="H199" s="31">
        <v>0.26947544516275379</v>
      </c>
      <c r="I199" s="31">
        <v>0.23247306340024954</v>
      </c>
      <c r="J199" s="31">
        <v>401.93586956521739</v>
      </c>
      <c r="K199" s="31">
        <v>394.84347826086957</v>
      </c>
      <c r="L199" s="31">
        <v>51.651413043478264</v>
      </c>
      <c r="M199" s="31">
        <v>44.559021739130436</v>
      </c>
      <c r="N199" s="31">
        <v>1.7336956521739131</v>
      </c>
      <c r="O199" s="31">
        <v>5.3586956521739131</v>
      </c>
      <c r="P199" s="31">
        <v>68.149999999999977</v>
      </c>
      <c r="Q199" s="31">
        <v>68.149999999999977</v>
      </c>
      <c r="R199" s="31">
        <v>0</v>
      </c>
      <c r="S199" s="31">
        <v>282.13445652173914</v>
      </c>
      <c r="T199" s="31">
        <v>282.13445652173914</v>
      </c>
      <c r="U199" s="31">
        <v>0</v>
      </c>
      <c r="V199" s="31">
        <v>0</v>
      </c>
      <c r="W199" s="31">
        <v>44.554347826086953</v>
      </c>
      <c r="X199" s="31">
        <v>1.7119565217391304</v>
      </c>
      <c r="Y199" s="31">
        <v>0</v>
      </c>
      <c r="Z199" s="31">
        <v>0</v>
      </c>
      <c r="AA199" s="31">
        <v>24.921195652173914</v>
      </c>
      <c r="AB199" s="31">
        <v>0</v>
      </c>
      <c r="AC199" s="31">
        <v>17.921195652173914</v>
      </c>
      <c r="AD199" s="31">
        <v>0</v>
      </c>
      <c r="AE199" s="31">
        <v>0</v>
      </c>
      <c r="AF199" t="s">
        <v>489</v>
      </c>
      <c r="AG199" s="32">
        <v>2</v>
      </c>
      <c r="AH199"/>
    </row>
    <row r="200" spans="1:34" x14ac:dyDescent="0.25">
      <c r="A200" t="s">
        <v>1573</v>
      </c>
      <c r="B200" t="s">
        <v>913</v>
      </c>
      <c r="C200" t="s">
        <v>1203</v>
      </c>
      <c r="D200" t="s">
        <v>1490</v>
      </c>
      <c r="E200" s="31">
        <v>206.89130434782609</v>
      </c>
      <c r="F200" s="31">
        <v>3.9821540401386986</v>
      </c>
      <c r="G200" s="31">
        <v>3.8189460964589679</v>
      </c>
      <c r="H200" s="31">
        <v>0.31560628349269726</v>
      </c>
      <c r="I200" s="31">
        <v>0.25257434065356726</v>
      </c>
      <c r="J200" s="31">
        <v>823.8730434782608</v>
      </c>
      <c r="K200" s="31">
        <v>790.10673913043479</v>
      </c>
      <c r="L200" s="31">
        <v>65.296195652173907</v>
      </c>
      <c r="M200" s="31">
        <v>52.255434782608695</v>
      </c>
      <c r="N200" s="31">
        <v>8.1711956521739122</v>
      </c>
      <c r="O200" s="31">
        <v>4.8695652173913047</v>
      </c>
      <c r="P200" s="31">
        <v>205.32608695652175</v>
      </c>
      <c r="Q200" s="31">
        <v>184.60054347826087</v>
      </c>
      <c r="R200" s="31">
        <v>20.725543478260871</v>
      </c>
      <c r="S200" s="31">
        <v>553.25076086956517</v>
      </c>
      <c r="T200" s="31">
        <v>553.25076086956517</v>
      </c>
      <c r="U200" s="31">
        <v>0</v>
      </c>
      <c r="V200" s="31">
        <v>0</v>
      </c>
      <c r="W200" s="31">
        <v>164.84782608695653</v>
      </c>
      <c r="X200" s="31">
        <v>5.5353260869565215</v>
      </c>
      <c r="Y200" s="31">
        <v>0</v>
      </c>
      <c r="Z200" s="31">
        <v>0</v>
      </c>
      <c r="AA200" s="31">
        <v>46.103260869565219</v>
      </c>
      <c r="AB200" s="31">
        <v>4.0135869565217392</v>
      </c>
      <c r="AC200" s="31">
        <v>109.19565217391305</v>
      </c>
      <c r="AD200" s="31">
        <v>0</v>
      </c>
      <c r="AE200" s="31">
        <v>0</v>
      </c>
      <c r="AF200" t="s">
        <v>312</v>
      </c>
      <c r="AG200" s="32">
        <v>2</v>
      </c>
      <c r="AH200"/>
    </row>
    <row r="201" spans="1:34" x14ac:dyDescent="0.25">
      <c r="A201" t="s">
        <v>1573</v>
      </c>
      <c r="B201" t="s">
        <v>783</v>
      </c>
      <c r="C201" t="s">
        <v>1355</v>
      </c>
      <c r="D201" t="s">
        <v>1483</v>
      </c>
      <c r="E201" s="31">
        <v>118.72826086956522</v>
      </c>
      <c r="F201" s="31">
        <v>2.4559104641581984</v>
      </c>
      <c r="G201" s="31">
        <v>2.4171848393298543</v>
      </c>
      <c r="H201" s="31">
        <v>0.34744667215966313</v>
      </c>
      <c r="I201" s="31">
        <v>0.30872104733131922</v>
      </c>
      <c r="J201" s="31">
        <v>291.58597826086958</v>
      </c>
      <c r="K201" s="31">
        <v>286.98815217391302</v>
      </c>
      <c r="L201" s="31">
        <v>41.251739130434785</v>
      </c>
      <c r="M201" s="31">
        <v>36.653913043478262</v>
      </c>
      <c r="N201" s="31">
        <v>0</v>
      </c>
      <c r="O201" s="31">
        <v>4.5978260869565215</v>
      </c>
      <c r="P201" s="31">
        <v>86.948369565217391</v>
      </c>
      <c r="Q201" s="31">
        <v>86.948369565217391</v>
      </c>
      <c r="R201" s="31">
        <v>0</v>
      </c>
      <c r="S201" s="31">
        <v>163.3858695652174</v>
      </c>
      <c r="T201" s="31">
        <v>163.3858695652174</v>
      </c>
      <c r="U201" s="31">
        <v>0</v>
      </c>
      <c r="V201" s="31">
        <v>0</v>
      </c>
      <c r="W201" s="31">
        <v>107.34684782608696</v>
      </c>
      <c r="X201" s="31">
        <v>2.3142391304347827</v>
      </c>
      <c r="Y201" s="31">
        <v>0</v>
      </c>
      <c r="Z201" s="31">
        <v>0</v>
      </c>
      <c r="AA201" s="31">
        <v>70.622282608695656</v>
      </c>
      <c r="AB201" s="31">
        <v>0</v>
      </c>
      <c r="AC201" s="31">
        <v>34.410326086956523</v>
      </c>
      <c r="AD201" s="31">
        <v>0</v>
      </c>
      <c r="AE201" s="31">
        <v>0</v>
      </c>
      <c r="AF201" t="s">
        <v>181</v>
      </c>
      <c r="AG201" s="32">
        <v>2</v>
      </c>
      <c r="AH201"/>
    </row>
    <row r="202" spans="1:34" x14ac:dyDescent="0.25">
      <c r="A202" t="s">
        <v>1573</v>
      </c>
      <c r="B202" t="s">
        <v>968</v>
      </c>
      <c r="C202" t="s">
        <v>1333</v>
      </c>
      <c r="D202" t="s">
        <v>1486</v>
      </c>
      <c r="E202" s="31">
        <v>100.31521739130434</v>
      </c>
      <c r="F202" s="31">
        <v>3.1799989164589886</v>
      </c>
      <c r="G202" s="31">
        <v>3.1368198071297004</v>
      </c>
      <c r="H202" s="31">
        <v>0.60404702567992208</v>
      </c>
      <c r="I202" s="31">
        <v>0.56086791635063393</v>
      </c>
      <c r="J202" s="31">
        <v>319.00228260869568</v>
      </c>
      <c r="K202" s="31">
        <v>314.67076086956524</v>
      </c>
      <c r="L202" s="31">
        <v>60.595108695652179</v>
      </c>
      <c r="M202" s="31">
        <v>56.263586956521742</v>
      </c>
      <c r="N202" s="31">
        <v>0</v>
      </c>
      <c r="O202" s="31">
        <v>4.3315217391304346</v>
      </c>
      <c r="P202" s="31">
        <v>99.671521739130441</v>
      </c>
      <c r="Q202" s="31">
        <v>99.671521739130441</v>
      </c>
      <c r="R202" s="31">
        <v>0</v>
      </c>
      <c r="S202" s="31">
        <v>158.73565217391305</v>
      </c>
      <c r="T202" s="31">
        <v>158.73565217391305</v>
      </c>
      <c r="U202" s="31">
        <v>0</v>
      </c>
      <c r="V202" s="31">
        <v>0</v>
      </c>
      <c r="W202" s="31">
        <v>161.26858695652174</v>
      </c>
      <c r="X202" s="31">
        <v>3.5543478260869565</v>
      </c>
      <c r="Y202" s="31">
        <v>0</v>
      </c>
      <c r="Z202" s="31">
        <v>0</v>
      </c>
      <c r="AA202" s="31">
        <v>67.492173913043473</v>
      </c>
      <c r="AB202" s="31">
        <v>0</v>
      </c>
      <c r="AC202" s="31">
        <v>90.222065217391304</v>
      </c>
      <c r="AD202" s="31">
        <v>0</v>
      </c>
      <c r="AE202" s="31">
        <v>0</v>
      </c>
      <c r="AF202" t="s">
        <v>367</v>
      </c>
      <c r="AG202" s="32">
        <v>2</v>
      </c>
      <c r="AH202"/>
    </row>
    <row r="203" spans="1:34" x14ac:dyDescent="0.25">
      <c r="A203" t="s">
        <v>1573</v>
      </c>
      <c r="B203" t="s">
        <v>690</v>
      </c>
      <c r="C203" t="s">
        <v>1206</v>
      </c>
      <c r="D203" t="s">
        <v>1520</v>
      </c>
      <c r="E203" s="31">
        <v>144.40217391304347</v>
      </c>
      <c r="F203" s="31">
        <v>4.2344937899887087</v>
      </c>
      <c r="G203" s="31">
        <v>3.7637561159202106</v>
      </c>
      <c r="H203" s="31">
        <v>0.73827625141136621</v>
      </c>
      <c r="I203" s="31">
        <v>0.4092585622882951</v>
      </c>
      <c r="J203" s="31">
        <v>611.47010869565213</v>
      </c>
      <c r="K203" s="31">
        <v>543.49456521739125</v>
      </c>
      <c r="L203" s="31">
        <v>106.60869565217391</v>
      </c>
      <c r="M203" s="31">
        <v>59.097826086956523</v>
      </c>
      <c r="N203" s="31">
        <v>42.782608695652172</v>
      </c>
      <c r="O203" s="31">
        <v>4.7282608695652177</v>
      </c>
      <c r="P203" s="31">
        <v>203.72826086956522</v>
      </c>
      <c r="Q203" s="31">
        <v>183.26358695652175</v>
      </c>
      <c r="R203" s="31">
        <v>20.464673913043477</v>
      </c>
      <c r="S203" s="31">
        <v>301.133152173913</v>
      </c>
      <c r="T203" s="31">
        <v>289.5978260869565</v>
      </c>
      <c r="U203" s="31">
        <v>11.535326086956522</v>
      </c>
      <c r="V203" s="31">
        <v>0</v>
      </c>
      <c r="W203" s="31">
        <v>113.40489130434781</v>
      </c>
      <c r="X203" s="31">
        <v>0</v>
      </c>
      <c r="Y203" s="31">
        <v>3.6847826086956523</v>
      </c>
      <c r="Z203" s="31">
        <v>0</v>
      </c>
      <c r="AA203" s="31">
        <v>61.736413043478258</v>
      </c>
      <c r="AB203" s="31">
        <v>0</v>
      </c>
      <c r="AC203" s="31">
        <v>47.983695652173914</v>
      </c>
      <c r="AD203" s="31">
        <v>0</v>
      </c>
      <c r="AE203" s="31">
        <v>0</v>
      </c>
      <c r="AF203" t="s">
        <v>87</v>
      </c>
      <c r="AG203" s="32">
        <v>2</v>
      </c>
      <c r="AH203"/>
    </row>
    <row r="204" spans="1:34" x14ac:dyDescent="0.25">
      <c r="A204" t="s">
        <v>1573</v>
      </c>
      <c r="B204" t="s">
        <v>1029</v>
      </c>
      <c r="C204" t="s">
        <v>1218</v>
      </c>
      <c r="D204" t="s">
        <v>1514</v>
      </c>
      <c r="E204" s="31">
        <v>75.804347826086953</v>
      </c>
      <c r="F204" s="31">
        <v>3.5157284198451384</v>
      </c>
      <c r="G204" s="31">
        <v>3.1480628047031831</v>
      </c>
      <c r="H204" s="31">
        <v>0.48556782334384863</v>
      </c>
      <c r="I204" s="31">
        <v>0.11790220820189275</v>
      </c>
      <c r="J204" s="31">
        <v>266.50749999999994</v>
      </c>
      <c r="K204" s="31">
        <v>238.63684782608692</v>
      </c>
      <c r="L204" s="31">
        <v>36.808152173913044</v>
      </c>
      <c r="M204" s="31">
        <v>8.9375</v>
      </c>
      <c r="N204" s="31">
        <v>21.577173913043477</v>
      </c>
      <c r="O204" s="31">
        <v>6.2934782608695654</v>
      </c>
      <c r="P204" s="31">
        <v>89.001739130434771</v>
      </c>
      <c r="Q204" s="31">
        <v>89.001739130434771</v>
      </c>
      <c r="R204" s="31">
        <v>0</v>
      </c>
      <c r="S204" s="31">
        <v>140.69760869565215</v>
      </c>
      <c r="T204" s="31">
        <v>140.69760869565215</v>
      </c>
      <c r="U204" s="31">
        <v>0</v>
      </c>
      <c r="V204" s="31">
        <v>0</v>
      </c>
      <c r="W204" s="31">
        <v>30.034347826086954</v>
      </c>
      <c r="X204" s="31">
        <v>0</v>
      </c>
      <c r="Y204" s="31">
        <v>0</v>
      </c>
      <c r="Z204" s="31">
        <v>0</v>
      </c>
      <c r="AA204" s="31">
        <v>30.034347826086954</v>
      </c>
      <c r="AB204" s="31">
        <v>0</v>
      </c>
      <c r="AC204" s="31">
        <v>0</v>
      </c>
      <c r="AD204" s="31">
        <v>0</v>
      </c>
      <c r="AE204" s="31">
        <v>0</v>
      </c>
      <c r="AF204" t="s">
        <v>428</v>
      </c>
      <c r="AG204" s="32">
        <v>2</v>
      </c>
      <c r="AH204"/>
    </row>
    <row r="205" spans="1:34" x14ac:dyDescent="0.25">
      <c r="A205" t="s">
        <v>1573</v>
      </c>
      <c r="B205" t="s">
        <v>1061</v>
      </c>
      <c r="C205" t="s">
        <v>1441</v>
      </c>
      <c r="D205" t="s">
        <v>1506</v>
      </c>
      <c r="E205" s="31">
        <v>369.19565217391306</v>
      </c>
      <c r="F205" s="31">
        <v>2.7667446858623328</v>
      </c>
      <c r="G205" s="31">
        <v>2.4457104162986512</v>
      </c>
      <c r="H205" s="31">
        <v>0.62486751457339684</v>
      </c>
      <c r="I205" s="31">
        <v>0.33992816345757521</v>
      </c>
      <c r="J205" s="31">
        <v>1021.4701086956522</v>
      </c>
      <c r="K205" s="31">
        <v>902.945652173913</v>
      </c>
      <c r="L205" s="31">
        <v>230.69836956521738</v>
      </c>
      <c r="M205" s="31">
        <v>125.5</v>
      </c>
      <c r="N205" s="31">
        <v>100.87771739130434</v>
      </c>
      <c r="O205" s="31">
        <v>4.3206521739130439</v>
      </c>
      <c r="P205" s="31">
        <v>209.89402173913044</v>
      </c>
      <c r="Q205" s="31">
        <v>196.56793478260869</v>
      </c>
      <c r="R205" s="31">
        <v>13.326086956521738</v>
      </c>
      <c r="S205" s="31">
        <v>580.87771739130437</v>
      </c>
      <c r="T205" s="31">
        <v>580.87771739130437</v>
      </c>
      <c r="U205" s="31">
        <v>0</v>
      </c>
      <c r="V205" s="31">
        <v>0</v>
      </c>
      <c r="W205" s="31">
        <v>0</v>
      </c>
      <c r="X205" s="31">
        <v>0</v>
      </c>
      <c r="Y205" s="31">
        <v>0</v>
      </c>
      <c r="Z205" s="31">
        <v>0</v>
      </c>
      <c r="AA205" s="31">
        <v>0</v>
      </c>
      <c r="AB205" s="31">
        <v>0</v>
      </c>
      <c r="AC205" s="31">
        <v>0</v>
      </c>
      <c r="AD205" s="31">
        <v>0</v>
      </c>
      <c r="AE205" s="31">
        <v>0</v>
      </c>
      <c r="AF205" t="s">
        <v>460</v>
      </c>
      <c r="AG205" s="32">
        <v>2</v>
      </c>
      <c r="AH205"/>
    </row>
    <row r="206" spans="1:34" x14ac:dyDescent="0.25">
      <c r="A206" t="s">
        <v>1573</v>
      </c>
      <c r="B206" t="s">
        <v>1109</v>
      </c>
      <c r="C206" t="s">
        <v>1325</v>
      </c>
      <c r="D206" t="s">
        <v>1530</v>
      </c>
      <c r="E206" s="31">
        <v>54.163043478260867</v>
      </c>
      <c r="F206" s="31">
        <v>1.3993116596427855</v>
      </c>
      <c r="G206" s="31">
        <v>0</v>
      </c>
      <c r="H206" s="31">
        <v>0.43987557696166968</v>
      </c>
      <c r="I206" s="31">
        <v>0</v>
      </c>
      <c r="J206" s="31">
        <v>75.790978260869565</v>
      </c>
      <c r="K206" s="31">
        <v>0</v>
      </c>
      <c r="L206" s="31">
        <v>23.824999999999999</v>
      </c>
      <c r="M206" s="31">
        <v>0</v>
      </c>
      <c r="N206" s="31">
        <v>19.564130434782609</v>
      </c>
      <c r="O206" s="31">
        <v>4.2608695652173916</v>
      </c>
      <c r="P206" s="31">
        <v>51.965978260869562</v>
      </c>
      <c r="Q206" s="31">
        <v>0</v>
      </c>
      <c r="R206" s="31">
        <v>51.965978260869562</v>
      </c>
      <c r="S206" s="31">
        <v>0</v>
      </c>
      <c r="T206" s="31">
        <v>0</v>
      </c>
      <c r="U206" s="31">
        <v>0</v>
      </c>
      <c r="V206" s="31">
        <v>0</v>
      </c>
      <c r="W206" s="31">
        <v>0</v>
      </c>
      <c r="X206" s="31">
        <v>0</v>
      </c>
      <c r="Y206" s="31">
        <v>0</v>
      </c>
      <c r="Z206" s="31">
        <v>0</v>
      </c>
      <c r="AA206" s="31">
        <v>0</v>
      </c>
      <c r="AB206" s="31">
        <v>0</v>
      </c>
      <c r="AC206" s="31">
        <v>0</v>
      </c>
      <c r="AD206" s="31">
        <v>0</v>
      </c>
      <c r="AE206" s="31">
        <v>0</v>
      </c>
      <c r="AF206" t="s">
        <v>510</v>
      </c>
      <c r="AG206" s="32">
        <v>2</v>
      </c>
      <c r="AH206"/>
    </row>
    <row r="207" spans="1:34" x14ac:dyDescent="0.25">
      <c r="A207" t="s">
        <v>1573</v>
      </c>
      <c r="B207" t="s">
        <v>998</v>
      </c>
      <c r="C207" t="s">
        <v>1242</v>
      </c>
      <c r="D207" t="s">
        <v>1484</v>
      </c>
      <c r="E207" s="31">
        <v>29.271739130434781</v>
      </c>
      <c r="F207" s="31">
        <v>4.0490345339769789</v>
      </c>
      <c r="G207" s="31">
        <v>2.6051132565911628</v>
      </c>
      <c r="H207" s="31">
        <v>0.66732268845154108</v>
      </c>
      <c r="I207" s="31">
        <v>0.11375417749721502</v>
      </c>
      <c r="J207" s="31">
        <v>118.52228260869569</v>
      </c>
      <c r="K207" s="31">
        <v>76.256195652173929</v>
      </c>
      <c r="L207" s="31">
        <v>19.533695652173915</v>
      </c>
      <c r="M207" s="31">
        <v>3.3297826086956523</v>
      </c>
      <c r="N207" s="31">
        <v>10.997391304347829</v>
      </c>
      <c r="O207" s="31">
        <v>5.2065217391304346</v>
      </c>
      <c r="P207" s="31">
        <v>33.96978260869566</v>
      </c>
      <c r="Q207" s="31">
        <v>7.9076086956521738</v>
      </c>
      <c r="R207" s="31">
        <v>26.062173913043488</v>
      </c>
      <c r="S207" s="31">
        <v>65.018804347826105</v>
      </c>
      <c r="T207" s="31">
        <v>65.018804347826105</v>
      </c>
      <c r="U207" s="31">
        <v>0</v>
      </c>
      <c r="V207" s="31">
        <v>0</v>
      </c>
      <c r="W207" s="31">
        <v>0</v>
      </c>
      <c r="X207" s="31">
        <v>0</v>
      </c>
      <c r="Y207" s="31">
        <v>0</v>
      </c>
      <c r="Z207" s="31">
        <v>0</v>
      </c>
      <c r="AA207" s="31">
        <v>0</v>
      </c>
      <c r="AB207" s="31">
        <v>0</v>
      </c>
      <c r="AC207" s="31">
        <v>0</v>
      </c>
      <c r="AD207" s="31">
        <v>0</v>
      </c>
      <c r="AE207" s="31">
        <v>0</v>
      </c>
      <c r="AF207" t="s">
        <v>397</v>
      </c>
      <c r="AG207" s="32">
        <v>2</v>
      </c>
      <c r="AH207"/>
    </row>
    <row r="208" spans="1:34" x14ac:dyDescent="0.25">
      <c r="A208" t="s">
        <v>1573</v>
      </c>
      <c r="B208" t="s">
        <v>1069</v>
      </c>
      <c r="C208" t="s">
        <v>1216</v>
      </c>
      <c r="D208" t="s">
        <v>1489</v>
      </c>
      <c r="E208" s="31">
        <v>197.43478260869566</v>
      </c>
      <c r="F208" s="31">
        <v>3.3691631799163182</v>
      </c>
      <c r="G208" s="31">
        <v>3.1480665051750716</v>
      </c>
      <c r="H208" s="31">
        <v>0.57411528297731784</v>
      </c>
      <c r="I208" s="31">
        <v>0.35301860823607134</v>
      </c>
      <c r="J208" s="31">
        <v>665.19</v>
      </c>
      <c r="K208" s="31">
        <v>621.53782608695656</v>
      </c>
      <c r="L208" s="31">
        <v>113.35032608695653</v>
      </c>
      <c r="M208" s="31">
        <v>69.698152173913044</v>
      </c>
      <c r="N208" s="31">
        <v>38.695652173913047</v>
      </c>
      <c r="O208" s="31">
        <v>4.9565217391304346</v>
      </c>
      <c r="P208" s="31">
        <v>165.41847826086956</v>
      </c>
      <c r="Q208" s="31">
        <v>165.41847826086956</v>
      </c>
      <c r="R208" s="31">
        <v>0</v>
      </c>
      <c r="S208" s="31">
        <v>386.42119565217394</v>
      </c>
      <c r="T208" s="31">
        <v>386.42119565217394</v>
      </c>
      <c r="U208" s="31">
        <v>0</v>
      </c>
      <c r="V208" s="31">
        <v>0</v>
      </c>
      <c r="W208" s="31">
        <v>46.057065217391305</v>
      </c>
      <c r="X208" s="31">
        <v>3.8722826086956523</v>
      </c>
      <c r="Y208" s="31">
        <v>11.478260869565217</v>
      </c>
      <c r="Z208" s="31">
        <v>0</v>
      </c>
      <c r="AA208" s="31">
        <v>17</v>
      </c>
      <c r="AB208" s="31">
        <v>0</v>
      </c>
      <c r="AC208" s="31">
        <v>13.706521739130435</v>
      </c>
      <c r="AD208" s="31">
        <v>0</v>
      </c>
      <c r="AE208" s="31">
        <v>0</v>
      </c>
      <c r="AF208" t="s">
        <v>468</v>
      </c>
      <c r="AG208" s="32">
        <v>2</v>
      </c>
      <c r="AH208"/>
    </row>
    <row r="209" spans="1:34" x14ac:dyDescent="0.25">
      <c r="A209" t="s">
        <v>1573</v>
      </c>
      <c r="B209" t="s">
        <v>929</v>
      </c>
      <c r="C209" t="s">
        <v>1286</v>
      </c>
      <c r="D209" t="s">
        <v>1515</v>
      </c>
      <c r="E209" s="31">
        <v>196.79347826086956</v>
      </c>
      <c r="F209" s="31">
        <v>3.4841325600662802</v>
      </c>
      <c r="G209" s="31">
        <v>3.2839806683236676</v>
      </c>
      <c r="H209" s="31">
        <v>0.4371830985915493</v>
      </c>
      <c r="I209" s="31">
        <v>0.23703120684893675</v>
      </c>
      <c r="J209" s="31">
        <v>685.65456521739134</v>
      </c>
      <c r="K209" s="31">
        <v>646.26597826086959</v>
      </c>
      <c r="L209" s="31">
        <v>86.03478260869565</v>
      </c>
      <c r="M209" s="31">
        <v>46.646195652173908</v>
      </c>
      <c r="N209" s="31">
        <v>33.839673913043477</v>
      </c>
      <c r="O209" s="31">
        <v>5.5489130434782608</v>
      </c>
      <c r="P209" s="31">
        <v>145.42934782608697</v>
      </c>
      <c r="Q209" s="31">
        <v>145.42934782608697</v>
      </c>
      <c r="R209" s="31">
        <v>0</v>
      </c>
      <c r="S209" s="31">
        <v>454.19043478260875</v>
      </c>
      <c r="T209" s="31">
        <v>454.19043478260875</v>
      </c>
      <c r="U209" s="31">
        <v>0</v>
      </c>
      <c r="V209" s="31">
        <v>0</v>
      </c>
      <c r="W209" s="31">
        <v>118.95402173913044</v>
      </c>
      <c r="X209" s="31">
        <v>6.4239130434782608</v>
      </c>
      <c r="Y209" s="31">
        <v>5.7391304347826084</v>
      </c>
      <c r="Z209" s="31">
        <v>0</v>
      </c>
      <c r="AA209" s="31">
        <v>26.426630434782609</v>
      </c>
      <c r="AB209" s="31">
        <v>0</v>
      </c>
      <c r="AC209" s="31">
        <v>80.364347826086956</v>
      </c>
      <c r="AD209" s="31">
        <v>0</v>
      </c>
      <c r="AE209" s="31">
        <v>0</v>
      </c>
      <c r="AF209" t="s">
        <v>328</v>
      </c>
      <c r="AG209" s="32">
        <v>2</v>
      </c>
      <c r="AH209"/>
    </row>
    <row r="210" spans="1:34" x14ac:dyDescent="0.25">
      <c r="A210" t="s">
        <v>1573</v>
      </c>
      <c r="B210" t="s">
        <v>1098</v>
      </c>
      <c r="C210" t="s">
        <v>1317</v>
      </c>
      <c r="D210" t="s">
        <v>1520</v>
      </c>
      <c r="E210" s="31">
        <v>175.60869565217391</v>
      </c>
      <c r="F210" s="31">
        <v>3.734842163901956</v>
      </c>
      <c r="G210" s="31">
        <v>3.4983987373112151</v>
      </c>
      <c r="H210" s="31">
        <v>0.62391990591730628</v>
      </c>
      <c r="I210" s="31">
        <v>0.40468989848972525</v>
      </c>
      <c r="J210" s="31">
        <v>655.87076086956517</v>
      </c>
      <c r="K210" s="31">
        <v>614.34923913043463</v>
      </c>
      <c r="L210" s="31">
        <v>109.56576086956522</v>
      </c>
      <c r="M210" s="31">
        <v>71.067065217391317</v>
      </c>
      <c r="N210" s="31">
        <v>32.743260869565212</v>
      </c>
      <c r="O210" s="31">
        <v>5.7554347826086953</v>
      </c>
      <c r="P210" s="31">
        <v>176.44478260869565</v>
      </c>
      <c r="Q210" s="31">
        <v>173.42195652173913</v>
      </c>
      <c r="R210" s="31">
        <v>3.0228260869565213</v>
      </c>
      <c r="S210" s="31">
        <v>369.86021739130427</v>
      </c>
      <c r="T210" s="31">
        <v>307.97467391304338</v>
      </c>
      <c r="U210" s="31">
        <v>61.885543478260885</v>
      </c>
      <c r="V210" s="31">
        <v>0</v>
      </c>
      <c r="W210" s="31">
        <v>0</v>
      </c>
      <c r="X210" s="31">
        <v>0</v>
      </c>
      <c r="Y210" s="31">
        <v>0</v>
      </c>
      <c r="Z210" s="31">
        <v>0</v>
      </c>
      <c r="AA210" s="31">
        <v>0</v>
      </c>
      <c r="AB210" s="31">
        <v>0</v>
      </c>
      <c r="AC210" s="31">
        <v>0</v>
      </c>
      <c r="AD210" s="31">
        <v>0</v>
      </c>
      <c r="AE210" s="31">
        <v>0</v>
      </c>
      <c r="AF210" t="s">
        <v>499</v>
      </c>
      <c r="AG210" s="32">
        <v>2</v>
      </c>
      <c r="AH210"/>
    </row>
    <row r="211" spans="1:34" x14ac:dyDescent="0.25">
      <c r="A211" t="s">
        <v>1573</v>
      </c>
      <c r="B211" t="s">
        <v>1043</v>
      </c>
      <c r="C211" t="s">
        <v>1287</v>
      </c>
      <c r="D211" t="s">
        <v>1517</v>
      </c>
      <c r="E211" s="31">
        <v>170.75</v>
      </c>
      <c r="F211" s="31">
        <v>2.0244923292380164</v>
      </c>
      <c r="G211" s="31">
        <v>1.939031765230123</v>
      </c>
      <c r="H211" s="31">
        <v>0.27013177159590046</v>
      </c>
      <c r="I211" s="31">
        <v>0.1846712075880069</v>
      </c>
      <c r="J211" s="31">
        <v>345.68206521739131</v>
      </c>
      <c r="K211" s="31">
        <v>331.0896739130435</v>
      </c>
      <c r="L211" s="31">
        <v>46.125000000000007</v>
      </c>
      <c r="M211" s="31">
        <v>31.532608695652176</v>
      </c>
      <c r="N211" s="31">
        <v>10.209239130434783</v>
      </c>
      <c r="O211" s="31">
        <v>4.3831521739130439</v>
      </c>
      <c r="P211" s="31">
        <v>100.36413043478261</v>
      </c>
      <c r="Q211" s="31">
        <v>100.36413043478261</v>
      </c>
      <c r="R211" s="31">
        <v>0</v>
      </c>
      <c r="S211" s="31">
        <v>199.19293478260869</v>
      </c>
      <c r="T211" s="31">
        <v>199.19293478260869</v>
      </c>
      <c r="U211" s="31">
        <v>0</v>
      </c>
      <c r="V211" s="31">
        <v>0</v>
      </c>
      <c r="W211" s="31">
        <v>2.3152173913043481</v>
      </c>
      <c r="X211" s="31">
        <v>2.0760869565217392</v>
      </c>
      <c r="Y211" s="31">
        <v>0.2391304347826087</v>
      </c>
      <c r="Z211" s="31">
        <v>0</v>
      </c>
      <c r="AA211" s="31">
        <v>0</v>
      </c>
      <c r="AB211" s="31">
        <v>0</v>
      </c>
      <c r="AC211" s="31">
        <v>0</v>
      </c>
      <c r="AD211" s="31">
        <v>0</v>
      </c>
      <c r="AE211" s="31">
        <v>0</v>
      </c>
      <c r="AF211" t="s">
        <v>442</v>
      </c>
      <c r="AG211" s="32">
        <v>2</v>
      </c>
      <c r="AH211"/>
    </row>
    <row r="212" spans="1:34" x14ac:dyDescent="0.25">
      <c r="A212" t="s">
        <v>1573</v>
      </c>
      <c r="B212" t="s">
        <v>1027</v>
      </c>
      <c r="C212" t="s">
        <v>1216</v>
      </c>
      <c r="D212" t="s">
        <v>1489</v>
      </c>
      <c r="E212" s="31">
        <v>206.34782608695653</v>
      </c>
      <c r="F212" s="31">
        <v>4.1737310366624527</v>
      </c>
      <c r="G212" s="31">
        <v>4.0069063421828917</v>
      </c>
      <c r="H212" s="31">
        <v>0.66808680994521696</v>
      </c>
      <c r="I212" s="31">
        <v>0.50126211546565524</v>
      </c>
      <c r="J212" s="31">
        <v>861.24032608695666</v>
      </c>
      <c r="K212" s="31">
        <v>826.81641304347841</v>
      </c>
      <c r="L212" s="31">
        <v>137.85826086956521</v>
      </c>
      <c r="M212" s="31">
        <v>103.43434782608696</v>
      </c>
      <c r="N212" s="31">
        <v>29.858695652173914</v>
      </c>
      <c r="O212" s="31">
        <v>4.5652173913043477</v>
      </c>
      <c r="P212" s="31">
        <v>183.20369565217396</v>
      </c>
      <c r="Q212" s="31">
        <v>183.20369565217396</v>
      </c>
      <c r="R212" s="31">
        <v>0</v>
      </c>
      <c r="S212" s="31">
        <v>540.17836956521751</v>
      </c>
      <c r="T212" s="31">
        <v>540.17836956521751</v>
      </c>
      <c r="U212" s="31">
        <v>0</v>
      </c>
      <c r="V212" s="31">
        <v>0</v>
      </c>
      <c r="W212" s="31">
        <v>45.45228260869564</v>
      </c>
      <c r="X212" s="31">
        <v>5.9782608695652176E-2</v>
      </c>
      <c r="Y212" s="31">
        <v>1.0434782608695652</v>
      </c>
      <c r="Z212" s="31">
        <v>0</v>
      </c>
      <c r="AA212" s="31">
        <v>15.556304347826085</v>
      </c>
      <c r="AB212" s="31">
        <v>0</v>
      </c>
      <c r="AC212" s="31">
        <v>28.792717391304333</v>
      </c>
      <c r="AD212" s="31">
        <v>0</v>
      </c>
      <c r="AE212" s="31">
        <v>0</v>
      </c>
      <c r="AF212" t="s">
        <v>426</v>
      </c>
      <c r="AG212" s="32">
        <v>2</v>
      </c>
      <c r="AH212"/>
    </row>
    <row r="213" spans="1:34" x14ac:dyDescent="0.25">
      <c r="A213" t="s">
        <v>1573</v>
      </c>
      <c r="B213" t="s">
        <v>613</v>
      </c>
      <c r="C213" t="s">
        <v>1222</v>
      </c>
      <c r="D213" t="s">
        <v>1512</v>
      </c>
      <c r="E213" s="31">
        <v>549.804347826087</v>
      </c>
      <c r="F213" s="31">
        <v>2.8648333399232926</v>
      </c>
      <c r="G213" s="31">
        <v>2.6674953540785258</v>
      </c>
      <c r="H213" s="31">
        <v>0.81565240599422706</v>
      </c>
      <c r="I213" s="31">
        <v>0.61831442014946025</v>
      </c>
      <c r="J213" s="31">
        <v>1575.0978260869565</v>
      </c>
      <c r="K213" s="31">
        <v>1466.600543478261</v>
      </c>
      <c r="L213" s="31">
        <v>448.44923913043476</v>
      </c>
      <c r="M213" s="31">
        <v>339.95195652173913</v>
      </c>
      <c r="N213" s="31">
        <v>104.76902173913044</v>
      </c>
      <c r="O213" s="31">
        <v>3.7282608695652173</v>
      </c>
      <c r="P213" s="31">
        <v>115.01630434782609</v>
      </c>
      <c r="Q213" s="31">
        <v>115.01630434782609</v>
      </c>
      <c r="R213" s="31">
        <v>0</v>
      </c>
      <c r="S213" s="31">
        <v>1011.6322826086956</v>
      </c>
      <c r="T213" s="31">
        <v>1011.6322826086956</v>
      </c>
      <c r="U213" s="31">
        <v>0</v>
      </c>
      <c r="V213" s="31">
        <v>0</v>
      </c>
      <c r="W213" s="31">
        <v>0</v>
      </c>
      <c r="X213" s="31">
        <v>0</v>
      </c>
      <c r="Y213" s="31">
        <v>0</v>
      </c>
      <c r="Z213" s="31">
        <v>0</v>
      </c>
      <c r="AA213" s="31">
        <v>0</v>
      </c>
      <c r="AB213" s="31">
        <v>0</v>
      </c>
      <c r="AC213" s="31">
        <v>0</v>
      </c>
      <c r="AD213" s="31">
        <v>0</v>
      </c>
      <c r="AE213" s="31">
        <v>0</v>
      </c>
      <c r="AF213" t="s">
        <v>10</v>
      </c>
      <c r="AG213" s="32">
        <v>2</v>
      </c>
      <c r="AH213"/>
    </row>
    <row r="214" spans="1:34" x14ac:dyDescent="0.25">
      <c r="A214" t="s">
        <v>1573</v>
      </c>
      <c r="B214" t="s">
        <v>1155</v>
      </c>
      <c r="C214" t="s">
        <v>1469</v>
      </c>
      <c r="D214" t="s">
        <v>1518</v>
      </c>
      <c r="E214" s="31">
        <v>11.239130434782609</v>
      </c>
      <c r="F214" s="31">
        <v>8.857350096711798</v>
      </c>
      <c r="G214" s="31">
        <v>8.5241779497098644</v>
      </c>
      <c r="H214" s="31">
        <v>4.4013539651837528</v>
      </c>
      <c r="I214" s="31">
        <v>4.0681818181818183</v>
      </c>
      <c r="J214" s="31">
        <v>99.548913043478265</v>
      </c>
      <c r="K214" s="31">
        <v>95.804347826086968</v>
      </c>
      <c r="L214" s="31">
        <v>49.467391304347828</v>
      </c>
      <c r="M214" s="31">
        <v>45.722826086956523</v>
      </c>
      <c r="N214" s="31">
        <v>3.7445652173913042</v>
      </c>
      <c r="O214" s="31">
        <v>0</v>
      </c>
      <c r="P214" s="31">
        <v>0.75</v>
      </c>
      <c r="Q214" s="31">
        <v>0.75</v>
      </c>
      <c r="R214" s="31">
        <v>0</v>
      </c>
      <c r="S214" s="31">
        <v>49.331521739130437</v>
      </c>
      <c r="T214" s="31">
        <v>49.331521739130437</v>
      </c>
      <c r="U214" s="31">
        <v>0</v>
      </c>
      <c r="V214" s="31">
        <v>0</v>
      </c>
      <c r="W214" s="31">
        <v>0</v>
      </c>
      <c r="X214" s="31">
        <v>0</v>
      </c>
      <c r="Y214" s="31">
        <v>0</v>
      </c>
      <c r="Z214" s="31">
        <v>0</v>
      </c>
      <c r="AA214" s="31">
        <v>0</v>
      </c>
      <c r="AB214" s="31">
        <v>0</v>
      </c>
      <c r="AC214" s="31">
        <v>0</v>
      </c>
      <c r="AD214" s="31">
        <v>0</v>
      </c>
      <c r="AE214" s="31">
        <v>0</v>
      </c>
      <c r="AF214" t="s">
        <v>557</v>
      </c>
      <c r="AG214" s="32">
        <v>2</v>
      </c>
      <c r="AH214"/>
    </row>
    <row r="215" spans="1:34" x14ac:dyDescent="0.25">
      <c r="A215" t="s">
        <v>1573</v>
      </c>
      <c r="B215" t="s">
        <v>1189</v>
      </c>
      <c r="C215" t="s">
        <v>1469</v>
      </c>
      <c r="D215" t="s">
        <v>1518</v>
      </c>
      <c r="E215" s="31">
        <v>12.532608695652174</v>
      </c>
      <c r="F215" s="31">
        <v>8.3703382480485686</v>
      </c>
      <c r="G215" s="31">
        <v>8.0474848222029483</v>
      </c>
      <c r="H215" s="31">
        <v>3.9889418907198615</v>
      </c>
      <c r="I215" s="31">
        <v>3.6660884648742416</v>
      </c>
      <c r="J215" s="31">
        <v>104.90217391304347</v>
      </c>
      <c r="K215" s="31">
        <v>100.85597826086956</v>
      </c>
      <c r="L215" s="31">
        <v>49.991847826086961</v>
      </c>
      <c r="M215" s="31">
        <v>45.945652173913047</v>
      </c>
      <c r="N215" s="31">
        <v>4.0461956521739131</v>
      </c>
      <c r="O215" s="31">
        <v>0</v>
      </c>
      <c r="P215" s="31">
        <v>0.91847826086956519</v>
      </c>
      <c r="Q215" s="31">
        <v>0.91847826086956519</v>
      </c>
      <c r="R215" s="31">
        <v>0</v>
      </c>
      <c r="S215" s="31">
        <v>53.991847826086953</v>
      </c>
      <c r="T215" s="31">
        <v>53.991847826086953</v>
      </c>
      <c r="U215" s="31">
        <v>0</v>
      </c>
      <c r="V215" s="31">
        <v>0</v>
      </c>
      <c r="W215" s="31">
        <v>0</v>
      </c>
      <c r="X215" s="31">
        <v>0</v>
      </c>
      <c r="Y215" s="31">
        <v>0</v>
      </c>
      <c r="Z215" s="31">
        <v>0</v>
      </c>
      <c r="AA215" s="31">
        <v>0</v>
      </c>
      <c r="AB215" s="31">
        <v>0</v>
      </c>
      <c r="AC215" s="31">
        <v>0</v>
      </c>
      <c r="AD215" s="31">
        <v>0</v>
      </c>
      <c r="AE215" s="31">
        <v>0</v>
      </c>
      <c r="AF215" t="s">
        <v>592</v>
      </c>
      <c r="AG215" s="32">
        <v>2</v>
      </c>
      <c r="AH215"/>
    </row>
    <row r="216" spans="1:34" x14ac:dyDescent="0.25">
      <c r="A216" t="s">
        <v>1573</v>
      </c>
      <c r="B216" t="s">
        <v>1143</v>
      </c>
      <c r="C216" t="s">
        <v>1339</v>
      </c>
      <c r="D216" t="s">
        <v>1490</v>
      </c>
      <c r="E216" s="31">
        <v>206.21739130434781</v>
      </c>
      <c r="F216" s="31">
        <v>2.955229285262492</v>
      </c>
      <c r="G216" s="31">
        <v>2.9311148007590133</v>
      </c>
      <c r="H216" s="31">
        <v>0.31423624288425051</v>
      </c>
      <c r="I216" s="31">
        <v>0.2901217583807717</v>
      </c>
      <c r="J216" s="31">
        <v>609.41967391304343</v>
      </c>
      <c r="K216" s="31">
        <v>604.44684782608692</v>
      </c>
      <c r="L216" s="31">
        <v>64.80097826086957</v>
      </c>
      <c r="M216" s="31">
        <v>59.828152173913047</v>
      </c>
      <c r="N216" s="31">
        <v>0</v>
      </c>
      <c r="O216" s="31">
        <v>4.9728260869565215</v>
      </c>
      <c r="P216" s="31">
        <v>146.2164130434783</v>
      </c>
      <c r="Q216" s="31">
        <v>146.2164130434783</v>
      </c>
      <c r="R216" s="31">
        <v>0</v>
      </c>
      <c r="S216" s="31">
        <v>398.40228260869554</v>
      </c>
      <c r="T216" s="31">
        <v>398.40228260869554</v>
      </c>
      <c r="U216" s="31">
        <v>0</v>
      </c>
      <c r="V216" s="31">
        <v>0</v>
      </c>
      <c r="W216" s="31">
        <v>4.9543478260869565</v>
      </c>
      <c r="X216" s="31">
        <v>4.4714130434782611</v>
      </c>
      <c r="Y216" s="31">
        <v>0</v>
      </c>
      <c r="Z216" s="31">
        <v>0</v>
      </c>
      <c r="AA216" s="31">
        <v>0</v>
      </c>
      <c r="AB216" s="31">
        <v>0</v>
      </c>
      <c r="AC216" s="31">
        <v>0.48293478260869566</v>
      </c>
      <c r="AD216" s="31">
        <v>0</v>
      </c>
      <c r="AE216" s="31">
        <v>0</v>
      </c>
      <c r="AF216" t="s">
        <v>544</v>
      </c>
      <c r="AG216" s="32">
        <v>2</v>
      </c>
      <c r="AH216"/>
    </row>
    <row r="217" spans="1:34" x14ac:dyDescent="0.25">
      <c r="A217" t="s">
        <v>1573</v>
      </c>
      <c r="B217" t="s">
        <v>646</v>
      </c>
      <c r="C217" t="s">
        <v>1249</v>
      </c>
      <c r="D217" t="s">
        <v>1515</v>
      </c>
      <c r="E217" s="31">
        <v>159.80434782608697</v>
      </c>
      <c r="F217" s="31">
        <v>5.9495565229220517</v>
      </c>
      <c r="G217" s="31">
        <v>5.5554094680995787</v>
      </c>
      <c r="H217" s="31">
        <v>2.0203598149911568</v>
      </c>
      <c r="I217" s="31">
        <v>1.6262127601686838</v>
      </c>
      <c r="J217" s="31">
        <v>950.7650000000001</v>
      </c>
      <c r="K217" s="31">
        <v>887.77858695652185</v>
      </c>
      <c r="L217" s="31">
        <v>322.86228260869552</v>
      </c>
      <c r="M217" s="31">
        <v>259.87586956521727</v>
      </c>
      <c r="N217" s="31">
        <v>59.505434782608695</v>
      </c>
      <c r="O217" s="31">
        <v>3.4809782608695654</v>
      </c>
      <c r="P217" s="31">
        <v>116.22489130434779</v>
      </c>
      <c r="Q217" s="31">
        <v>116.22489130434779</v>
      </c>
      <c r="R217" s="31">
        <v>0</v>
      </c>
      <c r="S217" s="31">
        <v>511.67782608695677</v>
      </c>
      <c r="T217" s="31">
        <v>511.67782608695677</v>
      </c>
      <c r="U217" s="31">
        <v>0</v>
      </c>
      <c r="V217" s="31">
        <v>0</v>
      </c>
      <c r="W217" s="31">
        <v>132.37967391304346</v>
      </c>
      <c r="X217" s="31">
        <v>78.986086956521703</v>
      </c>
      <c r="Y217" s="31">
        <v>0</v>
      </c>
      <c r="Z217" s="31">
        <v>0</v>
      </c>
      <c r="AA217" s="31">
        <v>5.0543478260869561</v>
      </c>
      <c r="AB217" s="31">
        <v>0</v>
      </c>
      <c r="AC217" s="31">
        <v>48.339239130434819</v>
      </c>
      <c r="AD217" s="31">
        <v>0</v>
      </c>
      <c r="AE217" s="31">
        <v>0</v>
      </c>
      <c r="AF217" t="s">
        <v>43</v>
      </c>
      <c r="AG217" s="32">
        <v>2</v>
      </c>
      <c r="AH217"/>
    </row>
    <row r="218" spans="1:34" x14ac:dyDescent="0.25">
      <c r="A218" t="s">
        <v>1573</v>
      </c>
      <c r="B218" t="s">
        <v>1076</v>
      </c>
      <c r="C218" t="s">
        <v>1448</v>
      </c>
      <c r="D218" t="s">
        <v>1502</v>
      </c>
      <c r="E218" s="31">
        <v>109.76086956521739</v>
      </c>
      <c r="F218" s="31">
        <v>2.8027738165973468</v>
      </c>
      <c r="G218" s="31">
        <v>2.636874628639335</v>
      </c>
      <c r="H218" s="31">
        <v>0.7328827490592198</v>
      </c>
      <c r="I218" s="31">
        <v>0.56698356110120829</v>
      </c>
      <c r="J218" s="31">
        <v>307.63489130434789</v>
      </c>
      <c r="K218" s="31">
        <v>289.42565217391308</v>
      </c>
      <c r="L218" s="31">
        <v>80.44184782608697</v>
      </c>
      <c r="M218" s="31">
        <v>62.232608695652182</v>
      </c>
      <c r="N218" s="31">
        <v>12.774456521739131</v>
      </c>
      <c r="O218" s="31">
        <v>5.4347826086956523</v>
      </c>
      <c r="P218" s="31">
        <v>47.700217391304342</v>
      </c>
      <c r="Q218" s="31">
        <v>47.700217391304342</v>
      </c>
      <c r="R218" s="31">
        <v>0</v>
      </c>
      <c r="S218" s="31">
        <v>179.49282608695657</v>
      </c>
      <c r="T218" s="31">
        <v>166.55478260869569</v>
      </c>
      <c r="U218" s="31">
        <v>12.93804347826087</v>
      </c>
      <c r="V218" s="31">
        <v>0</v>
      </c>
      <c r="W218" s="31">
        <v>0</v>
      </c>
      <c r="X218" s="31">
        <v>0</v>
      </c>
      <c r="Y218" s="31">
        <v>0</v>
      </c>
      <c r="Z218" s="31">
        <v>0</v>
      </c>
      <c r="AA218" s="31">
        <v>0</v>
      </c>
      <c r="AB218" s="31">
        <v>0</v>
      </c>
      <c r="AC218" s="31">
        <v>0</v>
      </c>
      <c r="AD218" s="31">
        <v>0</v>
      </c>
      <c r="AE218" s="31">
        <v>0</v>
      </c>
      <c r="AF218" t="s">
        <v>475</v>
      </c>
      <c r="AG218" s="32">
        <v>2</v>
      </c>
      <c r="AH218"/>
    </row>
    <row r="219" spans="1:34" x14ac:dyDescent="0.25">
      <c r="A219" t="s">
        <v>1573</v>
      </c>
      <c r="B219" t="s">
        <v>669</v>
      </c>
      <c r="C219" t="s">
        <v>1252</v>
      </c>
      <c r="D219" t="s">
        <v>1502</v>
      </c>
      <c r="E219" s="31">
        <v>129.96739130434781</v>
      </c>
      <c r="F219" s="31">
        <v>3.275397675002091</v>
      </c>
      <c r="G219" s="31">
        <v>3.1642703019151965</v>
      </c>
      <c r="H219" s="31">
        <v>0.56791419252320829</v>
      </c>
      <c r="I219" s="31">
        <v>0.4567868194363135</v>
      </c>
      <c r="J219" s="31">
        <v>425.69489130434783</v>
      </c>
      <c r="K219" s="31">
        <v>411.25195652173915</v>
      </c>
      <c r="L219" s="31">
        <v>73.810326086956536</v>
      </c>
      <c r="M219" s="31">
        <v>59.367391304347827</v>
      </c>
      <c r="N219" s="31">
        <v>10.051630434782609</v>
      </c>
      <c r="O219" s="31">
        <v>4.3913043478260869</v>
      </c>
      <c r="P219" s="31">
        <v>119.25565217391306</v>
      </c>
      <c r="Q219" s="31">
        <v>119.25565217391306</v>
      </c>
      <c r="R219" s="31">
        <v>0</v>
      </c>
      <c r="S219" s="31">
        <v>232.62891304347826</v>
      </c>
      <c r="T219" s="31">
        <v>220.84293478260869</v>
      </c>
      <c r="U219" s="31">
        <v>11.785978260869564</v>
      </c>
      <c r="V219" s="31">
        <v>0</v>
      </c>
      <c r="W219" s="31">
        <v>0</v>
      </c>
      <c r="X219" s="31">
        <v>0</v>
      </c>
      <c r="Y219" s="31">
        <v>0</v>
      </c>
      <c r="Z219" s="31">
        <v>0</v>
      </c>
      <c r="AA219" s="31">
        <v>0</v>
      </c>
      <c r="AB219" s="31">
        <v>0</v>
      </c>
      <c r="AC219" s="31">
        <v>0</v>
      </c>
      <c r="AD219" s="31">
        <v>0</v>
      </c>
      <c r="AE219" s="31">
        <v>0</v>
      </c>
      <c r="AF219" t="s">
        <v>66</v>
      </c>
      <c r="AG219" s="32">
        <v>2</v>
      </c>
      <c r="AH219"/>
    </row>
    <row r="220" spans="1:34" x14ac:dyDescent="0.25">
      <c r="A220" t="s">
        <v>1573</v>
      </c>
      <c r="B220" t="s">
        <v>802</v>
      </c>
      <c r="C220" t="s">
        <v>1362</v>
      </c>
      <c r="D220" t="s">
        <v>1502</v>
      </c>
      <c r="E220" s="31">
        <v>104.05434782608695</v>
      </c>
      <c r="F220" s="31">
        <v>2.9654329886138093</v>
      </c>
      <c r="G220" s="31">
        <v>2.8709485009923745</v>
      </c>
      <c r="H220" s="31">
        <v>0.6013893241408127</v>
      </c>
      <c r="I220" s="31">
        <v>0.50690483651937746</v>
      </c>
      <c r="J220" s="31">
        <v>308.56619565217386</v>
      </c>
      <c r="K220" s="31">
        <v>298.73467391304348</v>
      </c>
      <c r="L220" s="31">
        <v>62.577173913043481</v>
      </c>
      <c r="M220" s="31">
        <v>52.745652173913051</v>
      </c>
      <c r="N220" s="31">
        <v>5.3097826086956523</v>
      </c>
      <c r="O220" s="31">
        <v>4.5217391304347823</v>
      </c>
      <c r="P220" s="31">
        <v>88.564021739130439</v>
      </c>
      <c r="Q220" s="31">
        <v>88.564021739130439</v>
      </c>
      <c r="R220" s="31">
        <v>0</v>
      </c>
      <c r="S220" s="31">
        <v>157.42500000000001</v>
      </c>
      <c r="T220" s="31">
        <v>154.14054347826087</v>
      </c>
      <c r="U220" s="31">
        <v>3.2844565217391306</v>
      </c>
      <c r="V220" s="31">
        <v>0</v>
      </c>
      <c r="W220" s="31">
        <v>0</v>
      </c>
      <c r="X220" s="31">
        <v>0</v>
      </c>
      <c r="Y220" s="31">
        <v>0</v>
      </c>
      <c r="Z220" s="31">
        <v>0</v>
      </c>
      <c r="AA220" s="31">
        <v>0</v>
      </c>
      <c r="AB220" s="31">
        <v>0</v>
      </c>
      <c r="AC220" s="31">
        <v>0</v>
      </c>
      <c r="AD220" s="31">
        <v>0</v>
      </c>
      <c r="AE220" s="31">
        <v>0</v>
      </c>
      <c r="AF220" t="s">
        <v>200</v>
      </c>
      <c r="AG220" s="32">
        <v>2</v>
      </c>
      <c r="AH220"/>
    </row>
    <row r="221" spans="1:34" x14ac:dyDescent="0.25">
      <c r="A221" t="s">
        <v>1573</v>
      </c>
      <c r="B221" t="s">
        <v>1093</v>
      </c>
      <c r="C221" t="s">
        <v>1281</v>
      </c>
      <c r="D221" t="s">
        <v>1512</v>
      </c>
      <c r="E221" s="31">
        <v>82</v>
      </c>
      <c r="F221" s="31">
        <v>2.227107635206786</v>
      </c>
      <c r="G221" s="31">
        <v>2.116114793213149</v>
      </c>
      <c r="H221" s="31">
        <v>0.45836956521739131</v>
      </c>
      <c r="I221" s="31">
        <v>0.39898462354188757</v>
      </c>
      <c r="J221" s="31">
        <v>182.62282608695645</v>
      </c>
      <c r="K221" s="31">
        <v>173.52141304347822</v>
      </c>
      <c r="L221" s="31">
        <v>37.586304347826086</v>
      </c>
      <c r="M221" s="31">
        <v>32.716739130434782</v>
      </c>
      <c r="N221" s="31">
        <v>0</v>
      </c>
      <c r="O221" s="31">
        <v>4.8695652173913047</v>
      </c>
      <c r="P221" s="31">
        <v>60.610108695652158</v>
      </c>
      <c r="Q221" s="31">
        <v>56.378260869565203</v>
      </c>
      <c r="R221" s="31">
        <v>4.2318478260869554</v>
      </c>
      <c r="S221" s="31">
        <v>84.42641304347822</v>
      </c>
      <c r="T221" s="31">
        <v>84.42641304347822</v>
      </c>
      <c r="U221" s="31">
        <v>0</v>
      </c>
      <c r="V221" s="31">
        <v>0</v>
      </c>
      <c r="W221" s="31">
        <v>4.2826086956521738</v>
      </c>
      <c r="X221" s="31">
        <v>4.2826086956521738</v>
      </c>
      <c r="Y221" s="31">
        <v>0</v>
      </c>
      <c r="Z221" s="31">
        <v>0</v>
      </c>
      <c r="AA221" s="31">
        <v>0</v>
      </c>
      <c r="AB221" s="31">
        <v>0</v>
      </c>
      <c r="AC221" s="31">
        <v>0</v>
      </c>
      <c r="AD221" s="31">
        <v>0</v>
      </c>
      <c r="AE221" s="31">
        <v>0</v>
      </c>
      <c r="AF221" t="s">
        <v>494</v>
      </c>
      <c r="AG221" s="32">
        <v>2</v>
      </c>
      <c r="AH221"/>
    </row>
    <row r="222" spans="1:34" x14ac:dyDescent="0.25">
      <c r="A222" t="s">
        <v>1573</v>
      </c>
      <c r="B222" t="s">
        <v>727</v>
      </c>
      <c r="C222" t="s">
        <v>1329</v>
      </c>
      <c r="D222" t="s">
        <v>1490</v>
      </c>
      <c r="E222" s="31">
        <v>184.63043478260869</v>
      </c>
      <c r="F222" s="31">
        <v>3.1521105616389971</v>
      </c>
      <c r="G222" s="31">
        <v>3.092355469209938</v>
      </c>
      <c r="H222" s="31">
        <v>0.62981278700105969</v>
      </c>
      <c r="I222" s="31">
        <v>0.57005769457200051</v>
      </c>
      <c r="J222" s="31">
        <v>581.97554347826087</v>
      </c>
      <c r="K222" s="31">
        <v>570.94293478260875</v>
      </c>
      <c r="L222" s="31">
        <v>116.28260869565217</v>
      </c>
      <c r="M222" s="31">
        <v>105.25</v>
      </c>
      <c r="N222" s="31">
        <v>5.7391304347826084</v>
      </c>
      <c r="O222" s="31">
        <v>5.2934782608695654</v>
      </c>
      <c r="P222" s="31">
        <v>87.551630434782609</v>
      </c>
      <c r="Q222" s="31">
        <v>87.551630434782609</v>
      </c>
      <c r="R222" s="31">
        <v>0</v>
      </c>
      <c r="S222" s="31">
        <v>378.14130434782606</v>
      </c>
      <c r="T222" s="31">
        <v>378.14130434782606</v>
      </c>
      <c r="U222" s="31">
        <v>0</v>
      </c>
      <c r="V222" s="31">
        <v>0</v>
      </c>
      <c r="W222" s="31">
        <v>243.38858695652175</v>
      </c>
      <c r="X222" s="31">
        <v>0.32065217391304346</v>
      </c>
      <c r="Y222" s="31">
        <v>0</v>
      </c>
      <c r="Z222" s="31">
        <v>0</v>
      </c>
      <c r="AA222" s="31">
        <v>37.842391304347828</v>
      </c>
      <c r="AB222" s="31">
        <v>0</v>
      </c>
      <c r="AC222" s="31">
        <v>205.22554347826087</v>
      </c>
      <c r="AD222" s="31">
        <v>0</v>
      </c>
      <c r="AE222" s="31">
        <v>0</v>
      </c>
      <c r="AF222" t="s">
        <v>124</v>
      </c>
      <c r="AG222" s="32">
        <v>2</v>
      </c>
      <c r="AH222"/>
    </row>
    <row r="223" spans="1:34" x14ac:dyDescent="0.25">
      <c r="A223" t="s">
        <v>1573</v>
      </c>
      <c r="B223" t="s">
        <v>918</v>
      </c>
      <c r="C223" t="s">
        <v>1357</v>
      </c>
      <c r="D223" t="s">
        <v>1517</v>
      </c>
      <c r="E223" s="31">
        <v>313.19565217391306</v>
      </c>
      <c r="F223" s="31">
        <v>2.8563719025473726</v>
      </c>
      <c r="G223" s="31">
        <v>2.7140973138057887</v>
      </c>
      <c r="H223" s="31">
        <v>0.42003192892343993</v>
      </c>
      <c r="I223" s="31">
        <v>0.27775734018185594</v>
      </c>
      <c r="J223" s="31">
        <v>894.60326086956525</v>
      </c>
      <c r="K223" s="31">
        <v>850.04347826086951</v>
      </c>
      <c r="L223" s="31">
        <v>131.55217391304348</v>
      </c>
      <c r="M223" s="31">
        <v>86.992391304347805</v>
      </c>
      <c r="N223" s="31">
        <v>38.068478260869576</v>
      </c>
      <c r="O223" s="31">
        <v>6.4913043478260866</v>
      </c>
      <c r="P223" s="31">
        <v>154.7228260869565</v>
      </c>
      <c r="Q223" s="31">
        <v>154.7228260869565</v>
      </c>
      <c r="R223" s="31">
        <v>0</v>
      </c>
      <c r="S223" s="31">
        <v>608.32826086956527</v>
      </c>
      <c r="T223" s="31">
        <v>608.32826086956527</v>
      </c>
      <c r="U223" s="31">
        <v>0</v>
      </c>
      <c r="V223" s="31">
        <v>0</v>
      </c>
      <c r="W223" s="31">
        <v>19.917391304347824</v>
      </c>
      <c r="X223" s="31">
        <v>5.5293478260869566</v>
      </c>
      <c r="Y223" s="31">
        <v>1.8597826086956524</v>
      </c>
      <c r="Z223" s="31">
        <v>0</v>
      </c>
      <c r="AA223" s="31">
        <v>8.6695652173913018</v>
      </c>
      <c r="AB223" s="31">
        <v>0</v>
      </c>
      <c r="AC223" s="31">
        <v>3.8586956521739131</v>
      </c>
      <c r="AD223" s="31">
        <v>0</v>
      </c>
      <c r="AE223" s="31">
        <v>0</v>
      </c>
      <c r="AF223" t="s">
        <v>317</v>
      </c>
      <c r="AG223" s="32">
        <v>2</v>
      </c>
      <c r="AH223"/>
    </row>
    <row r="224" spans="1:34" x14ac:dyDescent="0.25">
      <c r="A224" t="s">
        <v>1573</v>
      </c>
      <c r="B224" t="s">
        <v>1001</v>
      </c>
      <c r="C224" t="s">
        <v>1420</v>
      </c>
      <c r="D224" t="s">
        <v>1521</v>
      </c>
      <c r="E224" s="31">
        <v>121.09782608695652</v>
      </c>
      <c r="F224" s="31">
        <v>2.9660263890135541</v>
      </c>
      <c r="G224" s="31">
        <v>2.9180504443048201</v>
      </c>
      <c r="H224" s="31">
        <v>0.80293510456871031</v>
      </c>
      <c r="I224" s="31">
        <v>0.75495915985997675</v>
      </c>
      <c r="J224" s="31">
        <v>359.179347826087</v>
      </c>
      <c r="K224" s="31">
        <v>353.36956521739131</v>
      </c>
      <c r="L224" s="31">
        <v>97.233695652173921</v>
      </c>
      <c r="M224" s="31">
        <v>91.423913043478265</v>
      </c>
      <c r="N224" s="31">
        <v>5.8097826086956523</v>
      </c>
      <c r="O224" s="31">
        <v>0</v>
      </c>
      <c r="P224" s="31">
        <v>43.160326086956523</v>
      </c>
      <c r="Q224" s="31">
        <v>43.160326086956523</v>
      </c>
      <c r="R224" s="31">
        <v>0</v>
      </c>
      <c r="S224" s="31">
        <v>218.7853260869565</v>
      </c>
      <c r="T224" s="31">
        <v>218.19565217391303</v>
      </c>
      <c r="U224" s="31">
        <v>0.58967391304347827</v>
      </c>
      <c r="V224" s="31">
        <v>0</v>
      </c>
      <c r="W224" s="31">
        <v>6.2880434782608692</v>
      </c>
      <c r="X224" s="31">
        <v>6.2880434782608692</v>
      </c>
      <c r="Y224" s="31">
        <v>0</v>
      </c>
      <c r="Z224" s="31">
        <v>0</v>
      </c>
      <c r="AA224" s="31">
        <v>0</v>
      </c>
      <c r="AB224" s="31">
        <v>0</v>
      </c>
      <c r="AC224" s="31">
        <v>0</v>
      </c>
      <c r="AD224" s="31">
        <v>0</v>
      </c>
      <c r="AE224" s="31">
        <v>0</v>
      </c>
      <c r="AF224" t="s">
        <v>400</v>
      </c>
      <c r="AG224" s="32">
        <v>2</v>
      </c>
      <c r="AH224"/>
    </row>
    <row r="225" spans="1:34" x14ac:dyDescent="0.25">
      <c r="A225" t="s">
        <v>1573</v>
      </c>
      <c r="B225" t="s">
        <v>702</v>
      </c>
      <c r="C225" t="s">
        <v>1250</v>
      </c>
      <c r="D225" t="s">
        <v>1505</v>
      </c>
      <c r="E225" s="31">
        <v>75.815217391304344</v>
      </c>
      <c r="F225" s="31">
        <v>2.9504688172043014</v>
      </c>
      <c r="G225" s="31">
        <v>2.377167025089606</v>
      </c>
      <c r="H225" s="31">
        <v>0.61913835125448036</v>
      </c>
      <c r="I225" s="31">
        <v>4.5836559139784953E-2</v>
      </c>
      <c r="J225" s="31">
        <v>223.69043478260872</v>
      </c>
      <c r="K225" s="31">
        <v>180.22543478260872</v>
      </c>
      <c r="L225" s="31">
        <v>46.940108695652178</v>
      </c>
      <c r="M225" s="31">
        <v>3.4751086956521742</v>
      </c>
      <c r="N225" s="31">
        <v>36.498043478260875</v>
      </c>
      <c r="O225" s="31">
        <v>6.9669565217391307</v>
      </c>
      <c r="P225" s="31">
        <v>49.156413043478267</v>
      </c>
      <c r="Q225" s="31">
        <v>49.156413043478267</v>
      </c>
      <c r="R225" s="31">
        <v>0</v>
      </c>
      <c r="S225" s="31">
        <v>127.59391304347827</v>
      </c>
      <c r="T225" s="31">
        <v>102.46663043478262</v>
      </c>
      <c r="U225" s="31">
        <v>25.127282608695651</v>
      </c>
      <c r="V225" s="31">
        <v>0</v>
      </c>
      <c r="W225" s="31">
        <v>50.388369565217388</v>
      </c>
      <c r="X225" s="31">
        <v>0</v>
      </c>
      <c r="Y225" s="31">
        <v>5.3913043478260869</v>
      </c>
      <c r="Z225" s="31">
        <v>0</v>
      </c>
      <c r="AA225" s="31">
        <v>21.366413043478268</v>
      </c>
      <c r="AB225" s="31">
        <v>0</v>
      </c>
      <c r="AC225" s="31">
        <v>21.953586956521736</v>
      </c>
      <c r="AD225" s="31">
        <v>1.6770652173913045</v>
      </c>
      <c r="AE225" s="31">
        <v>0</v>
      </c>
      <c r="AF225" t="s">
        <v>99</v>
      </c>
      <c r="AG225" s="32">
        <v>2</v>
      </c>
      <c r="AH225"/>
    </row>
    <row r="226" spans="1:34" x14ac:dyDescent="0.25">
      <c r="A226" t="s">
        <v>1573</v>
      </c>
      <c r="B226" t="s">
        <v>933</v>
      </c>
      <c r="C226" t="s">
        <v>1214</v>
      </c>
      <c r="D226" t="s">
        <v>1488</v>
      </c>
      <c r="E226" s="31">
        <v>99.315217391304344</v>
      </c>
      <c r="F226" s="31">
        <v>2.6010386341249858</v>
      </c>
      <c r="G226" s="31">
        <v>2.5444281492831338</v>
      </c>
      <c r="H226" s="31">
        <v>0.47165371566159575</v>
      </c>
      <c r="I226" s="31">
        <v>0.41504323081974387</v>
      </c>
      <c r="J226" s="31">
        <v>258.32271739130431</v>
      </c>
      <c r="K226" s="31">
        <v>252.70043478260862</v>
      </c>
      <c r="L226" s="31">
        <v>46.842391304347828</v>
      </c>
      <c r="M226" s="31">
        <v>41.220108695652172</v>
      </c>
      <c r="N226" s="31">
        <v>0</v>
      </c>
      <c r="O226" s="31">
        <v>5.6222826086956523</v>
      </c>
      <c r="P226" s="31">
        <v>69.789130434782578</v>
      </c>
      <c r="Q226" s="31">
        <v>69.789130434782578</v>
      </c>
      <c r="R226" s="31">
        <v>0</v>
      </c>
      <c r="S226" s="31">
        <v>141.69119565217389</v>
      </c>
      <c r="T226" s="31">
        <v>141.69119565217389</v>
      </c>
      <c r="U226" s="31">
        <v>0</v>
      </c>
      <c r="V226" s="31">
        <v>0</v>
      </c>
      <c r="W226" s="31">
        <v>28.410543478260863</v>
      </c>
      <c r="X226" s="31">
        <v>0</v>
      </c>
      <c r="Y226" s="31">
        <v>0</v>
      </c>
      <c r="Z226" s="31">
        <v>0</v>
      </c>
      <c r="AA226" s="31">
        <v>13.9820652173913</v>
      </c>
      <c r="AB226" s="31">
        <v>0</v>
      </c>
      <c r="AC226" s="31">
        <v>14.428478260869564</v>
      </c>
      <c r="AD226" s="31">
        <v>0</v>
      </c>
      <c r="AE226" s="31">
        <v>0</v>
      </c>
      <c r="AF226" t="s">
        <v>332</v>
      </c>
      <c r="AG226" s="32">
        <v>2</v>
      </c>
      <c r="AH226"/>
    </row>
    <row r="227" spans="1:34" x14ac:dyDescent="0.25">
      <c r="A227" t="s">
        <v>1573</v>
      </c>
      <c r="B227" t="s">
        <v>1122</v>
      </c>
      <c r="C227" t="s">
        <v>1460</v>
      </c>
      <c r="D227" t="s">
        <v>1484</v>
      </c>
      <c r="E227" s="31">
        <v>102.39130434782609</v>
      </c>
      <c r="F227" s="31">
        <v>4.1876167728237794</v>
      </c>
      <c r="G227" s="31">
        <v>3.9474161358811042</v>
      </c>
      <c r="H227" s="31">
        <v>0.48972611464968169</v>
      </c>
      <c r="I227" s="31">
        <v>0.3019670912951169</v>
      </c>
      <c r="J227" s="31">
        <v>428.77554347826089</v>
      </c>
      <c r="K227" s="31">
        <v>404.18108695652177</v>
      </c>
      <c r="L227" s="31">
        <v>50.143695652173932</v>
      </c>
      <c r="M227" s="31">
        <v>30.9188043478261</v>
      </c>
      <c r="N227" s="31">
        <v>13.790108695652172</v>
      </c>
      <c r="O227" s="31">
        <v>5.4347826086956523</v>
      </c>
      <c r="P227" s="31">
        <v>149.01956521739132</v>
      </c>
      <c r="Q227" s="31">
        <v>143.65</v>
      </c>
      <c r="R227" s="31">
        <v>5.3695652173913029</v>
      </c>
      <c r="S227" s="31">
        <v>229.61228260869569</v>
      </c>
      <c r="T227" s="31">
        <v>208.84184782608699</v>
      </c>
      <c r="U227" s="31">
        <v>20.770434782608692</v>
      </c>
      <c r="V227" s="31">
        <v>0</v>
      </c>
      <c r="W227" s="31">
        <v>50.958260869565223</v>
      </c>
      <c r="X227" s="31">
        <v>0</v>
      </c>
      <c r="Y227" s="31">
        <v>0</v>
      </c>
      <c r="Z227" s="31">
        <v>0</v>
      </c>
      <c r="AA227" s="31">
        <v>21.301956521739136</v>
      </c>
      <c r="AB227" s="31">
        <v>0</v>
      </c>
      <c r="AC227" s="31">
        <v>29.656304347826087</v>
      </c>
      <c r="AD227" s="31">
        <v>0</v>
      </c>
      <c r="AE227" s="31">
        <v>0</v>
      </c>
      <c r="AF227" t="s">
        <v>523</v>
      </c>
      <c r="AG227" s="32">
        <v>2</v>
      </c>
      <c r="AH227"/>
    </row>
    <row r="228" spans="1:34" x14ac:dyDescent="0.25">
      <c r="A228" t="s">
        <v>1573</v>
      </c>
      <c r="B228" t="s">
        <v>1166</v>
      </c>
      <c r="C228" t="s">
        <v>1271</v>
      </c>
      <c r="D228" t="s">
        <v>1520</v>
      </c>
      <c r="E228" s="31">
        <v>219.7391304347826</v>
      </c>
      <c r="F228" s="31">
        <v>4.4749208547685004</v>
      </c>
      <c r="G228" s="31">
        <v>4.0040685595567869</v>
      </c>
      <c r="H228" s="31">
        <v>1.0622155718242976</v>
      </c>
      <c r="I228" s="31">
        <v>0.59136327661258403</v>
      </c>
      <c r="J228" s="31">
        <v>983.31521739130437</v>
      </c>
      <c r="K228" s="31">
        <v>879.85054347826087</v>
      </c>
      <c r="L228" s="31">
        <v>233.4103260869565</v>
      </c>
      <c r="M228" s="31">
        <v>129.94565217391303</v>
      </c>
      <c r="N228" s="31">
        <v>99.144021739130437</v>
      </c>
      <c r="O228" s="31">
        <v>4.3206521739130439</v>
      </c>
      <c r="P228" s="31">
        <v>254.24184782608697</v>
      </c>
      <c r="Q228" s="31">
        <v>254.24184782608697</v>
      </c>
      <c r="R228" s="31">
        <v>0</v>
      </c>
      <c r="S228" s="31">
        <v>495.66304347826087</v>
      </c>
      <c r="T228" s="31">
        <v>495.66304347826087</v>
      </c>
      <c r="U228" s="31">
        <v>0</v>
      </c>
      <c r="V228" s="31">
        <v>0</v>
      </c>
      <c r="W228" s="31">
        <v>0</v>
      </c>
      <c r="X228" s="31">
        <v>0</v>
      </c>
      <c r="Y228" s="31">
        <v>0</v>
      </c>
      <c r="Z228" s="31">
        <v>0</v>
      </c>
      <c r="AA228" s="31">
        <v>0</v>
      </c>
      <c r="AB228" s="31">
        <v>0</v>
      </c>
      <c r="AC228" s="31">
        <v>0</v>
      </c>
      <c r="AD228" s="31">
        <v>0</v>
      </c>
      <c r="AE228" s="31">
        <v>0</v>
      </c>
      <c r="AF228" t="s">
        <v>568</v>
      </c>
      <c r="AG228" s="32">
        <v>2</v>
      </c>
      <c r="AH228"/>
    </row>
    <row r="229" spans="1:34" x14ac:dyDescent="0.25">
      <c r="A229" t="s">
        <v>1573</v>
      </c>
      <c r="B229" t="s">
        <v>621</v>
      </c>
      <c r="C229" t="s">
        <v>1238</v>
      </c>
      <c r="D229" t="s">
        <v>1506</v>
      </c>
      <c r="E229" s="31">
        <v>72.5</v>
      </c>
      <c r="F229" s="31">
        <v>3.3760464767616192</v>
      </c>
      <c r="G229" s="31">
        <v>3.208505247376312</v>
      </c>
      <c r="H229" s="31">
        <v>1.0647646176911547</v>
      </c>
      <c r="I229" s="31">
        <v>0.89722338830584714</v>
      </c>
      <c r="J229" s="31">
        <v>244.7633695652174</v>
      </c>
      <c r="K229" s="31">
        <v>232.61663043478262</v>
      </c>
      <c r="L229" s="31">
        <v>77.195434782608714</v>
      </c>
      <c r="M229" s="31">
        <v>65.048695652173919</v>
      </c>
      <c r="N229" s="31">
        <v>6.7663043478260869</v>
      </c>
      <c r="O229" s="31">
        <v>5.3804347826086953</v>
      </c>
      <c r="P229" s="31">
        <v>19.0625</v>
      </c>
      <c r="Q229" s="31">
        <v>19.0625</v>
      </c>
      <c r="R229" s="31">
        <v>0</v>
      </c>
      <c r="S229" s="31">
        <v>148.50543478260869</v>
      </c>
      <c r="T229" s="31">
        <v>148.50543478260869</v>
      </c>
      <c r="U229" s="31">
        <v>0</v>
      </c>
      <c r="V229" s="31">
        <v>0</v>
      </c>
      <c r="W229" s="31">
        <v>48.564999999999998</v>
      </c>
      <c r="X229" s="31">
        <v>41.388369565217388</v>
      </c>
      <c r="Y229" s="31">
        <v>0</v>
      </c>
      <c r="Z229" s="31">
        <v>0</v>
      </c>
      <c r="AA229" s="31">
        <v>0</v>
      </c>
      <c r="AB229" s="31">
        <v>0</v>
      </c>
      <c r="AC229" s="31">
        <v>7.1766304347826084</v>
      </c>
      <c r="AD229" s="31">
        <v>0</v>
      </c>
      <c r="AE229" s="31">
        <v>0</v>
      </c>
      <c r="AF229" t="s">
        <v>18</v>
      </c>
      <c r="AG229" s="32">
        <v>2</v>
      </c>
      <c r="AH229"/>
    </row>
    <row r="230" spans="1:34" x14ac:dyDescent="0.25">
      <c r="A230" t="s">
        <v>1573</v>
      </c>
      <c r="B230" t="s">
        <v>936</v>
      </c>
      <c r="C230" t="s">
        <v>1410</v>
      </c>
      <c r="D230" t="s">
        <v>1517</v>
      </c>
      <c r="E230" s="31">
        <v>289.45652173913044</v>
      </c>
      <c r="F230" s="31">
        <v>3.3253289523094254</v>
      </c>
      <c r="G230" s="31">
        <v>3.2601674802853924</v>
      </c>
      <c r="H230" s="31">
        <v>0.69350394292151707</v>
      </c>
      <c r="I230" s="31">
        <v>0.62834247089748407</v>
      </c>
      <c r="J230" s="31">
        <v>962.53815217391298</v>
      </c>
      <c r="K230" s="31">
        <v>943.67673913043473</v>
      </c>
      <c r="L230" s="31">
        <v>200.73923913043478</v>
      </c>
      <c r="M230" s="31">
        <v>181.87782608695653</v>
      </c>
      <c r="N230" s="31">
        <v>13.005434782608695</v>
      </c>
      <c r="O230" s="31">
        <v>5.8559782608695654</v>
      </c>
      <c r="P230" s="31">
        <v>134.12771739130434</v>
      </c>
      <c r="Q230" s="31">
        <v>134.12771739130434</v>
      </c>
      <c r="R230" s="31">
        <v>0</v>
      </c>
      <c r="S230" s="31">
        <v>627.67119565217388</v>
      </c>
      <c r="T230" s="31">
        <v>627.67119565217388</v>
      </c>
      <c r="U230" s="31">
        <v>0</v>
      </c>
      <c r="V230" s="31">
        <v>0</v>
      </c>
      <c r="W230" s="31">
        <v>52.962500000000006</v>
      </c>
      <c r="X230" s="31">
        <v>46.766847826086959</v>
      </c>
      <c r="Y230" s="31">
        <v>0</v>
      </c>
      <c r="Z230" s="31">
        <v>0</v>
      </c>
      <c r="AA230" s="31">
        <v>6.1956521739130439</v>
      </c>
      <c r="AB230" s="31">
        <v>0</v>
      </c>
      <c r="AC230" s="31">
        <v>0</v>
      </c>
      <c r="AD230" s="31">
        <v>0</v>
      </c>
      <c r="AE230" s="31">
        <v>0</v>
      </c>
      <c r="AF230" t="s">
        <v>335</v>
      </c>
      <c r="AG230" s="32">
        <v>2</v>
      </c>
      <c r="AH230"/>
    </row>
    <row r="231" spans="1:34" x14ac:dyDescent="0.25">
      <c r="A231" t="s">
        <v>1573</v>
      </c>
      <c r="B231" t="s">
        <v>785</v>
      </c>
      <c r="C231" t="s">
        <v>1356</v>
      </c>
      <c r="D231" t="s">
        <v>1517</v>
      </c>
      <c r="E231" s="31">
        <v>78.391304347826093</v>
      </c>
      <c r="F231" s="31">
        <v>3.4212423738214088</v>
      </c>
      <c r="G231" s="31">
        <v>3.3526067665002772</v>
      </c>
      <c r="H231" s="31">
        <v>1.2010191347753743</v>
      </c>
      <c r="I231" s="31">
        <v>1.1323835274542429</v>
      </c>
      <c r="J231" s="31">
        <v>268.19565217391306</v>
      </c>
      <c r="K231" s="31">
        <v>262.81521739130437</v>
      </c>
      <c r="L231" s="31">
        <v>94.149456521739125</v>
      </c>
      <c r="M231" s="31">
        <v>88.769021739130437</v>
      </c>
      <c r="N231" s="31">
        <v>0</v>
      </c>
      <c r="O231" s="31">
        <v>5.3804347826086953</v>
      </c>
      <c r="P231" s="31">
        <v>23.548913043478262</v>
      </c>
      <c r="Q231" s="31">
        <v>23.548913043478262</v>
      </c>
      <c r="R231" s="31">
        <v>0</v>
      </c>
      <c r="S231" s="31">
        <v>150.49728260869566</v>
      </c>
      <c r="T231" s="31">
        <v>150.49728260869566</v>
      </c>
      <c r="U231" s="31">
        <v>0</v>
      </c>
      <c r="V231" s="31">
        <v>0</v>
      </c>
      <c r="W231" s="31">
        <v>7.6657608695652177</v>
      </c>
      <c r="X231" s="31">
        <v>7.6657608695652177</v>
      </c>
      <c r="Y231" s="31">
        <v>0</v>
      </c>
      <c r="Z231" s="31">
        <v>0</v>
      </c>
      <c r="AA231" s="31">
        <v>0</v>
      </c>
      <c r="AB231" s="31">
        <v>0</v>
      </c>
      <c r="AC231" s="31">
        <v>0</v>
      </c>
      <c r="AD231" s="31">
        <v>0</v>
      </c>
      <c r="AE231" s="31">
        <v>0</v>
      </c>
      <c r="AF231" t="s">
        <v>183</v>
      </c>
      <c r="AG231" s="32">
        <v>2</v>
      </c>
      <c r="AH231"/>
    </row>
    <row r="232" spans="1:34" x14ac:dyDescent="0.25">
      <c r="A232" t="s">
        <v>1573</v>
      </c>
      <c r="B232" t="s">
        <v>916</v>
      </c>
      <c r="C232" t="s">
        <v>1356</v>
      </c>
      <c r="D232" t="s">
        <v>1517</v>
      </c>
      <c r="E232" s="31">
        <v>297.13043478260869</v>
      </c>
      <c r="F232" s="31">
        <v>2.94449517120281</v>
      </c>
      <c r="G232" s="31">
        <v>2.9051788849868312</v>
      </c>
      <c r="H232" s="31">
        <v>0.24551872988001169</v>
      </c>
      <c r="I232" s="31">
        <v>0.20620244366403279</v>
      </c>
      <c r="J232" s="31">
        <v>874.89913043478271</v>
      </c>
      <c r="K232" s="31">
        <v>863.21706521739145</v>
      </c>
      <c r="L232" s="31">
        <v>72.951086956521735</v>
      </c>
      <c r="M232" s="31">
        <v>61.269021739130437</v>
      </c>
      <c r="N232" s="31">
        <v>7.4211956521739131</v>
      </c>
      <c r="O232" s="31">
        <v>4.2608695652173916</v>
      </c>
      <c r="P232" s="31">
        <v>195.02173913043478</v>
      </c>
      <c r="Q232" s="31">
        <v>195.02173913043478</v>
      </c>
      <c r="R232" s="31">
        <v>0</v>
      </c>
      <c r="S232" s="31">
        <v>606.9263043478262</v>
      </c>
      <c r="T232" s="31">
        <v>606.9263043478262</v>
      </c>
      <c r="U232" s="31">
        <v>0</v>
      </c>
      <c r="V232" s="31">
        <v>0</v>
      </c>
      <c r="W232" s="31">
        <v>100.43206521739131</v>
      </c>
      <c r="X232" s="31">
        <v>5.3260869565217392</v>
      </c>
      <c r="Y232" s="31">
        <v>0</v>
      </c>
      <c r="Z232" s="31">
        <v>0</v>
      </c>
      <c r="AA232" s="31">
        <v>46.095108695652172</v>
      </c>
      <c r="AB232" s="31">
        <v>0</v>
      </c>
      <c r="AC232" s="31">
        <v>49.010869565217391</v>
      </c>
      <c r="AD232" s="31">
        <v>0</v>
      </c>
      <c r="AE232" s="31">
        <v>0</v>
      </c>
      <c r="AF232" t="s">
        <v>315</v>
      </c>
      <c r="AG232" s="32">
        <v>2</v>
      </c>
      <c r="AH232"/>
    </row>
    <row r="233" spans="1:34" x14ac:dyDescent="0.25">
      <c r="A233" t="s">
        <v>1573</v>
      </c>
      <c r="B233" t="s">
        <v>1079</v>
      </c>
      <c r="C233" t="s">
        <v>1281</v>
      </c>
      <c r="D233" t="s">
        <v>1512</v>
      </c>
      <c r="E233" s="31">
        <v>62.054347826086953</v>
      </c>
      <c r="F233" s="31">
        <v>2.6304519180241721</v>
      </c>
      <c r="G233" s="31">
        <v>2.5348134524435104</v>
      </c>
      <c r="H233" s="31">
        <v>0.71698195831143807</v>
      </c>
      <c r="I233" s="31">
        <v>0.62134349273077605</v>
      </c>
      <c r="J233" s="31">
        <v>163.23097826086953</v>
      </c>
      <c r="K233" s="31">
        <v>157.29619565217391</v>
      </c>
      <c r="L233" s="31">
        <v>44.491847826086953</v>
      </c>
      <c r="M233" s="31">
        <v>38.557065217391305</v>
      </c>
      <c r="N233" s="31">
        <v>0</v>
      </c>
      <c r="O233" s="31">
        <v>5.9347826086956523</v>
      </c>
      <c r="P233" s="31">
        <v>37.369565217391305</v>
      </c>
      <c r="Q233" s="31">
        <v>37.369565217391305</v>
      </c>
      <c r="R233" s="31">
        <v>0</v>
      </c>
      <c r="S233" s="31">
        <v>81.369565217391298</v>
      </c>
      <c r="T233" s="31">
        <v>79.804347826086953</v>
      </c>
      <c r="U233" s="31">
        <v>0</v>
      </c>
      <c r="V233" s="31">
        <v>1.5652173913043479</v>
      </c>
      <c r="W233" s="31">
        <v>36.543478260869563</v>
      </c>
      <c r="X233" s="31">
        <v>1.2826086956521738</v>
      </c>
      <c r="Y233" s="31">
        <v>0</v>
      </c>
      <c r="Z233" s="31">
        <v>0</v>
      </c>
      <c r="AA233" s="31">
        <v>17.377717391304348</v>
      </c>
      <c r="AB233" s="31">
        <v>0</v>
      </c>
      <c r="AC233" s="31">
        <v>17.883152173913043</v>
      </c>
      <c r="AD233" s="31">
        <v>0</v>
      </c>
      <c r="AE233" s="31">
        <v>0</v>
      </c>
      <c r="AF233" t="s">
        <v>478</v>
      </c>
      <c r="AG233" s="32">
        <v>2</v>
      </c>
      <c r="AH233"/>
    </row>
    <row r="234" spans="1:34" x14ac:dyDescent="0.25">
      <c r="A234" t="s">
        <v>1573</v>
      </c>
      <c r="B234" t="s">
        <v>1176</v>
      </c>
      <c r="C234" t="s">
        <v>1216</v>
      </c>
      <c r="D234" t="s">
        <v>1489</v>
      </c>
      <c r="E234" s="31">
        <v>231.81521739130434</v>
      </c>
      <c r="F234" s="31">
        <v>3.1446710742251605</v>
      </c>
      <c r="G234" s="31">
        <v>2.9979087541613918</v>
      </c>
      <c r="H234" s="31">
        <v>0.46790218971257097</v>
      </c>
      <c r="I234" s="31">
        <v>0.32113986964880203</v>
      </c>
      <c r="J234" s="31">
        <v>728.98260869565217</v>
      </c>
      <c r="K234" s="31">
        <v>694.96086956521742</v>
      </c>
      <c r="L234" s="31">
        <v>108.46684782608696</v>
      </c>
      <c r="M234" s="31">
        <v>74.445108695652181</v>
      </c>
      <c r="N234" s="31">
        <v>29.152173913043477</v>
      </c>
      <c r="O234" s="31">
        <v>4.8695652173913047</v>
      </c>
      <c r="P234" s="31">
        <v>127.60326086956522</v>
      </c>
      <c r="Q234" s="31">
        <v>127.60326086956522</v>
      </c>
      <c r="R234" s="31">
        <v>0</v>
      </c>
      <c r="S234" s="31">
        <v>492.91250000000002</v>
      </c>
      <c r="T234" s="31">
        <v>492.91250000000002</v>
      </c>
      <c r="U234" s="31">
        <v>0</v>
      </c>
      <c r="V234" s="31">
        <v>0</v>
      </c>
      <c r="W234" s="31">
        <v>100.47228260869562</v>
      </c>
      <c r="X234" s="31">
        <v>10.790760869565217</v>
      </c>
      <c r="Y234" s="31">
        <v>0</v>
      </c>
      <c r="Z234" s="31">
        <v>0</v>
      </c>
      <c r="AA234" s="31">
        <v>4.9130434782608692</v>
      </c>
      <c r="AB234" s="31">
        <v>0</v>
      </c>
      <c r="AC234" s="31">
        <v>84.768478260869543</v>
      </c>
      <c r="AD234" s="31">
        <v>0</v>
      </c>
      <c r="AE234" s="31">
        <v>0</v>
      </c>
      <c r="AF234" t="s">
        <v>578</v>
      </c>
      <c r="AG234" s="32">
        <v>2</v>
      </c>
      <c r="AH234"/>
    </row>
    <row r="235" spans="1:34" x14ac:dyDescent="0.25">
      <c r="A235" t="s">
        <v>1573</v>
      </c>
      <c r="B235" t="s">
        <v>1086</v>
      </c>
      <c r="C235" t="s">
        <v>1323</v>
      </c>
      <c r="D235" t="s">
        <v>1517</v>
      </c>
      <c r="E235" s="31">
        <v>211.09782608695653</v>
      </c>
      <c r="F235" s="31">
        <v>2.2106791617321453</v>
      </c>
      <c r="G235" s="31">
        <v>2.142327377580969</v>
      </c>
      <c r="H235" s="31">
        <v>0.24384686679367704</v>
      </c>
      <c r="I235" s="31">
        <v>0.17549508264250047</v>
      </c>
      <c r="J235" s="31">
        <v>466.66956521739127</v>
      </c>
      <c r="K235" s="31">
        <v>452.24065217391302</v>
      </c>
      <c r="L235" s="31">
        <v>51.475543478260889</v>
      </c>
      <c r="M235" s="31">
        <v>37.046630434782628</v>
      </c>
      <c r="N235" s="31">
        <v>9.3800000000000008</v>
      </c>
      <c r="O235" s="31">
        <v>5.0489130434782608</v>
      </c>
      <c r="P235" s="31">
        <v>107.70717391304343</v>
      </c>
      <c r="Q235" s="31">
        <v>107.70717391304343</v>
      </c>
      <c r="R235" s="31">
        <v>0</v>
      </c>
      <c r="S235" s="31">
        <v>307.48684782608694</v>
      </c>
      <c r="T235" s="31">
        <v>307.48684782608694</v>
      </c>
      <c r="U235" s="31">
        <v>0</v>
      </c>
      <c r="V235" s="31">
        <v>0</v>
      </c>
      <c r="W235" s="31">
        <v>36.579673913043472</v>
      </c>
      <c r="X235" s="31">
        <v>0.43271739130434783</v>
      </c>
      <c r="Y235" s="31">
        <v>1.4456521739130435</v>
      </c>
      <c r="Z235" s="31">
        <v>0</v>
      </c>
      <c r="AA235" s="31">
        <v>27.247934782608692</v>
      </c>
      <c r="AB235" s="31">
        <v>0</v>
      </c>
      <c r="AC235" s="31">
        <v>7.4533695652173915</v>
      </c>
      <c r="AD235" s="31">
        <v>0</v>
      </c>
      <c r="AE235" s="31">
        <v>0</v>
      </c>
      <c r="AF235" t="s">
        <v>486</v>
      </c>
      <c r="AG235" s="32">
        <v>2</v>
      </c>
      <c r="AH235"/>
    </row>
    <row r="236" spans="1:34" x14ac:dyDescent="0.25">
      <c r="A236" t="s">
        <v>1573</v>
      </c>
      <c r="B236" t="s">
        <v>776</v>
      </c>
      <c r="C236" t="s">
        <v>1354</v>
      </c>
      <c r="D236" t="s">
        <v>1501</v>
      </c>
      <c r="E236" s="31">
        <v>52.206521739130437</v>
      </c>
      <c r="F236" s="31">
        <v>2.9451655215490313</v>
      </c>
      <c r="G236" s="31">
        <v>2.5189569019362894</v>
      </c>
      <c r="H236" s="31">
        <v>0.58252758692483864</v>
      </c>
      <c r="I236" s="31">
        <v>0.23377056006662505</v>
      </c>
      <c r="J236" s="31">
        <v>153.75684782608693</v>
      </c>
      <c r="K236" s="31">
        <v>131.50597826086954</v>
      </c>
      <c r="L236" s="31">
        <v>30.411739130434785</v>
      </c>
      <c r="M236" s="31">
        <v>12.204347826086959</v>
      </c>
      <c r="N236" s="31">
        <v>12.348695652173912</v>
      </c>
      <c r="O236" s="31">
        <v>5.8586956521739131</v>
      </c>
      <c r="P236" s="31">
        <v>38.754347826086949</v>
      </c>
      <c r="Q236" s="31">
        <v>34.710869565217386</v>
      </c>
      <c r="R236" s="31">
        <v>4.0434782608695654</v>
      </c>
      <c r="S236" s="31">
        <v>84.590760869565202</v>
      </c>
      <c r="T236" s="31">
        <v>70.635869565217376</v>
      </c>
      <c r="U236" s="31">
        <v>13.954891304347827</v>
      </c>
      <c r="V236" s="31">
        <v>0</v>
      </c>
      <c r="W236" s="31">
        <v>0</v>
      </c>
      <c r="X236" s="31">
        <v>0</v>
      </c>
      <c r="Y236" s="31">
        <v>0</v>
      </c>
      <c r="Z236" s="31">
        <v>0</v>
      </c>
      <c r="AA236" s="31">
        <v>0</v>
      </c>
      <c r="AB236" s="31">
        <v>0</v>
      </c>
      <c r="AC236" s="31">
        <v>0</v>
      </c>
      <c r="AD236" s="31">
        <v>0</v>
      </c>
      <c r="AE236" s="31">
        <v>0</v>
      </c>
      <c r="AF236" t="s">
        <v>174</v>
      </c>
      <c r="AG236" s="32">
        <v>2</v>
      </c>
      <c r="AH236"/>
    </row>
    <row r="237" spans="1:34" x14ac:dyDescent="0.25">
      <c r="A237" t="s">
        <v>1573</v>
      </c>
      <c r="B237" t="s">
        <v>1016</v>
      </c>
      <c r="C237" t="s">
        <v>1429</v>
      </c>
      <c r="D237" t="s">
        <v>1505</v>
      </c>
      <c r="E237" s="31">
        <v>88.358695652173907</v>
      </c>
      <c r="F237" s="31">
        <v>2.3063008980194355</v>
      </c>
      <c r="G237" s="31">
        <v>2.27917579038012</v>
      </c>
      <c r="H237" s="31">
        <v>0.30702792471398693</v>
      </c>
      <c r="I237" s="31">
        <v>0.27990281707467096</v>
      </c>
      <c r="J237" s="31">
        <v>203.78173913043469</v>
      </c>
      <c r="K237" s="31">
        <v>201.38499999999993</v>
      </c>
      <c r="L237" s="31">
        <v>27.128586956521737</v>
      </c>
      <c r="M237" s="31">
        <v>24.731847826086955</v>
      </c>
      <c r="N237" s="31">
        <v>0</v>
      </c>
      <c r="O237" s="31">
        <v>2.3967391304347827</v>
      </c>
      <c r="P237" s="31">
        <v>52.815543478260878</v>
      </c>
      <c r="Q237" s="31">
        <v>52.815543478260878</v>
      </c>
      <c r="R237" s="31">
        <v>0</v>
      </c>
      <c r="S237" s="31">
        <v>123.83760869565209</v>
      </c>
      <c r="T237" s="31">
        <v>123.83760869565209</v>
      </c>
      <c r="U237" s="31">
        <v>0</v>
      </c>
      <c r="V237" s="31">
        <v>0</v>
      </c>
      <c r="W237" s="31">
        <v>20.054347826086961</v>
      </c>
      <c r="X237" s="31">
        <v>1.8601086956521742</v>
      </c>
      <c r="Y237" s="31">
        <v>0</v>
      </c>
      <c r="Z237" s="31">
        <v>0</v>
      </c>
      <c r="AA237" s="31">
        <v>3.559565217391305</v>
      </c>
      <c r="AB237" s="31">
        <v>0</v>
      </c>
      <c r="AC237" s="31">
        <v>14.63467391304348</v>
      </c>
      <c r="AD237" s="31">
        <v>0</v>
      </c>
      <c r="AE237" s="31">
        <v>0</v>
      </c>
      <c r="AF237" t="s">
        <v>415</v>
      </c>
      <c r="AG237" s="32">
        <v>2</v>
      </c>
      <c r="AH237"/>
    </row>
    <row r="238" spans="1:34" x14ac:dyDescent="0.25">
      <c r="A238" t="s">
        <v>1573</v>
      </c>
      <c r="B238" t="s">
        <v>1147</v>
      </c>
      <c r="C238" t="s">
        <v>1226</v>
      </c>
      <c r="D238" t="s">
        <v>1527</v>
      </c>
      <c r="E238" s="31">
        <v>163.97826086956522</v>
      </c>
      <c r="F238" s="31">
        <v>2.5572418136020154</v>
      </c>
      <c r="G238" s="31">
        <v>2.4162004507490389</v>
      </c>
      <c r="H238" s="31">
        <v>0.41197467850987673</v>
      </c>
      <c r="I238" s="31">
        <v>0.27093331565690049</v>
      </c>
      <c r="J238" s="31">
        <v>419.33206521739135</v>
      </c>
      <c r="K238" s="31">
        <v>396.20434782608697</v>
      </c>
      <c r="L238" s="31">
        <v>67.554891304347834</v>
      </c>
      <c r="M238" s="31">
        <v>44.427173913043482</v>
      </c>
      <c r="N238" s="31">
        <v>18.149456521739129</v>
      </c>
      <c r="O238" s="31">
        <v>4.9782608695652177</v>
      </c>
      <c r="P238" s="31">
        <v>140.78260869565219</v>
      </c>
      <c r="Q238" s="31">
        <v>140.78260869565219</v>
      </c>
      <c r="R238" s="31">
        <v>0</v>
      </c>
      <c r="S238" s="31">
        <v>210.99456521739131</v>
      </c>
      <c r="T238" s="31">
        <v>210.99456521739131</v>
      </c>
      <c r="U238" s="31">
        <v>0</v>
      </c>
      <c r="V238" s="31">
        <v>0</v>
      </c>
      <c r="W238" s="31">
        <v>2.8804347826086958</v>
      </c>
      <c r="X238" s="31">
        <v>0</v>
      </c>
      <c r="Y238" s="31">
        <v>0</v>
      </c>
      <c r="Z238" s="31">
        <v>0</v>
      </c>
      <c r="AA238" s="31">
        <v>2.8804347826086958</v>
      </c>
      <c r="AB238" s="31">
        <v>0</v>
      </c>
      <c r="AC238" s="31">
        <v>0</v>
      </c>
      <c r="AD238" s="31">
        <v>0</v>
      </c>
      <c r="AE238" s="31">
        <v>0</v>
      </c>
      <c r="AF238" t="s">
        <v>548</v>
      </c>
      <c r="AG238" s="32">
        <v>2</v>
      </c>
      <c r="AH238"/>
    </row>
    <row r="239" spans="1:34" x14ac:dyDescent="0.25">
      <c r="A239" t="s">
        <v>1573</v>
      </c>
      <c r="B239" t="s">
        <v>693</v>
      </c>
      <c r="C239" t="s">
        <v>1281</v>
      </c>
      <c r="D239" t="s">
        <v>1512</v>
      </c>
      <c r="E239" s="31">
        <v>145.9891304347826</v>
      </c>
      <c r="F239" s="31">
        <v>2.9111384111384115</v>
      </c>
      <c r="G239" s="31">
        <v>2.6839029111756387</v>
      </c>
      <c r="H239" s="31">
        <v>0.53767403767403765</v>
      </c>
      <c r="I239" s="31">
        <v>0.31043853771126506</v>
      </c>
      <c r="J239" s="31">
        <v>424.99456521739131</v>
      </c>
      <c r="K239" s="31">
        <v>391.82065217391306</v>
      </c>
      <c r="L239" s="31">
        <v>78.494565217391298</v>
      </c>
      <c r="M239" s="31">
        <v>45.320652173913047</v>
      </c>
      <c r="N239" s="31">
        <v>28.690217391304348</v>
      </c>
      <c r="O239" s="31">
        <v>4.4836956521739131</v>
      </c>
      <c r="P239" s="31">
        <v>73.241847826086953</v>
      </c>
      <c r="Q239" s="31">
        <v>73.241847826086953</v>
      </c>
      <c r="R239" s="31">
        <v>0</v>
      </c>
      <c r="S239" s="31">
        <v>273.25815217391306</v>
      </c>
      <c r="T239" s="31">
        <v>273.25815217391306</v>
      </c>
      <c r="U239" s="31">
        <v>0</v>
      </c>
      <c r="V239" s="31">
        <v>0</v>
      </c>
      <c r="W239" s="31">
        <v>30.8125</v>
      </c>
      <c r="X239" s="31">
        <v>22.823369565217391</v>
      </c>
      <c r="Y239" s="31">
        <v>0</v>
      </c>
      <c r="Z239" s="31">
        <v>0</v>
      </c>
      <c r="AA239" s="31">
        <v>3.3722826086956523</v>
      </c>
      <c r="AB239" s="31">
        <v>0</v>
      </c>
      <c r="AC239" s="31">
        <v>4.6168478260869561</v>
      </c>
      <c r="AD239" s="31">
        <v>0</v>
      </c>
      <c r="AE239" s="31">
        <v>0</v>
      </c>
      <c r="AF239" t="s">
        <v>90</v>
      </c>
      <c r="AG239" s="32">
        <v>2</v>
      </c>
      <c r="AH239"/>
    </row>
    <row r="240" spans="1:34" x14ac:dyDescent="0.25">
      <c r="A240" t="s">
        <v>1573</v>
      </c>
      <c r="B240" t="s">
        <v>836</v>
      </c>
      <c r="C240" t="s">
        <v>1209</v>
      </c>
      <c r="D240" t="s">
        <v>1529</v>
      </c>
      <c r="E240" s="31">
        <v>98.630434782608702</v>
      </c>
      <c r="F240" s="31">
        <v>2.9963632356182495</v>
      </c>
      <c r="G240" s="31">
        <v>2.8945889354198804</v>
      </c>
      <c r="H240" s="31">
        <v>0.58168944236279474</v>
      </c>
      <c r="I240" s="31">
        <v>0.47991514216442577</v>
      </c>
      <c r="J240" s="31">
        <v>295.53260869565213</v>
      </c>
      <c r="K240" s="31">
        <v>285.49456521739125</v>
      </c>
      <c r="L240" s="31">
        <v>57.372282608695649</v>
      </c>
      <c r="M240" s="31">
        <v>47.334239130434781</v>
      </c>
      <c r="N240" s="31">
        <v>5.7146739130434785</v>
      </c>
      <c r="O240" s="31">
        <v>4.3233695652173916</v>
      </c>
      <c r="P240" s="31">
        <v>81.513586956521735</v>
      </c>
      <c r="Q240" s="31">
        <v>81.513586956521735</v>
      </c>
      <c r="R240" s="31">
        <v>0</v>
      </c>
      <c r="S240" s="31">
        <v>156.64673913043478</v>
      </c>
      <c r="T240" s="31">
        <v>156.64673913043478</v>
      </c>
      <c r="U240" s="31">
        <v>0</v>
      </c>
      <c r="V240" s="31">
        <v>0</v>
      </c>
      <c r="W240" s="31">
        <v>21.133152173913043</v>
      </c>
      <c r="X240" s="31">
        <v>0</v>
      </c>
      <c r="Y240" s="31">
        <v>0</v>
      </c>
      <c r="Z240" s="31">
        <v>0</v>
      </c>
      <c r="AA240" s="31">
        <v>14.198369565217391</v>
      </c>
      <c r="AB240" s="31">
        <v>0</v>
      </c>
      <c r="AC240" s="31">
        <v>6.9347826086956523</v>
      </c>
      <c r="AD240" s="31">
        <v>0</v>
      </c>
      <c r="AE240" s="31">
        <v>0</v>
      </c>
      <c r="AF240" t="s">
        <v>234</v>
      </c>
      <c r="AG240" s="32">
        <v>2</v>
      </c>
      <c r="AH240"/>
    </row>
    <row r="241" spans="1:34" x14ac:dyDescent="0.25">
      <c r="A241" t="s">
        <v>1573</v>
      </c>
      <c r="B241" t="s">
        <v>681</v>
      </c>
      <c r="C241" t="s">
        <v>1271</v>
      </c>
      <c r="D241" t="s">
        <v>1520</v>
      </c>
      <c r="E241" s="31">
        <v>113.56521739130434</v>
      </c>
      <c r="F241" s="31">
        <v>2.9261887442572738</v>
      </c>
      <c r="G241" s="31">
        <v>2.8048975880551299</v>
      </c>
      <c r="H241" s="31">
        <v>0.42544027565084225</v>
      </c>
      <c r="I241" s="31">
        <v>0.33597339203675347</v>
      </c>
      <c r="J241" s="31">
        <v>332.31326086956517</v>
      </c>
      <c r="K241" s="31">
        <v>318.53880434782604</v>
      </c>
      <c r="L241" s="31">
        <v>48.315217391304344</v>
      </c>
      <c r="M241" s="31">
        <v>38.154891304347828</v>
      </c>
      <c r="N241" s="31">
        <v>4.8614130434782608</v>
      </c>
      <c r="O241" s="31">
        <v>5.2989130434782608</v>
      </c>
      <c r="P241" s="31">
        <v>73.559782608695656</v>
      </c>
      <c r="Q241" s="31">
        <v>69.945652173913047</v>
      </c>
      <c r="R241" s="31">
        <v>3.6141304347826089</v>
      </c>
      <c r="S241" s="31">
        <v>210.4382608695652</v>
      </c>
      <c r="T241" s="31">
        <v>166.44565217391303</v>
      </c>
      <c r="U241" s="31">
        <v>43.992608695652173</v>
      </c>
      <c r="V241" s="31">
        <v>0</v>
      </c>
      <c r="W241" s="31">
        <v>30.557065217391305</v>
      </c>
      <c r="X241" s="31">
        <v>0</v>
      </c>
      <c r="Y241" s="31">
        <v>1.1032608695652173</v>
      </c>
      <c r="Z241" s="31">
        <v>0</v>
      </c>
      <c r="AA241" s="31">
        <v>13.149456521739131</v>
      </c>
      <c r="AB241" s="31">
        <v>0.70108695652173914</v>
      </c>
      <c r="AC241" s="31">
        <v>15.603260869565217</v>
      </c>
      <c r="AD241" s="31">
        <v>0</v>
      </c>
      <c r="AE241" s="31">
        <v>0</v>
      </c>
      <c r="AF241" t="s">
        <v>78</v>
      </c>
      <c r="AG241" s="32">
        <v>2</v>
      </c>
      <c r="AH241"/>
    </row>
    <row r="242" spans="1:34" x14ac:dyDescent="0.25">
      <c r="A242" t="s">
        <v>1573</v>
      </c>
      <c r="B242" t="s">
        <v>1151</v>
      </c>
      <c r="C242" t="s">
        <v>1467</v>
      </c>
      <c r="D242" t="s">
        <v>1506</v>
      </c>
      <c r="E242" s="31">
        <v>276.17391304347825</v>
      </c>
      <c r="F242" s="31">
        <v>3.341860831234257</v>
      </c>
      <c r="G242" s="31">
        <v>3.2178054156171285</v>
      </c>
      <c r="H242" s="31">
        <v>0.53935768261964734</v>
      </c>
      <c r="I242" s="31">
        <v>0.41530226700251893</v>
      </c>
      <c r="J242" s="31">
        <v>922.93478260869563</v>
      </c>
      <c r="K242" s="31">
        <v>888.67391304347825</v>
      </c>
      <c r="L242" s="31">
        <v>148.95652173913044</v>
      </c>
      <c r="M242" s="31">
        <v>114.69565217391305</v>
      </c>
      <c r="N242" s="31">
        <v>29.369565217391305</v>
      </c>
      <c r="O242" s="31">
        <v>4.8913043478260869</v>
      </c>
      <c r="P242" s="31">
        <v>198.91847826086956</v>
      </c>
      <c r="Q242" s="31">
        <v>198.91847826086956</v>
      </c>
      <c r="R242" s="31">
        <v>0</v>
      </c>
      <c r="S242" s="31">
        <v>575.05978260869563</v>
      </c>
      <c r="T242" s="31">
        <v>575.05978260869563</v>
      </c>
      <c r="U242" s="31">
        <v>0</v>
      </c>
      <c r="V242" s="31">
        <v>0</v>
      </c>
      <c r="W242" s="31">
        <v>3.5</v>
      </c>
      <c r="X242" s="31">
        <v>0</v>
      </c>
      <c r="Y242" s="31">
        <v>0</v>
      </c>
      <c r="Z242" s="31">
        <v>0</v>
      </c>
      <c r="AA242" s="31">
        <v>3.5</v>
      </c>
      <c r="AB242" s="31">
        <v>0</v>
      </c>
      <c r="AC242" s="31">
        <v>0</v>
      </c>
      <c r="AD242" s="31">
        <v>0</v>
      </c>
      <c r="AE242" s="31">
        <v>0</v>
      </c>
      <c r="AF242" t="s">
        <v>553</v>
      </c>
      <c r="AG242" s="32">
        <v>2</v>
      </c>
      <c r="AH242"/>
    </row>
    <row r="243" spans="1:34" x14ac:dyDescent="0.25">
      <c r="A243" t="s">
        <v>1573</v>
      </c>
      <c r="B243" t="s">
        <v>928</v>
      </c>
      <c r="C243" t="s">
        <v>1366</v>
      </c>
      <c r="D243" t="s">
        <v>1522</v>
      </c>
      <c r="E243" s="31">
        <v>107.78260869565217</v>
      </c>
      <c r="F243" s="31">
        <v>4.1900625252117774</v>
      </c>
      <c r="G243" s="31">
        <v>3.996879790237998</v>
      </c>
      <c r="H243" s="31">
        <v>0.65304659136748699</v>
      </c>
      <c r="I243" s="31">
        <v>0.45986385639370719</v>
      </c>
      <c r="J243" s="31">
        <v>451.61586956521722</v>
      </c>
      <c r="K243" s="31">
        <v>430.79413043478246</v>
      </c>
      <c r="L243" s="31">
        <v>70.38706521739131</v>
      </c>
      <c r="M243" s="31">
        <v>49.565326086956524</v>
      </c>
      <c r="N243" s="31">
        <v>16.039130434782606</v>
      </c>
      <c r="O243" s="31">
        <v>4.7826086956521738</v>
      </c>
      <c r="P243" s="31">
        <v>123.96891304347824</v>
      </c>
      <c r="Q243" s="31">
        <v>123.96891304347824</v>
      </c>
      <c r="R243" s="31">
        <v>0</v>
      </c>
      <c r="S243" s="31">
        <v>257.25989130434772</v>
      </c>
      <c r="T243" s="31">
        <v>229.96880434782597</v>
      </c>
      <c r="U243" s="31">
        <v>27.291086956521742</v>
      </c>
      <c r="V243" s="31">
        <v>0</v>
      </c>
      <c r="W243" s="31">
        <v>119.14836956521739</v>
      </c>
      <c r="X243" s="31">
        <v>15.182065217391305</v>
      </c>
      <c r="Y243" s="31">
        <v>1.3016304347826086</v>
      </c>
      <c r="Z243" s="31">
        <v>0</v>
      </c>
      <c r="AA243" s="31">
        <v>49.983695652173914</v>
      </c>
      <c r="AB243" s="31">
        <v>0</v>
      </c>
      <c r="AC243" s="31">
        <v>52.680978260869558</v>
      </c>
      <c r="AD243" s="31">
        <v>0</v>
      </c>
      <c r="AE243" s="31">
        <v>0</v>
      </c>
      <c r="AF243" t="s">
        <v>327</v>
      </c>
      <c r="AG243" s="32">
        <v>2</v>
      </c>
      <c r="AH243"/>
    </row>
    <row r="244" spans="1:34" x14ac:dyDescent="0.25">
      <c r="A244" t="s">
        <v>1573</v>
      </c>
      <c r="B244" t="s">
        <v>1068</v>
      </c>
      <c r="C244" t="s">
        <v>1255</v>
      </c>
      <c r="D244" t="s">
        <v>1501</v>
      </c>
      <c r="E244" s="31">
        <v>100.55434782608695</v>
      </c>
      <c r="F244" s="31">
        <v>3.8597178683385587</v>
      </c>
      <c r="G244" s="31">
        <v>3.7321640903686091</v>
      </c>
      <c r="H244" s="31">
        <v>0.43279104961625769</v>
      </c>
      <c r="I244" s="31">
        <v>0.30523727164630854</v>
      </c>
      <c r="J244" s="31">
        <v>388.11141304347831</v>
      </c>
      <c r="K244" s="31">
        <v>375.28532608695656</v>
      </c>
      <c r="L244" s="31">
        <v>43.51902173913043</v>
      </c>
      <c r="M244" s="31">
        <v>30.692934782608695</v>
      </c>
      <c r="N244" s="31">
        <v>8.695652173913043</v>
      </c>
      <c r="O244" s="31">
        <v>4.1304347826086953</v>
      </c>
      <c r="P244" s="31">
        <v>110.83152173913044</v>
      </c>
      <c r="Q244" s="31">
        <v>110.83152173913044</v>
      </c>
      <c r="R244" s="31">
        <v>0</v>
      </c>
      <c r="S244" s="31">
        <v>233.7608695652174</v>
      </c>
      <c r="T244" s="31">
        <v>211.89130434782609</v>
      </c>
      <c r="U244" s="31">
        <v>21.869565217391305</v>
      </c>
      <c r="V244" s="31">
        <v>0</v>
      </c>
      <c r="W244" s="31">
        <v>65.263586956521735</v>
      </c>
      <c r="X244" s="31">
        <v>0</v>
      </c>
      <c r="Y244" s="31">
        <v>0</v>
      </c>
      <c r="Z244" s="31">
        <v>0</v>
      </c>
      <c r="AA244" s="31">
        <v>17.342391304347824</v>
      </c>
      <c r="AB244" s="31">
        <v>0</v>
      </c>
      <c r="AC244" s="31">
        <v>47.921195652173914</v>
      </c>
      <c r="AD244" s="31">
        <v>0</v>
      </c>
      <c r="AE244" s="31">
        <v>0</v>
      </c>
      <c r="AF244" t="s">
        <v>467</v>
      </c>
      <c r="AG244" s="32">
        <v>2</v>
      </c>
      <c r="AH244"/>
    </row>
    <row r="245" spans="1:34" x14ac:dyDescent="0.25">
      <c r="A245" t="s">
        <v>1573</v>
      </c>
      <c r="B245" t="s">
        <v>1105</v>
      </c>
      <c r="C245" t="s">
        <v>1452</v>
      </c>
      <c r="D245" t="s">
        <v>1528</v>
      </c>
      <c r="E245" s="31">
        <v>114.84782608695652</v>
      </c>
      <c r="F245" s="31">
        <v>2.9508413780049216</v>
      </c>
      <c r="G245" s="31">
        <v>2.7427020632216546</v>
      </c>
      <c r="H245" s="31">
        <v>0.49874976339201205</v>
      </c>
      <c r="I245" s="31">
        <v>0.40722316865417368</v>
      </c>
      <c r="J245" s="31">
        <v>338.89771739130435</v>
      </c>
      <c r="K245" s="31">
        <v>314.99336956521739</v>
      </c>
      <c r="L245" s="31">
        <v>57.280326086956514</v>
      </c>
      <c r="M245" s="31">
        <v>46.768695652173903</v>
      </c>
      <c r="N245" s="31">
        <v>5.1203260869565215</v>
      </c>
      <c r="O245" s="31">
        <v>5.3913043478260869</v>
      </c>
      <c r="P245" s="31">
        <v>90.310217391304349</v>
      </c>
      <c r="Q245" s="31">
        <v>76.917500000000004</v>
      </c>
      <c r="R245" s="31">
        <v>13.392717391304352</v>
      </c>
      <c r="S245" s="31">
        <v>191.3071739130435</v>
      </c>
      <c r="T245" s="31">
        <v>191.3071739130435</v>
      </c>
      <c r="U245" s="31">
        <v>0</v>
      </c>
      <c r="V245" s="31">
        <v>0</v>
      </c>
      <c r="W245" s="31">
        <v>7.4240217391304348</v>
      </c>
      <c r="X245" s="31">
        <v>0.83163043478260856</v>
      </c>
      <c r="Y245" s="31">
        <v>0</v>
      </c>
      <c r="Z245" s="31">
        <v>0</v>
      </c>
      <c r="AA245" s="31">
        <v>0.55978260869565222</v>
      </c>
      <c r="AB245" s="31">
        <v>0</v>
      </c>
      <c r="AC245" s="31">
        <v>6.0326086956521738</v>
      </c>
      <c r="AD245" s="31">
        <v>0</v>
      </c>
      <c r="AE245" s="31">
        <v>0</v>
      </c>
      <c r="AF245" t="s">
        <v>506</v>
      </c>
      <c r="AG245" s="32">
        <v>2</v>
      </c>
      <c r="AH245"/>
    </row>
    <row r="246" spans="1:34" x14ac:dyDescent="0.25">
      <c r="A246" t="s">
        <v>1573</v>
      </c>
      <c r="B246" t="s">
        <v>651</v>
      </c>
      <c r="C246" t="s">
        <v>1286</v>
      </c>
      <c r="D246" t="s">
        <v>1515</v>
      </c>
      <c r="E246" s="31">
        <v>559.445652173913</v>
      </c>
      <c r="F246" s="31">
        <v>3.0237939342128288</v>
      </c>
      <c r="G246" s="31">
        <v>2.8946795158250613</v>
      </c>
      <c r="H246" s="31">
        <v>0.54365540422390168</v>
      </c>
      <c r="I246" s="31">
        <v>0.4145409858361343</v>
      </c>
      <c r="J246" s="31">
        <v>1691.6483695652182</v>
      </c>
      <c r="K246" s="31">
        <v>1619.4158695652181</v>
      </c>
      <c r="L246" s="31">
        <v>304.14565217391299</v>
      </c>
      <c r="M246" s="31">
        <v>231.91315217391298</v>
      </c>
      <c r="N246" s="31">
        <v>64.756413043478275</v>
      </c>
      <c r="O246" s="31">
        <v>7.4760869565217378</v>
      </c>
      <c r="P246" s="31">
        <v>279.95402173913044</v>
      </c>
      <c r="Q246" s="31">
        <v>279.95402173913044</v>
      </c>
      <c r="R246" s="31">
        <v>0</v>
      </c>
      <c r="S246" s="31">
        <v>1107.5486956521747</v>
      </c>
      <c r="T246" s="31">
        <v>1107.5486956521747</v>
      </c>
      <c r="U246" s="31">
        <v>0</v>
      </c>
      <c r="V246" s="31">
        <v>0</v>
      </c>
      <c r="W246" s="31">
        <v>116.94673913043474</v>
      </c>
      <c r="X246" s="31">
        <v>6.1793478260869561</v>
      </c>
      <c r="Y246" s="31">
        <v>5.7065217391304345E-2</v>
      </c>
      <c r="Z246" s="31">
        <v>0</v>
      </c>
      <c r="AA246" s="31">
        <v>8.7545652173913062</v>
      </c>
      <c r="AB246" s="31">
        <v>0</v>
      </c>
      <c r="AC246" s="31">
        <v>101.95576086956517</v>
      </c>
      <c r="AD246" s="31">
        <v>0</v>
      </c>
      <c r="AE246" s="31">
        <v>0</v>
      </c>
      <c r="AF246" t="s">
        <v>48</v>
      </c>
      <c r="AG246" s="32">
        <v>2</v>
      </c>
      <c r="AH246"/>
    </row>
    <row r="247" spans="1:34" x14ac:dyDescent="0.25">
      <c r="A247" t="s">
        <v>1573</v>
      </c>
      <c r="B247" t="s">
        <v>1167</v>
      </c>
      <c r="C247" t="s">
        <v>1472</v>
      </c>
      <c r="D247" t="s">
        <v>1506</v>
      </c>
      <c r="E247" s="31">
        <v>87.706521739130437</v>
      </c>
      <c r="F247" s="31">
        <v>3.2292291485933826</v>
      </c>
      <c r="G247" s="31">
        <v>3.121409096542322</v>
      </c>
      <c r="H247" s="31">
        <v>0.89579253934812242</v>
      </c>
      <c r="I247" s="31">
        <v>0.78797248729706282</v>
      </c>
      <c r="J247" s="31">
        <v>283.22445652173917</v>
      </c>
      <c r="K247" s="31">
        <v>273.76793478260868</v>
      </c>
      <c r="L247" s="31">
        <v>78.566847826086956</v>
      </c>
      <c r="M247" s="31">
        <v>69.110326086956519</v>
      </c>
      <c r="N247" s="31">
        <v>4.4021739130434785</v>
      </c>
      <c r="O247" s="31">
        <v>5.0543478260869561</v>
      </c>
      <c r="P247" s="31">
        <v>51.100543478260867</v>
      </c>
      <c r="Q247" s="31">
        <v>51.100543478260867</v>
      </c>
      <c r="R247" s="31">
        <v>0</v>
      </c>
      <c r="S247" s="31">
        <v>153.55706521739131</v>
      </c>
      <c r="T247" s="31">
        <v>153.55706521739131</v>
      </c>
      <c r="U247" s="31">
        <v>0</v>
      </c>
      <c r="V247" s="31">
        <v>0</v>
      </c>
      <c r="W247" s="31">
        <v>17.22717391304348</v>
      </c>
      <c r="X247" s="31">
        <v>14.267934782608696</v>
      </c>
      <c r="Y247" s="31">
        <v>0</v>
      </c>
      <c r="Z247" s="31">
        <v>0</v>
      </c>
      <c r="AA247" s="31">
        <v>0.86956521739130432</v>
      </c>
      <c r="AB247" s="31">
        <v>0</v>
      </c>
      <c r="AC247" s="31">
        <v>2.089673913043478</v>
      </c>
      <c r="AD247" s="31">
        <v>0</v>
      </c>
      <c r="AE247" s="31">
        <v>0</v>
      </c>
      <c r="AF247" t="s">
        <v>569</v>
      </c>
      <c r="AG247" s="32">
        <v>2</v>
      </c>
      <c r="AH247"/>
    </row>
    <row r="248" spans="1:34" x14ac:dyDescent="0.25">
      <c r="A248" t="s">
        <v>1573</v>
      </c>
      <c r="B248" t="s">
        <v>868</v>
      </c>
      <c r="C248" t="s">
        <v>1357</v>
      </c>
      <c r="D248" t="s">
        <v>1517</v>
      </c>
      <c r="E248" s="31">
        <v>199.68478260869566</v>
      </c>
      <c r="F248" s="31">
        <v>2.9684192477273967</v>
      </c>
      <c r="G248" s="31">
        <v>2.8190436013281808</v>
      </c>
      <c r="H248" s="31">
        <v>0.67460671710848608</v>
      </c>
      <c r="I248" s="31">
        <v>0.52523107070927011</v>
      </c>
      <c r="J248" s="31">
        <v>592.74815217391313</v>
      </c>
      <c r="K248" s="31">
        <v>562.92010869565229</v>
      </c>
      <c r="L248" s="31">
        <v>134.7086956521739</v>
      </c>
      <c r="M248" s="31">
        <v>104.88065217391305</v>
      </c>
      <c r="N248" s="31">
        <v>26.322608695652178</v>
      </c>
      <c r="O248" s="31">
        <v>3.5054347826086958</v>
      </c>
      <c r="P248" s="31">
        <v>95.324891304347858</v>
      </c>
      <c r="Q248" s="31">
        <v>95.324891304347858</v>
      </c>
      <c r="R248" s="31">
        <v>0</v>
      </c>
      <c r="S248" s="31">
        <v>362.71456521739134</v>
      </c>
      <c r="T248" s="31">
        <v>362.71456521739134</v>
      </c>
      <c r="U248" s="31">
        <v>0</v>
      </c>
      <c r="V248" s="31">
        <v>0</v>
      </c>
      <c r="W248" s="31">
        <v>0.74456521739130432</v>
      </c>
      <c r="X248" s="31">
        <v>0</v>
      </c>
      <c r="Y248" s="31">
        <v>0</v>
      </c>
      <c r="Z248" s="31">
        <v>0</v>
      </c>
      <c r="AA248" s="31">
        <v>0.74456521739130432</v>
      </c>
      <c r="AB248" s="31">
        <v>0</v>
      </c>
      <c r="AC248" s="31">
        <v>0</v>
      </c>
      <c r="AD248" s="31">
        <v>0</v>
      </c>
      <c r="AE248" s="31">
        <v>0</v>
      </c>
      <c r="AF248" t="s">
        <v>267</v>
      </c>
      <c r="AG248" s="32">
        <v>2</v>
      </c>
      <c r="AH248"/>
    </row>
    <row r="249" spans="1:34" x14ac:dyDescent="0.25">
      <c r="A249" t="s">
        <v>1573</v>
      </c>
      <c r="B249" t="s">
        <v>1042</v>
      </c>
      <c r="C249" t="s">
        <v>1374</v>
      </c>
      <c r="D249" t="s">
        <v>1522</v>
      </c>
      <c r="E249" s="31">
        <v>97.858695652173907</v>
      </c>
      <c r="F249" s="31">
        <v>3.9026302343663226</v>
      </c>
      <c r="G249" s="31">
        <v>3.2137776296789959</v>
      </c>
      <c r="H249" s="31">
        <v>0.80239808952571368</v>
      </c>
      <c r="I249" s="31">
        <v>0.11354548483838722</v>
      </c>
      <c r="J249" s="31">
        <v>381.90630434782611</v>
      </c>
      <c r="K249" s="31">
        <v>314.49608695652171</v>
      </c>
      <c r="L249" s="31">
        <v>78.521630434782608</v>
      </c>
      <c r="M249" s="31">
        <v>11.111413043478262</v>
      </c>
      <c r="N249" s="31">
        <v>62.192826086956522</v>
      </c>
      <c r="O249" s="31">
        <v>5.2173913043478262</v>
      </c>
      <c r="P249" s="31">
        <v>82.566739130434783</v>
      </c>
      <c r="Q249" s="31">
        <v>82.566739130434783</v>
      </c>
      <c r="R249" s="31">
        <v>0</v>
      </c>
      <c r="S249" s="31">
        <v>220.81793478260869</v>
      </c>
      <c r="T249" s="31">
        <v>220.81793478260869</v>
      </c>
      <c r="U249" s="31">
        <v>0</v>
      </c>
      <c r="V249" s="31">
        <v>0</v>
      </c>
      <c r="W249" s="31">
        <v>13.621086956521742</v>
      </c>
      <c r="X249" s="31">
        <v>0</v>
      </c>
      <c r="Y249" s="31">
        <v>0</v>
      </c>
      <c r="Z249" s="31">
        <v>0</v>
      </c>
      <c r="AA249" s="31">
        <v>10.303152173913046</v>
      </c>
      <c r="AB249" s="31">
        <v>0</v>
      </c>
      <c r="AC249" s="31">
        <v>3.3179347826086958</v>
      </c>
      <c r="AD249" s="31">
        <v>0</v>
      </c>
      <c r="AE249" s="31">
        <v>0</v>
      </c>
      <c r="AF249" t="s">
        <v>441</v>
      </c>
      <c r="AG249" s="32">
        <v>2</v>
      </c>
      <c r="AH249"/>
    </row>
    <row r="250" spans="1:34" x14ac:dyDescent="0.25">
      <c r="A250" t="s">
        <v>1573</v>
      </c>
      <c r="B250" t="s">
        <v>599</v>
      </c>
      <c r="C250" t="s">
        <v>1281</v>
      </c>
      <c r="D250" t="s">
        <v>1512</v>
      </c>
      <c r="E250" s="31">
        <v>22</v>
      </c>
      <c r="F250" s="31">
        <v>5.2543231225296445</v>
      </c>
      <c r="G250" s="31">
        <v>4.6658843873517784</v>
      </c>
      <c r="H250" s="31">
        <v>1.8176877470355732</v>
      </c>
      <c r="I250" s="31">
        <v>1.2292490118577075</v>
      </c>
      <c r="J250" s="31">
        <v>115.59510869565217</v>
      </c>
      <c r="K250" s="31">
        <v>102.64945652173913</v>
      </c>
      <c r="L250" s="31">
        <v>39.989130434782609</v>
      </c>
      <c r="M250" s="31">
        <v>27.043478260869566</v>
      </c>
      <c r="N250" s="31">
        <v>4.9456521739130439</v>
      </c>
      <c r="O250" s="31">
        <v>8</v>
      </c>
      <c r="P250" s="31">
        <v>21.230978260869566</v>
      </c>
      <c r="Q250" s="31">
        <v>21.230978260869566</v>
      </c>
      <c r="R250" s="31">
        <v>0</v>
      </c>
      <c r="S250" s="31">
        <v>54.375</v>
      </c>
      <c r="T250" s="31">
        <v>54.375</v>
      </c>
      <c r="U250" s="31">
        <v>0</v>
      </c>
      <c r="V250" s="31">
        <v>0</v>
      </c>
      <c r="W250" s="31">
        <v>19.426630434782609</v>
      </c>
      <c r="X250" s="31">
        <v>4.2065217391304346</v>
      </c>
      <c r="Y250" s="31">
        <v>0</v>
      </c>
      <c r="Z250" s="31">
        <v>8</v>
      </c>
      <c r="AA250" s="31">
        <v>4.6684782608695654</v>
      </c>
      <c r="AB250" s="31">
        <v>0</v>
      </c>
      <c r="AC250" s="31">
        <v>2.5516304347826089</v>
      </c>
      <c r="AD250" s="31">
        <v>0</v>
      </c>
      <c r="AE250" s="31">
        <v>0</v>
      </c>
      <c r="AF250" t="s">
        <v>580</v>
      </c>
      <c r="AG250" s="32">
        <v>2</v>
      </c>
      <c r="AH250"/>
    </row>
    <row r="251" spans="1:34" x14ac:dyDescent="0.25">
      <c r="A251" t="s">
        <v>1573</v>
      </c>
      <c r="B251" t="s">
        <v>1165</v>
      </c>
      <c r="C251" t="s">
        <v>1471</v>
      </c>
      <c r="D251" t="s">
        <v>1506</v>
      </c>
      <c r="E251" s="31">
        <v>52</v>
      </c>
      <c r="F251" s="31">
        <v>4.1739903846153847</v>
      </c>
      <c r="G251" s="31">
        <v>4.0393750000000006</v>
      </c>
      <c r="H251" s="31">
        <v>0.88160953177257528</v>
      </c>
      <c r="I251" s="31">
        <v>0.74699414715719059</v>
      </c>
      <c r="J251" s="31">
        <v>217.04750000000001</v>
      </c>
      <c r="K251" s="31">
        <v>210.04750000000001</v>
      </c>
      <c r="L251" s="31">
        <v>45.843695652173913</v>
      </c>
      <c r="M251" s="31">
        <v>38.843695652173913</v>
      </c>
      <c r="N251" s="31">
        <v>2.3043478260869565</v>
      </c>
      <c r="O251" s="31">
        <v>4.6956521739130439</v>
      </c>
      <c r="P251" s="31">
        <v>51.519021739130437</v>
      </c>
      <c r="Q251" s="31">
        <v>51.519021739130437</v>
      </c>
      <c r="R251" s="31">
        <v>0</v>
      </c>
      <c r="S251" s="31">
        <v>119.68478260869567</v>
      </c>
      <c r="T251" s="31">
        <v>119.68478260869567</v>
      </c>
      <c r="U251" s="31">
        <v>0</v>
      </c>
      <c r="V251" s="31">
        <v>0</v>
      </c>
      <c r="W251" s="31">
        <v>10.87086956521739</v>
      </c>
      <c r="X251" s="31">
        <v>4.4659782608695648</v>
      </c>
      <c r="Y251" s="31">
        <v>0</v>
      </c>
      <c r="Z251" s="31">
        <v>0</v>
      </c>
      <c r="AA251" s="31">
        <v>1.4619565217391304</v>
      </c>
      <c r="AB251" s="31">
        <v>0</v>
      </c>
      <c r="AC251" s="31">
        <v>4.9429347826086962</v>
      </c>
      <c r="AD251" s="31">
        <v>0</v>
      </c>
      <c r="AE251" s="31">
        <v>0</v>
      </c>
      <c r="AF251" t="s">
        <v>567</v>
      </c>
      <c r="AG251" s="32">
        <v>2</v>
      </c>
      <c r="AH251"/>
    </row>
    <row r="252" spans="1:34" x14ac:dyDescent="0.25">
      <c r="A252" t="s">
        <v>1573</v>
      </c>
      <c r="B252" t="s">
        <v>867</v>
      </c>
      <c r="C252" t="s">
        <v>1394</v>
      </c>
      <c r="D252" t="s">
        <v>1520</v>
      </c>
      <c r="E252" s="31">
        <v>59.815217391304351</v>
      </c>
      <c r="F252" s="31">
        <v>3.1011266581864443</v>
      </c>
      <c r="G252" s="31">
        <v>2.7189714701072143</v>
      </c>
      <c r="H252" s="31">
        <v>0.43408141013992368</v>
      </c>
      <c r="I252" s="31">
        <v>0.19475740505178993</v>
      </c>
      <c r="J252" s="31">
        <v>185.49456521739134</v>
      </c>
      <c r="K252" s="31">
        <v>162.6358695652174</v>
      </c>
      <c r="L252" s="31">
        <v>25.96467391304348</v>
      </c>
      <c r="M252" s="31">
        <v>11.649456521739131</v>
      </c>
      <c r="N252" s="31">
        <v>10</v>
      </c>
      <c r="O252" s="31">
        <v>4.3152173913043477</v>
      </c>
      <c r="P252" s="31">
        <v>62.614130434782609</v>
      </c>
      <c r="Q252" s="31">
        <v>54.070652173913047</v>
      </c>
      <c r="R252" s="31">
        <v>8.5434782608695645</v>
      </c>
      <c r="S252" s="31">
        <v>96.915760869565219</v>
      </c>
      <c r="T252" s="31">
        <v>85.880434782608702</v>
      </c>
      <c r="U252" s="31">
        <v>11.035326086956522</v>
      </c>
      <c r="V252" s="31">
        <v>0</v>
      </c>
      <c r="W252" s="31">
        <v>0</v>
      </c>
      <c r="X252" s="31">
        <v>0</v>
      </c>
      <c r="Y252" s="31">
        <v>0</v>
      </c>
      <c r="Z252" s="31">
        <v>0</v>
      </c>
      <c r="AA252" s="31">
        <v>0</v>
      </c>
      <c r="AB252" s="31">
        <v>0</v>
      </c>
      <c r="AC252" s="31">
        <v>0</v>
      </c>
      <c r="AD252" s="31">
        <v>0</v>
      </c>
      <c r="AE252" s="31">
        <v>0</v>
      </c>
      <c r="AF252" t="s">
        <v>266</v>
      </c>
      <c r="AG252" s="32">
        <v>2</v>
      </c>
      <c r="AH252"/>
    </row>
    <row r="253" spans="1:34" x14ac:dyDescent="0.25">
      <c r="A253" t="s">
        <v>1573</v>
      </c>
      <c r="B253" t="s">
        <v>654</v>
      </c>
      <c r="C253" t="s">
        <v>1242</v>
      </c>
      <c r="D253" t="s">
        <v>1484</v>
      </c>
      <c r="E253" s="31">
        <v>285.16304347826087</v>
      </c>
      <c r="F253" s="31">
        <v>4.4217564322469993</v>
      </c>
      <c r="G253" s="31">
        <v>4.0076912521440828</v>
      </c>
      <c r="H253" s="31">
        <v>0.66096817228892701</v>
      </c>
      <c r="I253" s="31">
        <v>0.24690299218601106</v>
      </c>
      <c r="J253" s="31">
        <v>1260.9215217391306</v>
      </c>
      <c r="K253" s="31">
        <v>1142.8454347826089</v>
      </c>
      <c r="L253" s="31">
        <v>188.48369565217391</v>
      </c>
      <c r="M253" s="31">
        <v>70.407608695652172</v>
      </c>
      <c r="N253" s="31">
        <v>113.57608695652173</v>
      </c>
      <c r="O253" s="31">
        <v>4.5</v>
      </c>
      <c r="P253" s="31">
        <v>328.10413043478263</v>
      </c>
      <c r="Q253" s="31">
        <v>328.10413043478263</v>
      </c>
      <c r="R253" s="31">
        <v>0</v>
      </c>
      <c r="S253" s="31">
        <v>744.33369565217401</v>
      </c>
      <c r="T253" s="31">
        <v>744.33369565217401</v>
      </c>
      <c r="U253" s="31">
        <v>0</v>
      </c>
      <c r="V253" s="31">
        <v>0</v>
      </c>
      <c r="W253" s="31">
        <v>6.5027173913043477</v>
      </c>
      <c r="X253" s="31">
        <v>0</v>
      </c>
      <c r="Y253" s="31">
        <v>0</v>
      </c>
      <c r="Z253" s="31">
        <v>0</v>
      </c>
      <c r="AA253" s="31">
        <v>0</v>
      </c>
      <c r="AB253" s="31">
        <v>0</v>
      </c>
      <c r="AC253" s="31">
        <v>6.5027173913043477</v>
      </c>
      <c r="AD253" s="31">
        <v>0</v>
      </c>
      <c r="AE253" s="31">
        <v>0</v>
      </c>
      <c r="AF253" t="s">
        <v>51</v>
      </c>
      <c r="AG253" s="32">
        <v>2</v>
      </c>
      <c r="AH253"/>
    </row>
    <row r="254" spans="1:34" x14ac:dyDescent="0.25">
      <c r="A254" t="s">
        <v>1573</v>
      </c>
      <c r="B254" t="s">
        <v>606</v>
      </c>
      <c r="C254" t="s">
        <v>1201</v>
      </c>
      <c r="D254" t="s">
        <v>1495</v>
      </c>
      <c r="E254" s="31">
        <v>169.70652173913044</v>
      </c>
      <c r="F254" s="31">
        <v>2.8377070390059562</v>
      </c>
      <c r="G254" s="31">
        <v>2.5452456286427974</v>
      </c>
      <c r="H254" s="31">
        <v>0.53715621597386798</v>
      </c>
      <c r="I254" s="31">
        <v>0.27321270735925196</v>
      </c>
      <c r="J254" s="31">
        <v>481.57739130434777</v>
      </c>
      <c r="K254" s="31">
        <v>431.94478260869562</v>
      </c>
      <c r="L254" s="31">
        <v>91.158913043478265</v>
      </c>
      <c r="M254" s="31">
        <v>46.365978260869575</v>
      </c>
      <c r="N254" s="31">
        <v>40.067391304347822</v>
      </c>
      <c r="O254" s="31">
        <v>4.7255434782608692</v>
      </c>
      <c r="P254" s="31">
        <v>158.8696739130435</v>
      </c>
      <c r="Q254" s="31">
        <v>154.03000000000003</v>
      </c>
      <c r="R254" s="31">
        <v>4.8396739130434785</v>
      </c>
      <c r="S254" s="31">
        <v>231.54880434782598</v>
      </c>
      <c r="T254" s="31">
        <v>210.69010869565207</v>
      </c>
      <c r="U254" s="31">
        <v>20.858695652173914</v>
      </c>
      <c r="V254" s="31">
        <v>0</v>
      </c>
      <c r="W254" s="31">
        <v>13.842391304347828</v>
      </c>
      <c r="X254" s="31">
        <v>0</v>
      </c>
      <c r="Y254" s="31">
        <v>0</v>
      </c>
      <c r="Z254" s="31">
        <v>0</v>
      </c>
      <c r="AA254" s="31">
        <v>10.298913043478262</v>
      </c>
      <c r="AB254" s="31">
        <v>0</v>
      </c>
      <c r="AC254" s="31">
        <v>3.5434782608695654</v>
      </c>
      <c r="AD254" s="31">
        <v>0</v>
      </c>
      <c r="AE254" s="31">
        <v>0</v>
      </c>
      <c r="AF254" t="s">
        <v>3</v>
      </c>
      <c r="AG254" s="32">
        <v>2</v>
      </c>
      <c r="AH254"/>
    </row>
    <row r="255" spans="1:34" x14ac:dyDescent="0.25">
      <c r="A255" t="s">
        <v>1573</v>
      </c>
      <c r="B255" t="s">
        <v>1129</v>
      </c>
      <c r="C255" t="s">
        <v>1283</v>
      </c>
      <c r="D255" t="s">
        <v>1514</v>
      </c>
      <c r="E255" s="31">
        <v>46.271739130434781</v>
      </c>
      <c r="F255" s="31">
        <v>4.4221752407798922</v>
      </c>
      <c r="G255" s="31">
        <v>4.3094197791872206</v>
      </c>
      <c r="H255" s="31">
        <v>0.99204134366925079</v>
      </c>
      <c r="I255" s="31">
        <v>0.87928588207657987</v>
      </c>
      <c r="J255" s="31">
        <v>204.62173913043478</v>
      </c>
      <c r="K255" s="31">
        <v>199.40434782608693</v>
      </c>
      <c r="L255" s="31">
        <v>45.903478260869569</v>
      </c>
      <c r="M255" s="31">
        <v>40.686086956521741</v>
      </c>
      <c r="N255" s="31">
        <v>0</v>
      </c>
      <c r="O255" s="31">
        <v>5.2173913043478262</v>
      </c>
      <c r="P255" s="31">
        <v>52.176739130434775</v>
      </c>
      <c r="Q255" s="31">
        <v>52.176739130434775</v>
      </c>
      <c r="R255" s="31">
        <v>0</v>
      </c>
      <c r="S255" s="31">
        <v>106.54152173913042</v>
      </c>
      <c r="T255" s="31">
        <v>106.54152173913042</v>
      </c>
      <c r="U255" s="31">
        <v>0</v>
      </c>
      <c r="V255" s="31">
        <v>0</v>
      </c>
      <c r="W255" s="31">
        <v>0</v>
      </c>
      <c r="X255" s="31">
        <v>0</v>
      </c>
      <c r="Y255" s="31">
        <v>0</v>
      </c>
      <c r="Z255" s="31">
        <v>0</v>
      </c>
      <c r="AA255" s="31">
        <v>0</v>
      </c>
      <c r="AB255" s="31">
        <v>0</v>
      </c>
      <c r="AC255" s="31">
        <v>0</v>
      </c>
      <c r="AD255" s="31">
        <v>0</v>
      </c>
      <c r="AE255" s="31">
        <v>0</v>
      </c>
      <c r="AF255" t="s">
        <v>530</v>
      </c>
      <c r="AG255" s="32">
        <v>2</v>
      </c>
      <c r="AH255"/>
    </row>
    <row r="256" spans="1:34" x14ac:dyDescent="0.25">
      <c r="A256" t="s">
        <v>1573</v>
      </c>
      <c r="B256" t="s">
        <v>1177</v>
      </c>
      <c r="C256" t="s">
        <v>1474</v>
      </c>
      <c r="D256" t="s">
        <v>1510</v>
      </c>
      <c r="E256" s="31">
        <v>20.565217391304348</v>
      </c>
      <c r="F256" s="31">
        <v>5.7560729386892175</v>
      </c>
      <c r="G256" s="31">
        <v>5.0499418604651156</v>
      </c>
      <c r="H256" s="31">
        <v>1.9507769556025367</v>
      </c>
      <c r="I256" s="31">
        <v>1.4560623678646933</v>
      </c>
      <c r="J256" s="31">
        <v>118.37489130434781</v>
      </c>
      <c r="K256" s="31">
        <v>103.85315217391303</v>
      </c>
      <c r="L256" s="31">
        <v>40.118152173913039</v>
      </c>
      <c r="M256" s="31">
        <v>29.944239130434781</v>
      </c>
      <c r="N256" s="31">
        <v>5.0434782608695654</v>
      </c>
      <c r="O256" s="31">
        <v>5.1304347826086953</v>
      </c>
      <c r="P256" s="31">
        <v>14.671956521739132</v>
      </c>
      <c r="Q256" s="31">
        <v>10.32413043478261</v>
      </c>
      <c r="R256" s="31">
        <v>4.3478260869565215</v>
      </c>
      <c r="S256" s="31">
        <v>63.584782608695647</v>
      </c>
      <c r="T256" s="31">
        <v>63.584782608695647</v>
      </c>
      <c r="U256" s="31">
        <v>0</v>
      </c>
      <c r="V256" s="31">
        <v>0</v>
      </c>
      <c r="W256" s="31">
        <v>4.6739130434782608</v>
      </c>
      <c r="X256" s="31">
        <v>0</v>
      </c>
      <c r="Y256" s="31">
        <v>0</v>
      </c>
      <c r="Z256" s="31">
        <v>0</v>
      </c>
      <c r="AA256" s="31">
        <v>0</v>
      </c>
      <c r="AB256" s="31">
        <v>0</v>
      </c>
      <c r="AC256" s="31">
        <v>4.6739130434782608</v>
      </c>
      <c r="AD256" s="31">
        <v>0</v>
      </c>
      <c r="AE256" s="31">
        <v>0</v>
      </c>
      <c r="AF256" t="s">
        <v>579</v>
      </c>
      <c r="AG256" s="32">
        <v>2</v>
      </c>
      <c r="AH256"/>
    </row>
    <row r="257" spans="1:34" x14ac:dyDescent="0.25">
      <c r="A257" t="s">
        <v>1573</v>
      </c>
      <c r="B257" t="s">
        <v>946</v>
      </c>
      <c r="C257" t="s">
        <v>1216</v>
      </c>
      <c r="D257" t="s">
        <v>1489</v>
      </c>
      <c r="E257" s="31">
        <v>264.75</v>
      </c>
      <c r="F257" s="31">
        <v>3.4030028328611897</v>
      </c>
      <c r="G257" s="31">
        <v>3.2743847764503013</v>
      </c>
      <c r="H257" s="31">
        <v>0.66496038099930188</v>
      </c>
      <c r="I257" s="31">
        <v>0.53634232458841391</v>
      </c>
      <c r="J257" s="31">
        <v>900.94499999999994</v>
      </c>
      <c r="K257" s="31">
        <v>866.89336956521731</v>
      </c>
      <c r="L257" s="31">
        <v>176.04826086956518</v>
      </c>
      <c r="M257" s="31">
        <v>141.99663043478259</v>
      </c>
      <c r="N257" s="31">
        <v>29.921195652173914</v>
      </c>
      <c r="O257" s="31">
        <v>4.1304347826086953</v>
      </c>
      <c r="P257" s="31">
        <v>146.23641304347825</v>
      </c>
      <c r="Q257" s="31">
        <v>146.23641304347825</v>
      </c>
      <c r="R257" s="31">
        <v>0</v>
      </c>
      <c r="S257" s="31">
        <v>578.6603260869565</v>
      </c>
      <c r="T257" s="31">
        <v>578.6603260869565</v>
      </c>
      <c r="U257" s="31">
        <v>0</v>
      </c>
      <c r="V257" s="31">
        <v>0</v>
      </c>
      <c r="W257" s="31">
        <v>163.14402173913044</v>
      </c>
      <c r="X257" s="31">
        <v>40.883152173913047</v>
      </c>
      <c r="Y257" s="31">
        <v>0</v>
      </c>
      <c r="Z257" s="31">
        <v>0</v>
      </c>
      <c r="AA257" s="31">
        <v>40.3125</v>
      </c>
      <c r="AB257" s="31">
        <v>0</v>
      </c>
      <c r="AC257" s="31">
        <v>81.948369565217391</v>
      </c>
      <c r="AD257" s="31">
        <v>0</v>
      </c>
      <c r="AE257" s="31">
        <v>0</v>
      </c>
      <c r="AF257" t="s">
        <v>345</v>
      </c>
      <c r="AG257" s="32">
        <v>2</v>
      </c>
      <c r="AH257"/>
    </row>
    <row r="258" spans="1:34" x14ac:dyDescent="0.25">
      <c r="A258" t="s">
        <v>1573</v>
      </c>
      <c r="B258" t="s">
        <v>1018</v>
      </c>
      <c r="C258" t="s">
        <v>1281</v>
      </c>
      <c r="D258" t="s">
        <v>1512</v>
      </c>
      <c r="E258" s="31">
        <v>480.60869565217394</v>
      </c>
      <c r="F258" s="31">
        <v>3.3240284060068754</v>
      </c>
      <c r="G258" s="31">
        <v>3.2964818165370007</v>
      </c>
      <c r="H258" s="31">
        <v>0.41985955310294915</v>
      </c>
      <c r="I258" s="31">
        <v>0.39231296363307394</v>
      </c>
      <c r="J258" s="31">
        <v>1597.5569565217393</v>
      </c>
      <c r="K258" s="31">
        <v>1584.3178260869568</v>
      </c>
      <c r="L258" s="31">
        <v>201.78815217391303</v>
      </c>
      <c r="M258" s="31">
        <v>188.54902173913041</v>
      </c>
      <c r="N258" s="31">
        <v>9.2065217391304355</v>
      </c>
      <c r="O258" s="31">
        <v>4.0326086956521738</v>
      </c>
      <c r="P258" s="31">
        <v>331.63228260869579</v>
      </c>
      <c r="Q258" s="31">
        <v>331.63228260869579</v>
      </c>
      <c r="R258" s="31">
        <v>0</v>
      </c>
      <c r="S258" s="31">
        <v>1064.1365217391306</v>
      </c>
      <c r="T258" s="31">
        <v>1064.1365217391306</v>
      </c>
      <c r="U258" s="31">
        <v>0</v>
      </c>
      <c r="V258" s="31">
        <v>0</v>
      </c>
      <c r="W258" s="31">
        <v>57.002717391304358</v>
      </c>
      <c r="X258" s="31">
        <v>0</v>
      </c>
      <c r="Y258" s="31">
        <v>0</v>
      </c>
      <c r="Z258" s="31">
        <v>0</v>
      </c>
      <c r="AA258" s="31">
        <v>5.984565217391304</v>
      </c>
      <c r="AB258" s="31">
        <v>0</v>
      </c>
      <c r="AC258" s="31">
        <v>51.018152173913052</v>
      </c>
      <c r="AD258" s="31">
        <v>0</v>
      </c>
      <c r="AE258" s="31">
        <v>0</v>
      </c>
      <c r="AF258" t="s">
        <v>417</v>
      </c>
      <c r="AG258" s="32">
        <v>2</v>
      </c>
      <c r="AH258"/>
    </row>
    <row r="259" spans="1:34" x14ac:dyDescent="0.25">
      <c r="A259" t="s">
        <v>1573</v>
      </c>
      <c r="B259" t="s">
        <v>887</v>
      </c>
      <c r="C259" t="s">
        <v>1282</v>
      </c>
      <c r="D259" t="s">
        <v>1513</v>
      </c>
      <c r="E259" s="31">
        <v>152.2608695652174</v>
      </c>
      <c r="F259" s="31">
        <v>4.1602063106796114</v>
      </c>
      <c r="G259" s="31">
        <v>3.9812157338663616</v>
      </c>
      <c r="H259" s="31">
        <v>0.59595374071958873</v>
      </c>
      <c r="I259" s="31">
        <v>0.4169631639063392</v>
      </c>
      <c r="J259" s="31">
        <v>633.43663043478261</v>
      </c>
      <c r="K259" s="31">
        <v>606.18336956521739</v>
      </c>
      <c r="L259" s="31">
        <v>90.740434782608688</v>
      </c>
      <c r="M259" s="31">
        <v>63.487173913043478</v>
      </c>
      <c r="N259" s="31">
        <v>22.209782608695647</v>
      </c>
      <c r="O259" s="31">
        <v>5.0434782608695654</v>
      </c>
      <c r="P259" s="31">
        <v>164.53347826086966</v>
      </c>
      <c r="Q259" s="31">
        <v>164.53347826086966</v>
      </c>
      <c r="R259" s="31">
        <v>0</v>
      </c>
      <c r="S259" s="31">
        <v>378.16271739130423</v>
      </c>
      <c r="T259" s="31">
        <v>336.01989130434771</v>
      </c>
      <c r="U259" s="31">
        <v>42.142826086956532</v>
      </c>
      <c r="V259" s="31">
        <v>0</v>
      </c>
      <c r="W259" s="31">
        <v>0</v>
      </c>
      <c r="X259" s="31">
        <v>0</v>
      </c>
      <c r="Y259" s="31">
        <v>0</v>
      </c>
      <c r="Z259" s="31">
        <v>0</v>
      </c>
      <c r="AA259" s="31">
        <v>0</v>
      </c>
      <c r="AB259" s="31">
        <v>0</v>
      </c>
      <c r="AC259" s="31">
        <v>0</v>
      </c>
      <c r="AD259" s="31">
        <v>0</v>
      </c>
      <c r="AE259" s="31">
        <v>0</v>
      </c>
      <c r="AF259" t="s">
        <v>286</v>
      </c>
      <c r="AG259" s="32">
        <v>2</v>
      </c>
      <c r="AH259"/>
    </row>
    <row r="260" spans="1:34" x14ac:dyDescent="0.25">
      <c r="A260" t="s">
        <v>1573</v>
      </c>
      <c r="B260" t="s">
        <v>1037</v>
      </c>
      <c r="C260" t="s">
        <v>1242</v>
      </c>
      <c r="D260" t="s">
        <v>1484</v>
      </c>
      <c r="E260" s="31">
        <v>113.29347826086956</v>
      </c>
      <c r="F260" s="31">
        <v>3.0075832293965292</v>
      </c>
      <c r="G260" s="31">
        <v>2.7768435191403649</v>
      </c>
      <c r="H260" s="31">
        <v>0.47110812625923437</v>
      </c>
      <c r="I260" s="31">
        <v>0.2403684160030701</v>
      </c>
      <c r="J260" s="31">
        <v>340.73956521739154</v>
      </c>
      <c r="K260" s="31">
        <v>314.59826086956548</v>
      </c>
      <c r="L260" s="31">
        <v>53.373478260869561</v>
      </c>
      <c r="M260" s="31">
        <v>27.232173913043475</v>
      </c>
      <c r="N260" s="31">
        <v>15.478260869565217</v>
      </c>
      <c r="O260" s="31">
        <v>10.663043478260869</v>
      </c>
      <c r="P260" s="31">
        <v>100.09173913043483</v>
      </c>
      <c r="Q260" s="31">
        <v>100.09173913043483</v>
      </c>
      <c r="R260" s="31">
        <v>0</v>
      </c>
      <c r="S260" s="31">
        <v>187.27434782608714</v>
      </c>
      <c r="T260" s="31">
        <v>187.27434782608714</v>
      </c>
      <c r="U260" s="31">
        <v>0</v>
      </c>
      <c r="V260" s="31">
        <v>0</v>
      </c>
      <c r="W260" s="31">
        <v>15.380434782608695</v>
      </c>
      <c r="X260" s="31">
        <v>0</v>
      </c>
      <c r="Y260" s="31">
        <v>0</v>
      </c>
      <c r="Z260" s="31">
        <v>0</v>
      </c>
      <c r="AA260" s="31">
        <v>11.983695652173912</v>
      </c>
      <c r="AB260" s="31">
        <v>0</v>
      </c>
      <c r="AC260" s="31">
        <v>3.3967391304347827</v>
      </c>
      <c r="AD260" s="31">
        <v>0</v>
      </c>
      <c r="AE260" s="31">
        <v>0</v>
      </c>
      <c r="AF260" t="s">
        <v>436</v>
      </c>
      <c r="AG260" s="32">
        <v>2</v>
      </c>
      <c r="AH260"/>
    </row>
    <row r="261" spans="1:34" x14ac:dyDescent="0.25">
      <c r="A261" t="s">
        <v>1573</v>
      </c>
      <c r="B261" t="s">
        <v>826</v>
      </c>
      <c r="C261" t="s">
        <v>1281</v>
      </c>
      <c r="D261" t="s">
        <v>1512</v>
      </c>
      <c r="E261" s="31">
        <v>212.75</v>
      </c>
      <c r="F261" s="31">
        <v>2.7548791702855975</v>
      </c>
      <c r="G261" s="31">
        <v>2.6662494252286311</v>
      </c>
      <c r="H261" s="31">
        <v>0.29112808460634548</v>
      </c>
      <c r="I261" s="31">
        <v>0.20249833954937926</v>
      </c>
      <c r="J261" s="31">
        <v>586.10054347826087</v>
      </c>
      <c r="K261" s="31">
        <v>567.24456521739125</v>
      </c>
      <c r="L261" s="31">
        <v>61.937500000000007</v>
      </c>
      <c r="M261" s="31">
        <v>43.081521739130437</v>
      </c>
      <c r="N261" s="31">
        <v>12.404891304347826</v>
      </c>
      <c r="O261" s="31">
        <v>6.4510869565217392</v>
      </c>
      <c r="P261" s="31">
        <v>123.35054347826087</v>
      </c>
      <c r="Q261" s="31">
        <v>123.35054347826087</v>
      </c>
      <c r="R261" s="31">
        <v>0</v>
      </c>
      <c r="S261" s="31">
        <v>400.8125</v>
      </c>
      <c r="T261" s="31">
        <v>400.8125</v>
      </c>
      <c r="U261" s="31">
        <v>0</v>
      </c>
      <c r="V261" s="31">
        <v>0</v>
      </c>
      <c r="W261" s="31">
        <v>89.885869565217391</v>
      </c>
      <c r="X261" s="31">
        <v>0</v>
      </c>
      <c r="Y261" s="31">
        <v>1.8831521739130435</v>
      </c>
      <c r="Z261" s="31">
        <v>0</v>
      </c>
      <c r="AA261" s="31">
        <v>7.8586956521739131</v>
      </c>
      <c r="AB261" s="31">
        <v>0</v>
      </c>
      <c r="AC261" s="31">
        <v>80.144021739130437</v>
      </c>
      <c r="AD261" s="31">
        <v>0</v>
      </c>
      <c r="AE261" s="31">
        <v>0</v>
      </c>
      <c r="AF261" t="s">
        <v>224</v>
      </c>
      <c r="AG261" s="32">
        <v>2</v>
      </c>
      <c r="AH261"/>
    </row>
    <row r="262" spans="1:34" x14ac:dyDescent="0.25">
      <c r="A262" t="s">
        <v>1573</v>
      </c>
      <c r="B262" t="s">
        <v>1000</v>
      </c>
      <c r="C262" t="s">
        <v>1242</v>
      </c>
      <c r="D262" t="s">
        <v>1484</v>
      </c>
      <c r="E262" s="31">
        <v>30.206521739130434</v>
      </c>
      <c r="F262" s="31">
        <v>4.1480352644836271</v>
      </c>
      <c r="G262" s="31">
        <v>3.8389780496581505</v>
      </c>
      <c r="H262" s="31">
        <v>0.88360201511335013</v>
      </c>
      <c r="I262" s="31">
        <v>0.62636200071968329</v>
      </c>
      <c r="J262" s="31">
        <v>125.29771739130435</v>
      </c>
      <c r="K262" s="31">
        <v>115.96217391304347</v>
      </c>
      <c r="L262" s="31">
        <v>26.690543478260867</v>
      </c>
      <c r="M262" s="31">
        <v>18.920217391304345</v>
      </c>
      <c r="N262" s="31">
        <v>3.45804347826087</v>
      </c>
      <c r="O262" s="31">
        <v>4.3122826086956527</v>
      </c>
      <c r="P262" s="31">
        <v>34.646413043478262</v>
      </c>
      <c r="Q262" s="31">
        <v>33.081195652173911</v>
      </c>
      <c r="R262" s="31">
        <v>1.5652173913043479</v>
      </c>
      <c r="S262" s="31">
        <v>63.960760869565213</v>
      </c>
      <c r="T262" s="31">
        <v>61.662065217391302</v>
      </c>
      <c r="U262" s="31">
        <v>2.298695652173913</v>
      </c>
      <c r="V262" s="31">
        <v>0</v>
      </c>
      <c r="W262" s="31">
        <v>0</v>
      </c>
      <c r="X262" s="31">
        <v>0</v>
      </c>
      <c r="Y262" s="31">
        <v>0</v>
      </c>
      <c r="Z262" s="31">
        <v>0</v>
      </c>
      <c r="AA262" s="31">
        <v>0</v>
      </c>
      <c r="AB262" s="31">
        <v>0</v>
      </c>
      <c r="AC262" s="31">
        <v>0</v>
      </c>
      <c r="AD262" s="31">
        <v>0</v>
      </c>
      <c r="AE262" s="31">
        <v>0</v>
      </c>
      <c r="AF262" t="s">
        <v>399</v>
      </c>
      <c r="AG262" s="32">
        <v>2</v>
      </c>
      <c r="AH262"/>
    </row>
    <row r="263" spans="1:34" x14ac:dyDescent="0.25">
      <c r="A263" t="s">
        <v>1573</v>
      </c>
      <c r="B263" t="s">
        <v>999</v>
      </c>
      <c r="C263" t="s">
        <v>1242</v>
      </c>
      <c r="D263" t="s">
        <v>1484</v>
      </c>
      <c r="E263" s="31">
        <v>32.510869565217391</v>
      </c>
      <c r="F263" s="31">
        <v>3.3409662320294218</v>
      </c>
      <c r="G263" s="31">
        <v>2.8620060180541627</v>
      </c>
      <c r="H263" s="31">
        <v>0.6708960213975258</v>
      </c>
      <c r="I263" s="31">
        <v>0.49301237044466728</v>
      </c>
      <c r="J263" s="31">
        <v>108.61771739130435</v>
      </c>
      <c r="K263" s="31">
        <v>93.046304347826094</v>
      </c>
      <c r="L263" s="31">
        <v>21.811413043478257</v>
      </c>
      <c r="M263" s="31">
        <v>16.028260869565216</v>
      </c>
      <c r="N263" s="31">
        <v>2.1364130434782607</v>
      </c>
      <c r="O263" s="31">
        <v>3.6467391304347827</v>
      </c>
      <c r="P263" s="31">
        <v>31.50423913043479</v>
      </c>
      <c r="Q263" s="31">
        <v>21.715978260869573</v>
      </c>
      <c r="R263" s="31">
        <v>9.7882608695652191</v>
      </c>
      <c r="S263" s="31">
        <v>55.302065217391309</v>
      </c>
      <c r="T263" s="31">
        <v>54.458478260869569</v>
      </c>
      <c r="U263" s="31">
        <v>0.8435869565217391</v>
      </c>
      <c r="V263" s="31">
        <v>0</v>
      </c>
      <c r="W263" s="31">
        <v>0</v>
      </c>
      <c r="X263" s="31">
        <v>0</v>
      </c>
      <c r="Y263" s="31">
        <v>0</v>
      </c>
      <c r="Z263" s="31">
        <v>0</v>
      </c>
      <c r="AA263" s="31">
        <v>0</v>
      </c>
      <c r="AB263" s="31">
        <v>0</v>
      </c>
      <c r="AC263" s="31">
        <v>0</v>
      </c>
      <c r="AD263" s="31">
        <v>0</v>
      </c>
      <c r="AE263" s="31">
        <v>0</v>
      </c>
      <c r="AF263" t="s">
        <v>398</v>
      </c>
      <c r="AG263" s="32">
        <v>2</v>
      </c>
      <c r="AH263"/>
    </row>
    <row r="264" spans="1:34" x14ac:dyDescent="0.25">
      <c r="A264" t="s">
        <v>1573</v>
      </c>
      <c r="B264" t="s">
        <v>850</v>
      </c>
      <c r="C264" t="s">
        <v>1323</v>
      </c>
      <c r="D264" t="s">
        <v>1517</v>
      </c>
      <c r="E264" s="31">
        <v>180.54347826086956</v>
      </c>
      <c r="F264" s="31">
        <v>2.4455448524984948</v>
      </c>
      <c r="G264" s="31">
        <v>2.4144641782059004</v>
      </c>
      <c r="H264" s="31">
        <v>0.26834738109572548</v>
      </c>
      <c r="I264" s="31">
        <v>0.23726670680313067</v>
      </c>
      <c r="J264" s="31">
        <v>441.5271739130435</v>
      </c>
      <c r="K264" s="31">
        <v>435.91576086956525</v>
      </c>
      <c r="L264" s="31">
        <v>48.448369565217391</v>
      </c>
      <c r="M264" s="31">
        <v>42.836956521739133</v>
      </c>
      <c r="N264" s="31">
        <v>0</v>
      </c>
      <c r="O264" s="31">
        <v>5.6114130434782608</v>
      </c>
      <c r="P264" s="31">
        <v>101.60326086956522</v>
      </c>
      <c r="Q264" s="31">
        <v>101.60326086956522</v>
      </c>
      <c r="R264" s="31">
        <v>0</v>
      </c>
      <c r="S264" s="31">
        <v>291.47554347826087</v>
      </c>
      <c r="T264" s="31">
        <v>291.47554347826087</v>
      </c>
      <c r="U264" s="31">
        <v>0</v>
      </c>
      <c r="V264" s="31">
        <v>0</v>
      </c>
      <c r="W264" s="31">
        <v>0</v>
      </c>
      <c r="X264" s="31">
        <v>0</v>
      </c>
      <c r="Y264" s="31">
        <v>0</v>
      </c>
      <c r="Z264" s="31">
        <v>0</v>
      </c>
      <c r="AA264" s="31">
        <v>0</v>
      </c>
      <c r="AB264" s="31">
        <v>0</v>
      </c>
      <c r="AC264" s="31">
        <v>0</v>
      </c>
      <c r="AD264" s="31">
        <v>0</v>
      </c>
      <c r="AE264" s="31">
        <v>0</v>
      </c>
      <c r="AF264" t="s">
        <v>249</v>
      </c>
      <c r="AG264" s="32">
        <v>2</v>
      </c>
      <c r="AH264"/>
    </row>
    <row r="265" spans="1:34" x14ac:dyDescent="0.25">
      <c r="A265" t="s">
        <v>1573</v>
      </c>
      <c r="B265" t="s">
        <v>1011</v>
      </c>
      <c r="C265" t="s">
        <v>1427</v>
      </c>
      <c r="D265" t="s">
        <v>1509</v>
      </c>
      <c r="E265" s="31">
        <v>118.67391304347827</v>
      </c>
      <c r="F265" s="31">
        <v>3.4431040483605053</v>
      </c>
      <c r="G265" s="31">
        <v>3.4057345667704704</v>
      </c>
      <c r="H265" s="31">
        <v>0.53278988825792273</v>
      </c>
      <c r="I265" s="31">
        <v>0.49542040666788784</v>
      </c>
      <c r="J265" s="31">
        <v>408.60663043478257</v>
      </c>
      <c r="K265" s="31">
        <v>404.17184782608695</v>
      </c>
      <c r="L265" s="31">
        <v>63.228260869565219</v>
      </c>
      <c r="M265" s="31">
        <v>58.793478260869563</v>
      </c>
      <c r="N265" s="31">
        <v>0</v>
      </c>
      <c r="O265" s="31">
        <v>4.4347826086956523</v>
      </c>
      <c r="P265" s="31">
        <v>121.78989130434783</v>
      </c>
      <c r="Q265" s="31">
        <v>121.78989130434783</v>
      </c>
      <c r="R265" s="31">
        <v>0</v>
      </c>
      <c r="S265" s="31">
        <v>223.58847826086955</v>
      </c>
      <c r="T265" s="31">
        <v>223.58847826086955</v>
      </c>
      <c r="U265" s="31">
        <v>0</v>
      </c>
      <c r="V265" s="31">
        <v>0</v>
      </c>
      <c r="W265" s="31">
        <v>0</v>
      </c>
      <c r="X265" s="31">
        <v>0</v>
      </c>
      <c r="Y265" s="31">
        <v>0</v>
      </c>
      <c r="Z265" s="31">
        <v>0</v>
      </c>
      <c r="AA265" s="31">
        <v>0</v>
      </c>
      <c r="AB265" s="31">
        <v>0</v>
      </c>
      <c r="AC265" s="31">
        <v>0</v>
      </c>
      <c r="AD265" s="31">
        <v>0</v>
      </c>
      <c r="AE265" s="31">
        <v>0</v>
      </c>
      <c r="AF265" t="s">
        <v>410</v>
      </c>
      <c r="AG265" s="32">
        <v>2</v>
      </c>
      <c r="AH265"/>
    </row>
    <row r="266" spans="1:34" x14ac:dyDescent="0.25">
      <c r="A266" t="s">
        <v>1573</v>
      </c>
      <c r="B266" t="s">
        <v>861</v>
      </c>
      <c r="C266" t="s">
        <v>1390</v>
      </c>
      <c r="D266" t="s">
        <v>1503</v>
      </c>
      <c r="E266" s="31">
        <v>108.53260869565217</v>
      </c>
      <c r="F266" s="31">
        <v>4.0936154231347022</v>
      </c>
      <c r="G266" s="31">
        <v>3.5607911867801705</v>
      </c>
      <c r="H266" s="31">
        <v>0.65320480721081631</v>
      </c>
      <c r="I266" s="31">
        <v>0.12038057085628442</v>
      </c>
      <c r="J266" s="31">
        <v>444.29076086956525</v>
      </c>
      <c r="K266" s="31">
        <v>386.46195652173913</v>
      </c>
      <c r="L266" s="31">
        <v>70.894021739130437</v>
      </c>
      <c r="M266" s="31">
        <v>13.065217391304348</v>
      </c>
      <c r="N266" s="31">
        <v>51.576086956521742</v>
      </c>
      <c r="O266" s="31">
        <v>6.2527173913043477</v>
      </c>
      <c r="P266" s="31">
        <v>98.538043478260875</v>
      </c>
      <c r="Q266" s="31">
        <v>98.538043478260875</v>
      </c>
      <c r="R266" s="31">
        <v>0</v>
      </c>
      <c r="S266" s="31">
        <v>274.85869565217394</v>
      </c>
      <c r="T266" s="31">
        <v>274.85869565217394</v>
      </c>
      <c r="U266" s="31">
        <v>0</v>
      </c>
      <c r="V266" s="31">
        <v>0</v>
      </c>
      <c r="W266" s="31">
        <v>21.432065217391305</v>
      </c>
      <c r="X266" s="31">
        <v>0</v>
      </c>
      <c r="Y266" s="31">
        <v>0</v>
      </c>
      <c r="Z266" s="31">
        <v>0</v>
      </c>
      <c r="AA266" s="31">
        <v>0</v>
      </c>
      <c r="AB266" s="31">
        <v>0</v>
      </c>
      <c r="AC266" s="31">
        <v>21.432065217391305</v>
      </c>
      <c r="AD266" s="31">
        <v>0</v>
      </c>
      <c r="AE266" s="31">
        <v>0</v>
      </c>
      <c r="AF266" t="s">
        <v>260</v>
      </c>
      <c r="AG266" s="32">
        <v>2</v>
      </c>
      <c r="AH266"/>
    </row>
    <row r="267" spans="1:34" x14ac:dyDescent="0.25">
      <c r="A267" t="s">
        <v>1573</v>
      </c>
      <c r="B267" t="s">
        <v>1146</v>
      </c>
      <c r="C267" t="s">
        <v>1216</v>
      </c>
      <c r="D267" t="s">
        <v>1489</v>
      </c>
      <c r="E267" s="31">
        <v>261.19565217391306</v>
      </c>
      <c r="F267" s="31">
        <v>2.7765501456512691</v>
      </c>
      <c r="G267" s="31">
        <v>2.6061069496462754</v>
      </c>
      <c r="H267" s="31">
        <v>0.45166458593424885</v>
      </c>
      <c r="I267" s="31">
        <v>0.28122138992925511</v>
      </c>
      <c r="J267" s="31">
        <v>725.2228260869565</v>
      </c>
      <c r="K267" s="31">
        <v>680.70380434782612</v>
      </c>
      <c r="L267" s="31">
        <v>117.97282608695653</v>
      </c>
      <c r="M267" s="31">
        <v>73.453804347826093</v>
      </c>
      <c r="N267" s="31">
        <v>38.657608695652172</v>
      </c>
      <c r="O267" s="31">
        <v>5.8614130434782608</v>
      </c>
      <c r="P267" s="31">
        <v>133.5108695652174</v>
      </c>
      <c r="Q267" s="31">
        <v>133.5108695652174</v>
      </c>
      <c r="R267" s="31">
        <v>0</v>
      </c>
      <c r="S267" s="31">
        <v>473.73913043478262</v>
      </c>
      <c r="T267" s="31">
        <v>473.73913043478262</v>
      </c>
      <c r="U267" s="31">
        <v>0</v>
      </c>
      <c r="V267" s="31">
        <v>0</v>
      </c>
      <c r="W267" s="31">
        <v>180.58967391304347</v>
      </c>
      <c r="X267" s="31">
        <v>6.7472826086956523</v>
      </c>
      <c r="Y267" s="31">
        <v>11.875</v>
      </c>
      <c r="Z267" s="31">
        <v>0</v>
      </c>
      <c r="AA267" s="31">
        <v>32.565217391304351</v>
      </c>
      <c r="AB267" s="31">
        <v>0</v>
      </c>
      <c r="AC267" s="31">
        <v>129.40217391304347</v>
      </c>
      <c r="AD267" s="31">
        <v>0</v>
      </c>
      <c r="AE267" s="31">
        <v>0</v>
      </c>
      <c r="AF267" t="s">
        <v>547</v>
      </c>
      <c r="AG267" s="32">
        <v>2</v>
      </c>
      <c r="AH267"/>
    </row>
    <row r="268" spans="1:34" x14ac:dyDescent="0.25">
      <c r="A268" t="s">
        <v>1573</v>
      </c>
      <c r="B268" t="s">
        <v>866</v>
      </c>
      <c r="C268" t="s">
        <v>1393</v>
      </c>
      <c r="D268" t="s">
        <v>1517</v>
      </c>
      <c r="E268" s="31">
        <v>96.326086956521735</v>
      </c>
      <c r="F268" s="31">
        <v>3.5683818551117135</v>
      </c>
      <c r="G268" s="31">
        <v>3.2720886932972242</v>
      </c>
      <c r="H268" s="31">
        <v>0.75389302640487466</v>
      </c>
      <c r="I268" s="31">
        <v>0.45759986459038593</v>
      </c>
      <c r="J268" s="31">
        <v>343.72826086956525</v>
      </c>
      <c r="K268" s="31">
        <v>315.1875</v>
      </c>
      <c r="L268" s="31">
        <v>72.619565217391298</v>
      </c>
      <c r="M268" s="31">
        <v>44.078804347826086</v>
      </c>
      <c r="N268" s="31">
        <v>23.986413043478262</v>
      </c>
      <c r="O268" s="31">
        <v>4.5543478260869561</v>
      </c>
      <c r="P268" s="31">
        <v>57.486413043478258</v>
      </c>
      <c r="Q268" s="31">
        <v>57.486413043478258</v>
      </c>
      <c r="R268" s="31">
        <v>0</v>
      </c>
      <c r="S268" s="31">
        <v>213.62228260869566</v>
      </c>
      <c r="T268" s="31">
        <v>213.62228260869566</v>
      </c>
      <c r="U268" s="31">
        <v>0</v>
      </c>
      <c r="V268" s="31">
        <v>0</v>
      </c>
      <c r="W268" s="31">
        <v>2.5543478260869565</v>
      </c>
      <c r="X268" s="31">
        <v>0</v>
      </c>
      <c r="Y268" s="31">
        <v>0</v>
      </c>
      <c r="Z268" s="31">
        <v>0</v>
      </c>
      <c r="AA268" s="31">
        <v>2.5543478260869565</v>
      </c>
      <c r="AB268" s="31">
        <v>0</v>
      </c>
      <c r="AC268" s="31">
        <v>0</v>
      </c>
      <c r="AD268" s="31">
        <v>0</v>
      </c>
      <c r="AE268" s="31">
        <v>0</v>
      </c>
      <c r="AF268" t="s">
        <v>265</v>
      </c>
      <c r="AG268" s="32">
        <v>2</v>
      </c>
      <c r="AH268"/>
    </row>
    <row r="269" spans="1:34" x14ac:dyDescent="0.25">
      <c r="A269" t="s">
        <v>1573</v>
      </c>
      <c r="B269" t="s">
        <v>957</v>
      </c>
      <c r="C269" t="s">
        <v>1228</v>
      </c>
      <c r="D269" t="s">
        <v>1497</v>
      </c>
      <c r="E269" s="31">
        <v>170.81521739130434</v>
      </c>
      <c r="F269" s="31">
        <v>4.3493732103086238</v>
      </c>
      <c r="G269" s="31">
        <v>4.0734266624244357</v>
      </c>
      <c r="H269" s="31">
        <v>0.66242188991409501</v>
      </c>
      <c r="I269" s="31">
        <v>0.42047152402163551</v>
      </c>
      <c r="J269" s="31">
        <v>742.93913043478278</v>
      </c>
      <c r="K269" s="31">
        <v>695.80326086956529</v>
      </c>
      <c r="L269" s="31">
        <v>113.15173913043481</v>
      </c>
      <c r="M269" s="31">
        <v>71.822934782608712</v>
      </c>
      <c r="N269" s="31">
        <v>35.271739130434788</v>
      </c>
      <c r="O269" s="31">
        <v>6.0570652173913047</v>
      </c>
      <c r="P269" s="31">
        <v>202.6471739130435</v>
      </c>
      <c r="Q269" s="31">
        <v>196.84010869565219</v>
      </c>
      <c r="R269" s="31">
        <v>5.8070652173913047</v>
      </c>
      <c r="S269" s="31">
        <v>427.14021739130442</v>
      </c>
      <c r="T269" s="31">
        <v>401.64021739130442</v>
      </c>
      <c r="U269" s="31">
        <v>25.5</v>
      </c>
      <c r="V269" s="31">
        <v>0</v>
      </c>
      <c r="W269" s="31">
        <v>253.82228260869562</v>
      </c>
      <c r="X269" s="31">
        <v>44.35554347826087</v>
      </c>
      <c r="Y269" s="31">
        <v>2.8695652173913042</v>
      </c>
      <c r="Z269" s="31">
        <v>0</v>
      </c>
      <c r="AA269" s="31">
        <v>84.937934782608664</v>
      </c>
      <c r="AB269" s="31">
        <v>0</v>
      </c>
      <c r="AC269" s="31">
        <v>121.65923913043476</v>
      </c>
      <c r="AD269" s="31">
        <v>0</v>
      </c>
      <c r="AE269" s="31">
        <v>0</v>
      </c>
      <c r="AF269" t="s">
        <v>356</v>
      </c>
      <c r="AG269" s="32">
        <v>2</v>
      </c>
      <c r="AH269"/>
    </row>
    <row r="270" spans="1:34" x14ac:dyDescent="0.25">
      <c r="A270" t="s">
        <v>1573</v>
      </c>
      <c r="B270" t="s">
        <v>827</v>
      </c>
      <c r="C270" t="s">
        <v>1211</v>
      </c>
      <c r="D270" t="s">
        <v>1485</v>
      </c>
      <c r="E270" s="31">
        <v>72.054347826086953</v>
      </c>
      <c r="F270" s="31">
        <v>3.0047503394177104</v>
      </c>
      <c r="G270" s="31">
        <v>2.7055815356765729</v>
      </c>
      <c r="H270" s="31">
        <v>0.63222054608538247</v>
      </c>
      <c r="I270" s="31">
        <v>0.33305174234424506</v>
      </c>
      <c r="J270" s="31">
        <v>216.50532608695653</v>
      </c>
      <c r="K270" s="31">
        <v>194.94891304347829</v>
      </c>
      <c r="L270" s="31">
        <v>45.554239130434787</v>
      </c>
      <c r="M270" s="31">
        <v>23.997826086956525</v>
      </c>
      <c r="N270" s="31">
        <v>14.112391304347826</v>
      </c>
      <c r="O270" s="31">
        <v>7.4440217391304353</v>
      </c>
      <c r="P270" s="31">
        <v>60.327500000000008</v>
      </c>
      <c r="Q270" s="31">
        <v>60.327500000000008</v>
      </c>
      <c r="R270" s="31">
        <v>0</v>
      </c>
      <c r="S270" s="31">
        <v>110.62358695652173</v>
      </c>
      <c r="T270" s="31">
        <v>110.62358695652173</v>
      </c>
      <c r="U270" s="31">
        <v>0</v>
      </c>
      <c r="V270" s="31">
        <v>0</v>
      </c>
      <c r="W270" s="31">
        <v>0</v>
      </c>
      <c r="X270" s="31">
        <v>0</v>
      </c>
      <c r="Y270" s="31">
        <v>0</v>
      </c>
      <c r="Z270" s="31">
        <v>0</v>
      </c>
      <c r="AA270" s="31">
        <v>0</v>
      </c>
      <c r="AB270" s="31">
        <v>0</v>
      </c>
      <c r="AC270" s="31">
        <v>0</v>
      </c>
      <c r="AD270" s="31">
        <v>0</v>
      </c>
      <c r="AE270" s="31">
        <v>0</v>
      </c>
      <c r="AF270" t="s">
        <v>225</v>
      </c>
      <c r="AG270" s="32">
        <v>2</v>
      </c>
      <c r="AH270"/>
    </row>
    <row r="271" spans="1:34" x14ac:dyDescent="0.25">
      <c r="A271" t="s">
        <v>1573</v>
      </c>
      <c r="B271" t="s">
        <v>967</v>
      </c>
      <c r="C271" t="s">
        <v>1254</v>
      </c>
      <c r="D271" t="s">
        <v>1534</v>
      </c>
      <c r="E271" s="31">
        <v>76.836956521739125</v>
      </c>
      <c r="F271" s="31">
        <v>2.9551916819917952</v>
      </c>
      <c r="G271" s="31">
        <v>2.6403663884566417</v>
      </c>
      <c r="H271" s="31">
        <v>0.64984439100297076</v>
      </c>
      <c r="I271" s="31">
        <v>0.33501909746781727</v>
      </c>
      <c r="J271" s="31">
        <v>227.06793478260869</v>
      </c>
      <c r="K271" s="31">
        <v>202.87771739130434</v>
      </c>
      <c r="L271" s="31">
        <v>49.932065217391305</v>
      </c>
      <c r="M271" s="31">
        <v>25.741847826086957</v>
      </c>
      <c r="N271" s="31">
        <v>18.024456521739129</v>
      </c>
      <c r="O271" s="31">
        <v>6.1657608695652177</v>
      </c>
      <c r="P271" s="31">
        <v>44.548913043478258</v>
      </c>
      <c r="Q271" s="31">
        <v>44.548913043478258</v>
      </c>
      <c r="R271" s="31">
        <v>0</v>
      </c>
      <c r="S271" s="31">
        <v>132.58695652173913</v>
      </c>
      <c r="T271" s="31">
        <v>132.58695652173913</v>
      </c>
      <c r="U271" s="31">
        <v>0</v>
      </c>
      <c r="V271" s="31">
        <v>0</v>
      </c>
      <c r="W271" s="31">
        <v>0</v>
      </c>
      <c r="X271" s="31">
        <v>0</v>
      </c>
      <c r="Y271" s="31">
        <v>0</v>
      </c>
      <c r="Z271" s="31">
        <v>0</v>
      </c>
      <c r="AA271" s="31">
        <v>0</v>
      </c>
      <c r="AB271" s="31">
        <v>0</v>
      </c>
      <c r="AC271" s="31">
        <v>0</v>
      </c>
      <c r="AD271" s="31">
        <v>0</v>
      </c>
      <c r="AE271" s="31">
        <v>0</v>
      </c>
      <c r="AF271" t="s">
        <v>366</v>
      </c>
      <c r="AG271" s="32">
        <v>2</v>
      </c>
      <c r="AH271"/>
    </row>
    <row r="272" spans="1:34" x14ac:dyDescent="0.25">
      <c r="A272" t="s">
        <v>1573</v>
      </c>
      <c r="B272" t="s">
        <v>864</v>
      </c>
      <c r="C272" t="s">
        <v>1203</v>
      </c>
      <c r="D272" t="s">
        <v>1490</v>
      </c>
      <c r="E272" s="31">
        <v>123.72826086956522</v>
      </c>
      <c r="F272" s="31">
        <v>3.0607045594307296</v>
      </c>
      <c r="G272" s="31">
        <v>2.9809804093824117</v>
      </c>
      <c r="H272" s="31">
        <v>1.0868180620223138</v>
      </c>
      <c r="I272" s="31">
        <v>1.0070939119739963</v>
      </c>
      <c r="J272" s="31">
        <v>378.695652173913</v>
      </c>
      <c r="K272" s="31">
        <v>368.83152173913038</v>
      </c>
      <c r="L272" s="31">
        <v>134.47010869565216</v>
      </c>
      <c r="M272" s="31">
        <v>124.60597826086956</v>
      </c>
      <c r="N272" s="31">
        <v>4.6467391304347823</v>
      </c>
      <c r="O272" s="31">
        <v>5.2173913043478262</v>
      </c>
      <c r="P272" s="31">
        <v>31.635869565217391</v>
      </c>
      <c r="Q272" s="31">
        <v>31.635869565217391</v>
      </c>
      <c r="R272" s="31">
        <v>0</v>
      </c>
      <c r="S272" s="31">
        <v>212.5896739130435</v>
      </c>
      <c r="T272" s="31">
        <v>212.36684782608697</v>
      </c>
      <c r="U272" s="31">
        <v>0.22282608695652173</v>
      </c>
      <c r="V272" s="31">
        <v>0</v>
      </c>
      <c r="W272" s="31">
        <v>117.30163043478261</v>
      </c>
      <c r="X272" s="31">
        <v>36.921195652173914</v>
      </c>
      <c r="Y272" s="31">
        <v>0</v>
      </c>
      <c r="Z272" s="31">
        <v>0</v>
      </c>
      <c r="AA272" s="31">
        <v>3.0054347826086958</v>
      </c>
      <c r="AB272" s="31">
        <v>0</v>
      </c>
      <c r="AC272" s="31">
        <v>77.375</v>
      </c>
      <c r="AD272" s="31">
        <v>0</v>
      </c>
      <c r="AE272" s="31">
        <v>0</v>
      </c>
      <c r="AF272" t="s">
        <v>263</v>
      </c>
      <c r="AG272" s="32">
        <v>2</v>
      </c>
      <c r="AH272"/>
    </row>
    <row r="273" spans="1:34" x14ac:dyDescent="0.25">
      <c r="A273" t="s">
        <v>1573</v>
      </c>
      <c r="B273" t="s">
        <v>758</v>
      </c>
      <c r="C273" t="s">
        <v>1265</v>
      </c>
      <c r="D273" t="s">
        <v>1517</v>
      </c>
      <c r="E273" s="31">
        <v>180.16304347826087</v>
      </c>
      <c r="F273" s="31">
        <v>3.5642129713423829</v>
      </c>
      <c r="G273" s="31">
        <v>3.430789140271493</v>
      </c>
      <c r="H273" s="31">
        <v>0.63981900452488683</v>
      </c>
      <c r="I273" s="31">
        <v>0.50639517345399698</v>
      </c>
      <c r="J273" s="31">
        <v>642.13945652173913</v>
      </c>
      <c r="K273" s="31">
        <v>618.10141304347826</v>
      </c>
      <c r="L273" s="31">
        <v>115.27173913043478</v>
      </c>
      <c r="M273" s="31">
        <v>91.233695652173907</v>
      </c>
      <c r="N273" s="31">
        <v>24.038043478260871</v>
      </c>
      <c r="O273" s="31">
        <v>0</v>
      </c>
      <c r="P273" s="31">
        <v>118.92119565217391</v>
      </c>
      <c r="Q273" s="31">
        <v>118.92119565217391</v>
      </c>
      <c r="R273" s="31">
        <v>0</v>
      </c>
      <c r="S273" s="31">
        <v>407.94652173913045</v>
      </c>
      <c r="T273" s="31">
        <v>407.94652173913045</v>
      </c>
      <c r="U273" s="31">
        <v>0</v>
      </c>
      <c r="V273" s="31">
        <v>0</v>
      </c>
      <c r="W273" s="31">
        <v>0</v>
      </c>
      <c r="X273" s="31">
        <v>0</v>
      </c>
      <c r="Y273" s="31">
        <v>0</v>
      </c>
      <c r="Z273" s="31">
        <v>0</v>
      </c>
      <c r="AA273" s="31">
        <v>0</v>
      </c>
      <c r="AB273" s="31">
        <v>0</v>
      </c>
      <c r="AC273" s="31">
        <v>0</v>
      </c>
      <c r="AD273" s="31">
        <v>0</v>
      </c>
      <c r="AE273" s="31">
        <v>0</v>
      </c>
      <c r="AF273" t="s">
        <v>156</v>
      </c>
      <c r="AG273" s="32">
        <v>2</v>
      </c>
      <c r="AH273"/>
    </row>
    <row r="274" spans="1:34" x14ac:dyDescent="0.25">
      <c r="A274" t="s">
        <v>1573</v>
      </c>
      <c r="B274" t="s">
        <v>1099</v>
      </c>
      <c r="C274" t="s">
        <v>1451</v>
      </c>
      <c r="D274" t="s">
        <v>1506</v>
      </c>
      <c r="E274" s="31">
        <v>284.4021739130435</v>
      </c>
      <c r="F274" s="31">
        <v>4.0697611312822461</v>
      </c>
      <c r="G274" s="31">
        <v>3.7193789413338427</v>
      </c>
      <c r="H274" s="31">
        <v>1.0781673991974008</v>
      </c>
      <c r="I274" s="31">
        <v>0.7277852092489967</v>
      </c>
      <c r="J274" s="31">
        <v>1157.4489130434781</v>
      </c>
      <c r="K274" s="31">
        <v>1057.7994565217391</v>
      </c>
      <c r="L274" s="31">
        <v>306.633152173913</v>
      </c>
      <c r="M274" s="31">
        <v>206.98369565217391</v>
      </c>
      <c r="N274" s="31">
        <v>94.513586956521735</v>
      </c>
      <c r="O274" s="31">
        <v>5.1358695652173916</v>
      </c>
      <c r="P274" s="31">
        <v>159.78043478260869</v>
      </c>
      <c r="Q274" s="31">
        <v>159.78043478260869</v>
      </c>
      <c r="R274" s="31">
        <v>0</v>
      </c>
      <c r="S274" s="31">
        <v>691.03532608695662</v>
      </c>
      <c r="T274" s="31">
        <v>686.616847826087</v>
      </c>
      <c r="U274" s="31">
        <v>4.4184782608695654</v>
      </c>
      <c r="V274" s="31">
        <v>0</v>
      </c>
      <c r="W274" s="31">
        <v>22.544021739130436</v>
      </c>
      <c r="X274" s="31">
        <v>0</v>
      </c>
      <c r="Y274" s="31">
        <v>0</v>
      </c>
      <c r="Z274" s="31">
        <v>0</v>
      </c>
      <c r="AA274" s="31">
        <v>4.4923913043478265</v>
      </c>
      <c r="AB274" s="31">
        <v>0</v>
      </c>
      <c r="AC274" s="31">
        <v>18.051630434782609</v>
      </c>
      <c r="AD274" s="31">
        <v>0</v>
      </c>
      <c r="AE274" s="31">
        <v>0</v>
      </c>
      <c r="AF274" t="s">
        <v>500</v>
      </c>
      <c r="AG274" s="32">
        <v>2</v>
      </c>
      <c r="AH274"/>
    </row>
    <row r="275" spans="1:34" x14ac:dyDescent="0.25">
      <c r="A275" t="s">
        <v>1573</v>
      </c>
      <c r="B275" t="s">
        <v>665</v>
      </c>
      <c r="C275" t="s">
        <v>1246</v>
      </c>
      <c r="D275" t="s">
        <v>1528</v>
      </c>
      <c r="E275" s="31">
        <v>442.4021739130435</v>
      </c>
      <c r="F275" s="31">
        <v>3.7337819709589444</v>
      </c>
      <c r="G275" s="31">
        <v>3.3654752954472866</v>
      </c>
      <c r="H275" s="31">
        <v>0.69623178791675888</v>
      </c>
      <c r="I275" s="31">
        <v>0.39069752585931555</v>
      </c>
      <c r="J275" s="31">
        <v>1651.8332608695653</v>
      </c>
      <c r="K275" s="31">
        <v>1488.8935869565219</v>
      </c>
      <c r="L275" s="31">
        <v>308.01445652173919</v>
      </c>
      <c r="M275" s="31">
        <v>172.84543478260872</v>
      </c>
      <c r="N275" s="31">
        <v>131.33206521739135</v>
      </c>
      <c r="O275" s="31">
        <v>3.8369565217391304</v>
      </c>
      <c r="P275" s="31">
        <v>461.84782608695662</v>
      </c>
      <c r="Q275" s="31">
        <v>434.07717391304357</v>
      </c>
      <c r="R275" s="31">
        <v>27.770652173913028</v>
      </c>
      <c r="S275" s="31">
        <v>881.97097826086963</v>
      </c>
      <c r="T275" s="31">
        <v>880.42750000000001</v>
      </c>
      <c r="U275" s="31">
        <v>1.5434782608695652</v>
      </c>
      <c r="V275" s="31">
        <v>0</v>
      </c>
      <c r="W275" s="31">
        <v>128.64652173913043</v>
      </c>
      <c r="X275" s="31">
        <v>5.7445652173913047</v>
      </c>
      <c r="Y275" s="31">
        <v>0</v>
      </c>
      <c r="Z275" s="31">
        <v>0</v>
      </c>
      <c r="AA275" s="31">
        <v>38.807065217391305</v>
      </c>
      <c r="AB275" s="31">
        <v>0</v>
      </c>
      <c r="AC275" s="31">
        <v>84.094891304347826</v>
      </c>
      <c r="AD275" s="31">
        <v>0</v>
      </c>
      <c r="AE275" s="31">
        <v>0</v>
      </c>
      <c r="AF275" t="s">
        <v>62</v>
      </c>
      <c r="AG275" s="32">
        <v>2</v>
      </c>
      <c r="AH275"/>
    </row>
    <row r="276" spans="1:34" x14ac:dyDescent="0.25">
      <c r="A276" t="s">
        <v>1573</v>
      </c>
      <c r="B276" t="s">
        <v>1145</v>
      </c>
      <c r="C276" t="s">
        <v>1396</v>
      </c>
      <c r="D276" t="s">
        <v>1531</v>
      </c>
      <c r="E276" s="31">
        <v>137.82608695652175</v>
      </c>
      <c r="F276" s="31">
        <v>3.4195906940063088</v>
      </c>
      <c r="G276" s="31">
        <v>3.2708525236593053</v>
      </c>
      <c r="H276" s="31">
        <v>0.48224053627760249</v>
      </c>
      <c r="I276" s="31">
        <v>0.33350236593059929</v>
      </c>
      <c r="J276" s="31">
        <v>471.30880434782608</v>
      </c>
      <c r="K276" s="31">
        <v>450.80880434782603</v>
      </c>
      <c r="L276" s="31">
        <v>66.465326086956523</v>
      </c>
      <c r="M276" s="31">
        <v>45.965326086956516</v>
      </c>
      <c r="N276" s="31">
        <v>15.706521739130435</v>
      </c>
      <c r="O276" s="31">
        <v>4.7934782608695654</v>
      </c>
      <c r="P276" s="31">
        <v>155.8470652173913</v>
      </c>
      <c r="Q276" s="31">
        <v>155.8470652173913</v>
      </c>
      <c r="R276" s="31">
        <v>0</v>
      </c>
      <c r="S276" s="31">
        <v>248.99641304347824</v>
      </c>
      <c r="T276" s="31">
        <v>248.99641304347824</v>
      </c>
      <c r="U276" s="31">
        <v>0</v>
      </c>
      <c r="V276" s="31">
        <v>0</v>
      </c>
      <c r="W276" s="31">
        <v>0</v>
      </c>
      <c r="X276" s="31">
        <v>0</v>
      </c>
      <c r="Y276" s="31">
        <v>0</v>
      </c>
      <c r="Z276" s="31">
        <v>0</v>
      </c>
      <c r="AA276" s="31">
        <v>0</v>
      </c>
      <c r="AB276" s="31">
        <v>0</v>
      </c>
      <c r="AC276" s="31">
        <v>0</v>
      </c>
      <c r="AD276" s="31">
        <v>0</v>
      </c>
      <c r="AE276" s="31">
        <v>0</v>
      </c>
      <c r="AF276" t="s">
        <v>546</v>
      </c>
      <c r="AG276" s="32">
        <v>2</v>
      </c>
      <c r="AH276"/>
    </row>
    <row r="277" spans="1:34" x14ac:dyDescent="0.25">
      <c r="A277" t="s">
        <v>1573</v>
      </c>
      <c r="B277" t="s">
        <v>600</v>
      </c>
      <c r="C277" t="s">
        <v>1252</v>
      </c>
      <c r="D277" t="s">
        <v>1502</v>
      </c>
      <c r="E277" s="31">
        <v>108.71739130434783</v>
      </c>
      <c r="F277" s="31">
        <v>3.0888932213557285</v>
      </c>
      <c r="G277" s="31">
        <v>2.9082593481303736</v>
      </c>
      <c r="H277" s="31">
        <v>0.45445310937812433</v>
      </c>
      <c r="I277" s="31">
        <v>0.31093181363727246</v>
      </c>
      <c r="J277" s="31">
        <v>335.81641304347824</v>
      </c>
      <c r="K277" s="31">
        <v>316.17836956521734</v>
      </c>
      <c r="L277" s="31">
        <v>49.406956521739126</v>
      </c>
      <c r="M277" s="31">
        <v>33.803695652173907</v>
      </c>
      <c r="N277" s="31">
        <v>12.125</v>
      </c>
      <c r="O277" s="31">
        <v>3.4782608695652173</v>
      </c>
      <c r="P277" s="31">
        <v>106.56771739130431</v>
      </c>
      <c r="Q277" s="31">
        <v>102.53293478260866</v>
      </c>
      <c r="R277" s="31">
        <v>4.0347826086956493</v>
      </c>
      <c r="S277" s="31">
        <v>179.8417391304348</v>
      </c>
      <c r="T277" s="31">
        <v>174.57543478260871</v>
      </c>
      <c r="U277" s="31">
        <v>5.2663043478260869</v>
      </c>
      <c r="V277" s="31">
        <v>0</v>
      </c>
      <c r="W277" s="31">
        <v>9.9239130434782616</v>
      </c>
      <c r="X277" s="31">
        <v>0.80434782608695654</v>
      </c>
      <c r="Y277" s="31">
        <v>4</v>
      </c>
      <c r="Z277" s="31">
        <v>0.17391304347826086</v>
      </c>
      <c r="AA277" s="31">
        <v>4.9456521739130439</v>
      </c>
      <c r="AB277" s="31">
        <v>0</v>
      </c>
      <c r="AC277" s="31">
        <v>0</v>
      </c>
      <c r="AD277" s="31">
        <v>0</v>
      </c>
      <c r="AE277" s="31">
        <v>0</v>
      </c>
      <c r="AF277" t="s">
        <v>137</v>
      </c>
      <c r="AG277" s="32">
        <v>2</v>
      </c>
      <c r="AH277"/>
    </row>
    <row r="278" spans="1:34" x14ac:dyDescent="0.25">
      <c r="A278" t="s">
        <v>1573</v>
      </c>
      <c r="B278" t="s">
        <v>1087</v>
      </c>
      <c r="C278" t="s">
        <v>1272</v>
      </c>
      <c r="D278" t="s">
        <v>1506</v>
      </c>
      <c r="E278" s="31">
        <v>229.18478260869566</v>
      </c>
      <c r="F278" s="31">
        <v>2.9205340289305193</v>
      </c>
      <c r="G278" s="31">
        <v>2.8746246146549681</v>
      </c>
      <c r="H278" s="31">
        <v>0.35422101019682234</v>
      </c>
      <c r="I278" s="31">
        <v>0.308311595921271</v>
      </c>
      <c r="J278" s="31">
        <v>669.34195652173912</v>
      </c>
      <c r="K278" s="31">
        <v>658.82021739130437</v>
      </c>
      <c r="L278" s="31">
        <v>81.182065217391298</v>
      </c>
      <c r="M278" s="31">
        <v>70.660326086956516</v>
      </c>
      <c r="N278" s="31">
        <v>4.9565217391304346</v>
      </c>
      <c r="O278" s="31">
        <v>5.5652173913043477</v>
      </c>
      <c r="P278" s="31">
        <v>157.94021739130434</v>
      </c>
      <c r="Q278" s="31">
        <v>157.94021739130434</v>
      </c>
      <c r="R278" s="31">
        <v>0</v>
      </c>
      <c r="S278" s="31">
        <v>430.21967391304349</v>
      </c>
      <c r="T278" s="31">
        <v>430.21967391304349</v>
      </c>
      <c r="U278" s="31">
        <v>0</v>
      </c>
      <c r="V278" s="31">
        <v>0</v>
      </c>
      <c r="W278" s="31">
        <v>57.190543478260864</v>
      </c>
      <c r="X278" s="31">
        <v>0.18478260869565216</v>
      </c>
      <c r="Y278" s="31">
        <v>0</v>
      </c>
      <c r="Z278" s="31">
        <v>0</v>
      </c>
      <c r="AA278" s="31">
        <v>31.100543478260871</v>
      </c>
      <c r="AB278" s="31">
        <v>0</v>
      </c>
      <c r="AC278" s="31">
        <v>25.905217391304344</v>
      </c>
      <c r="AD278" s="31">
        <v>0</v>
      </c>
      <c r="AE278" s="31">
        <v>0</v>
      </c>
      <c r="AF278" t="s">
        <v>487</v>
      </c>
      <c r="AG278" s="32">
        <v>2</v>
      </c>
      <c r="AH278"/>
    </row>
    <row r="279" spans="1:34" x14ac:dyDescent="0.25">
      <c r="A279" t="s">
        <v>1573</v>
      </c>
      <c r="B279" t="s">
        <v>1102</v>
      </c>
      <c r="C279" t="s">
        <v>1428</v>
      </c>
      <c r="D279" t="s">
        <v>1506</v>
      </c>
      <c r="E279" s="31">
        <v>170.95652173913044</v>
      </c>
      <c r="F279" s="31">
        <v>3.2019296795523902</v>
      </c>
      <c r="G279" s="31">
        <v>3.1256644201424213</v>
      </c>
      <c r="H279" s="31">
        <v>0.44935465412004072</v>
      </c>
      <c r="I279" s="31">
        <v>0.37308939471007119</v>
      </c>
      <c r="J279" s="31">
        <v>547.39076086956516</v>
      </c>
      <c r="K279" s="31">
        <v>534.3527173913044</v>
      </c>
      <c r="L279" s="31">
        <v>76.820108695652181</v>
      </c>
      <c r="M279" s="31">
        <v>63.782065217391299</v>
      </c>
      <c r="N279" s="31">
        <v>6.9701086956521738</v>
      </c>
      <c r="O279" s="31">
        <v>6.0679347826086953</v>
      </c>
      <c r="P279" s="31">
        <v>135.16032608695653</v>
      </c>
      <c r="Q279" s="31">
        <v>135.16032608695653</v>
      </c>
      <c r="R279" s="31">
        <v>0</v>
      </c>
      <c r="S279" s="31">
        <v>335.4103260869565</v>
      </c>
      <c r="T279" s="31">
        <v>335.4103260869565</v>
      </c>
      <c r="U279" s="31">
        <v>0</v>
      </c>
      <c r="V279" s="31">
        <v>0</v>
      </c>
      <c r="W279" s="31">
        <v>20.258152173913043</v>
      </c>
      <c r="X279" s="31">
        <v>0.30978260869565216</v>
      </c>
      <c r="Y279" s="31">
        <v>0</v>
      </c>
      <c r="Z279" s="31">
        <v>0</v>
      </c>
      <c r="AA279" s="31">
        <v>7.4891304347826084</v>
      </c>
      <c r="AB279" s="31">
        <v>0</v>
      </c>
      <c r="AC279" s="31">
        <v>12.459239130434783</v>
      </c>
      <c r="AD279" s="31">
        <v>0</v>
      </c>
      <c r="AE279" s="31">
        <v>0</v>
      </c>
      <c r="AF279" t="s">
        <v>503</v>
      </c>
      <c r="AG279" s="32">
        <v>2</v>
      </c>
      <c r="AH279"/>
    </row>
    <row r="280" spans="1:34" x14ac:dyDescent="0.25">
      <c r="A280" t="s">
        <v>1573</v>
      </c>
      <c r="B280" t="s">
        <v>677</v>
      </c>
      <c r="C280" t="s">
        <v>1314</v>
      </c>
      <c r="D280" t="s">
        <v>1490</v>
      </c>
      <c r="E280" s="31">
        <v>87.913043478260875</v>
      </c>
      <c r="F280" s="31">
        <v>3.462406033630069</v>
      </c>
      <c r="G280" s="31">
        <v>3.2921538081107813</v>
      </c>
      <c r="H280" s="31">
        <v>0.72820103857566787</v>
      </c>
      <c r="I280" s="31">
        <v>0.55794881305638011</v>
      </c>
      <c r="J280" s="31">
        <v>304.39065217391305</v>
      </c>
      <c r="K280" s="31">
        <v>289.42326086956524</v>
      </c>
      <c r="L280" s="31">
        <v>64.018369565217412</v>
      </c>
      <c r="M280" s="31">
        <v>49.050978260869591</v>
      </c>
      <c r="N280" s="31">
        <v>5.1847826086956523</v>
      </c>
      <c r="O280" s="31">
        <v>9.7826086956521738</v>
      </c>
      <c r="P280" s="31">
        <v>65.032608695652172</v>
      </c>
      <c r="Q280" s="31">
        <v>65.032608695652172</v>
      </c>
      <c r="R280" s="31">
        <v>0</v>
      </c>
      <c r="S280" s="31">
        <v>175.33967391304347</v>
      </c>
      <c r="T280" s="31">
        <v>175.33967391304347</v>
      </c>
      <c r="U280" s="31">
        <v>0</v>
      </c>
      <c r="V280" s="31">
        <v>0</v>
      </c>
      <c r="W280" s="31">
        <v>0.97010869565217395</v>
      </c>
      <c r="X280" s="31">
        <v>0.86141304347826086</v>
      </c>
      <c r="Y280" s="31">
        <v>0</v>
      </c>
      <c r="Z280" s="31">
        <v>0</v>
      </c>
      <c r="AA280" s="31">
        <v>0</v>
      </c>
      <c r="AB280" s="31">
        <v>0</v>
      </c>
      <c r="AC280" s="31">
        <v>0.10869565217391304</v>
      </c>
      <c r="AD280" s="31">
        <v>0</v>
      </c>
      <c r="AE280" s="31">
        <v>0</v>
      </c>
      <c r="AF280" t="s">
        <v>74</v>
      </c>
      <c r="AG280" s="32">
        <v>2</v>
      </c>
      <c r="AH280"/>
    </row>
    <row r="281" spans="1:34" x14ac:dyDescent="0.25">
      <c r="A281" t="s">
        <v>1573</v>
      </c>
      <c r="B281" t="s">
        <v>795</v>
      </c>
      <c r="C281" t="s">
        <v>1332</v>
      </c>
      <c r="D281" t="s">
        <v>1524</v>
      </c>
      <c r="E281" s="31">
        <v>172.72826086956522</v>
      </c>
      <c r="F281" s="31">
        <v>3.3432527845950535</v>
      </c>
      <c r="G281" s="31">
        <v>3.0879082499528034</v>
      </c>
      <c r="H281" s="31">
        <v>0.72452457365804535</v>
      </c>
      <c r="I281" s="31">
        <v>0.46918003901579497</v>
      </c>
      <c r="J281" s="31">
        <v>577.47423913043474</v>
      </c>
      <c r="K281" s="31">
        <v>533.3690217391304</v>
      </c>
      <c r="L281" s="31">
        <v>125.14586956521737</v>
      </c>
      <c r="M281" s="31">
        <v>81.040652173913017</v>
      </c>
      <c r="N281" s="31">
        <v>38.974782608695648</v>
      </c>
      <c r="O281" s="31">
        <v>5.1304347826086953</v>
      </c>
      <c r="P281" s="31">
        <v>147.41456521739127</v>
      </c>
      <c r="Q281" s="31">
        <v>147.41456521739127</v>
      </c>
      <c r="R281" s="31">
        <v>0</v>
      </c>
      <c r="S281" s="31">
        <v>304.9138043478261</v>
      </c>
      <c r="T281" s="31">
        <v>304.9138043478261</v>
      </c>
      <c r="U281" s="31">
        <v>0</v>
      </c>
      <c r="V281" s="31">
        <v>0</v>
      </c>
      <c r="W281" s="31">
        <v>0</v>
      </c>
      <c r="X281" s="31">
        <v>0</v>
      </c>
      <c r="Y281" s="31">
        <v>0</v>
      </c>
      <c r="Z281" s="31">
        <v>0</v>
      </c>
      <c r="AA281" s="31">
        <v>0</v>
      </c>
      <c r="AB281" s="31">
        <v>0</v>
      </c>
      <c r="AC281" s="31">
        <v>0</v>
      </c>
      <c r="AD281" s="31">
        <v>0</v>
      </c>
      <c r="AE281" s="31">
        <v>0</v>
      </c>
      <c r="AF281" t="s">
        <v>193</v>
      </c>
      <c r="AG281" s="32">
        <v>2</v>
      </c>
      <c r="AH281"/>
    </row>
    <row r="282" spans="1:34" x14ac:dyDescent="0.25">
      <c r="A282" t="s">
        <v>1573</v>
      </c>
      <c r="B282" t="s">
        <v>1060</v>
      </c>
      <c r="C282" t="s">
        <v>1281</v>
      </c>
      <c r="D282" t="s">
        <v>1512</v>
      </c>
      <c r="E282" s="31">
        <v>182.42391304347825</v>
      </c>
      <c r="F282" s="31">
        <v>2.7460525531788118</v>
      </c>
      <c r="G282" s="31">
        <v>2.5596436870642911</v>
      </c>
      <c r="H282" s="31">
        <v>0.43903056664481915</v>
      </c>
      <c r="I282" s="31">
        <v>0.25262170053029853</v>
      </c>
      <c r="J282" s="31">
        <v>500.945652173913</v>
      </c>
      <c r="K282" s="31">
        <v>466.94021739130432</v>
      </c>
      <c r="L282" s="31">
        <v>80.08967391304347</v>
      </c>
      <c r="M282" s="31">
        <v>46.084239130434781</v>
      </c>
      <c r="N282" s="31">
        <v>29.255434782608695</v>
      </c>
      <c r="O282" s="31">
        <v>4.75</v>
      </c>
      <c r="P282" s="31">
        <v>79.220108695652172</v>
      </c>
      <c r="Q282" s="31">
        <v>79.220108695652172</v>
      </c>
      <c r="R282" s="31">
        <v>0</v>
      </c>
      <c r="S282" s="31">
        <v>341.63586956521738</v>
      </c>
      <c r="T282" s="31">
        <v>341.63586956521738</v>
      </c>
      <c r="U282" s="31">
        <v>0</v>
      </c>
      <c r="V282" s="31">
        <v>0</v>
      </c>
      <c r="W282" s="31">
        <v>57.328804347826086</v>
      </c>
      <c r="X282" s="31">
        <v>0.42391304347826086</v>
      </c>
      <c r="Y282" s="31">
        <v>0</v>
      </c>
      <c r="Z282" s="31">
        <v>0</v>
      </c>
      <c r="AA282" s="31">
        <v>6.9184782608695654</v>
      </c>
      <c r="AB282" s="31">
        <v>0</v>
      </c>
      <c r="AC282" s="31">
        <v>49.986413043478258</v>
      </c>
      <c r="AD282" s="31">
        <v>0</v>
      </c>
      <c r="AE282" s="31">
        <v>0</v>
      </c>
      <c r="AF282" t="s">
        <v>459</v>
      </c>
      <c r="AG282" s="32">
        <v>2</v>
      </c>
      <c r="AH282"/>
    </row>
    <row r="283" spans="1:34" x14ac:dyDescent="0.25">
      <c r="A283" t="s">
        <v>1573</v>
      </c>
      <c r="B283" t="s">
        <v>966</v>
      </c>
      <c r="C283" t="s">
        <v>1259</v>
      </c>
      <c r="D283" t="s">
        <v>1484</v>
      </c>
      <c r="E283" s="31">
        <v>60.608695652173914</v>
      </c>
      <c r="F283" s="31">
        <v>6.2547525107604018</v>
      </c>
      <c r="G283" s="31">
        <v>5.9429429698708747</v>
      </c>
      <c r="H283" s="31">
        <v>1.088914992826399</v>
      </c>
      <c r="I283" s="31">
        <v>0.77710545193687253</v>
      </c>
      <c r="J283" s="31">
        <v>379.09239130434781</v>
      </c>
      <c r="K283" s="31">
        <v>360.19402173913039</v>
      </c>
      <c r="L283" s="31">
        <v>65.997717391304363</v>
      </c>
      <c r="M283" s="31">
        <v>47.099347826086969</v>
      </c>
      <c r="N283" s="31">
        <v>8.8114130434782609</v>
      </c>
      <c r="O283" s="31">
        <v>10.086956521739131</v>
      </c>
      <c r="P283" s="31">
        <v>97.946956521739139</v>
      </c>
      <c r="Q283" s="31">
        <v>97.946956521739139</v>
      </c>
      <c r="R283" s="31">
        <v>0</v>
      </c>
      <c r="S283" s="31">
        <v>215.1477173913043</v>
      </c>
      <c r="T283" s="31">
        <v>192.92380434782604</v>
      </c>
      <c r="U283" s="31">
        <v>22.223913043478262</v>
      </c>
      <c r="V283" s="31">
        <v>0</v>
      </c>
      <c r="W283" s="31">
        <v>0</v>
      </c>
      <c r="X283" s="31">
        <v>0</v>
      </c>
      <c r="Y283" s="31">
        <v>0</v>
      </c>
      <c r="Z283" s="31">
        <v>0</v>
      </c>
      <c r="AA283" s="31">
        <v>0</v>
      </c>
      <c r="AB283" s="31">
        <v>0</v>
      </c>
      <c r="AC283" s="31">
        <v>0</v>
      </c>
      <c r="AD283" s="31">
        <v>0</v>
      </c>
      <c r="AE283" s="31">
        <v>0</v>
      </c>
      <c r="AF283" t="s">
        <v>365</v>
      </c>
      <c r="AG283" s="32">
        <v>2</v>
      </c>
      <c r="AH283"/>
    </row>
    <row r="284" spans="1:34" x14ac:dyDescent="0.25">
      <c r="A284" t="s">
        <v>1573</v>
      </c>
      <c r="B284" t="s">
        <v>787</v>
      </c>
      <c r="C284" t="s">
        <v>1357</v>
      </c>
      <c r="D284" t="s">
        <v>1517</v>
      </c>
      <c r="E284" s="31">
        <v>194.9891304347826</v>
      </c>
      <c r="F284" s="31">
        <v>3.175037627515469</v>
      </c>
      <c r="G284" s="31">
        <v>3.0185489715145772</v>
      </c>
      <c r="H284" s="31">
        <v>0.99721277663191932</v>
      </c>
      <c r="I284" s="31">
        <v>0.84072412063102742</v>
      </c>
      <c r="J284" s="31">
        <v>619.0978260869565</v>
      </c>
      <c r="K284" s="31">
        <v>588.58423913043475</v>
      </c>
      <c r="L284" s="31">
        <v>194.44565217391303</v>
      </c>
      <c r="M284" s="31">
        <v>163.93206521739131</v>
      </c>
      <c r="N284" s="31">
        <v>26.404891304347824</v>
      </c>
      <c r="O284" s="31">
        <v>4.1086956521739131</v>
      </c>
      <c r="P284" s="31">
        <v>30.461956521739129</v>
      </c>
      <c r="Q284" s="31">
        <v>30.461956521739129</v>
      </c>
      <c r="R284" s="31">
        <v>0</v>
      </c>
      <c r="S284" s="31">
        <v>394.19021739130437</v>
      </c>
      <c r="T284" s="31">
        <v>363.66304347826087</v>
      </c>
      <c r="U284" s="31">
        <v>30.527173913043477</v>
      </c>
      <c r="V284" s="31">
        <v>0</v>
      </c>
      <c r="W284" s="31">
        <v>238.05706521739131</v>
      </c>
      <c r="X284" s="31">
        <v>119.58423913043478</v>
      </c>
      <c r="Y284" s="31">
        <v>0</v>
      </c>
      <c r="Z284" s="31">
        <v>0</v>
      </c>
      <c r="AA284" s="31">
        <v>0</v>
      </c>
      <c r="AB284" s="31">
        <v>0</v>
      </c>
      <c r="AC284" s="31">
        <v>103.9429347826087</v>
      </c>
      <c r="AD284" s="31">
        <v>14.529891304347826</v>
      </c>
      <c r="AE284" s="31">
        <v>0</v>
      </c>
      <c r="AF284" t="s">
        <v>185</v>
      </c>
      <c r="AG284" s="32">
        <v>2</v>
      </c>
      <c r="AH284"/>
    </row>
    <row r="285" spans="1:34" x14ac:dyDescent="0.25">
      <c r="A285" t="s">
        <v>1573</v>
      </c>
      <c r="B285" t="s">
        <v>1168</v>
      </c>
      <c r="C285" t="s">
        <v>1277</v>
      </c>
      <c r="D285" t="s">
        <v>1506</v>
      </c>
      <c r="E285" s="31">
        <v>145.21739130434781</v>
      </c>
      <c r="F285" s="31">
        <v>3.9066055389221557</v>
      </c>
      <c r="G285" s="31">
        <v>3.7539109281437124</v>
      </c>
      <c r="H285" s="31">
        <v>0.73880988023952099</v>
      </c>
      <c r="I285" s="31">
        <v>0.58611526946107795</v>
      </c>
      <c r="J285" s="31">
        <v>567.30706521739125</v>
      </c>
      <c r="K285" s="31">
        <v>545.133152173913</v>
      </c>
      <c r="L285" s="31">
        <v>107.28804347826086</v>
      </c>
      <c r="M285" s="31">
        <v>85.114130434782609</v>
      </c>
      <c r="N285" s="31">
        <v>17.690217391304348</v>
      </c>
      <c r="O285" s="31">
        <v>4.4836956521739131</v>
      </c>
      <c r="P285" s="31">
        <v>120.85869565217391</v>
      </c>
      <c r="Q285" s="31">
        <v>120.85869565217391</v>
      </c>
      <c r="R285" s="31">
        <v>0</v>
      </c>
      <c r="S285" s="31">
        <v>339.1603260869565</v>
      </c>
      <c r="T285" s="31">
        <v>339.1603260869565</v>
      </c>
      <c r="U285" s="31">
        <v>0</v>
      </c>
      <c r="V285" s="31">
        <v>0</v>
      </c>
      <c r="W285" s="31">
        <v>0</v>
      </c>
      <c r="X285" s="31">
        <v>0</v>
      </c>
      <c r="Y285" s="31">
        <v>0</v>
      </c>
      <c r="Z285" s="31">
        <v>0</v>
      </c>
      <c r="AA285" s="31">
        <v>0</v>
      </c>
      <c r="AB285" s="31">
        <v>0</v>
      </c>
      <c r="AC285" s="31">
        <v>0</v>
      </c>
      <c r="AD285" s="31">
        <v>0</v>
      </c>
      <c r="AE285" s="31">
        <v>0</v>
      </c>
      <c r="AF285" t="s">
        <v>570</v>
      </c>
      <c r="AG285" s="32">
        <v>2</v>
      </c>
      <c r="AH285"/>
    </row>
    <row r="286" spans="1:34" x14ac:dyDescent="0.25">
      <c r="A286" t="s">
        <v>1573</v>
      </c>
      <c r="B286" t="s">
        <v>857</v>
      </c>
      <c r="C286" t="s">
        <v>1258</v>
      </c>
      <c r="D286" t="s">
        <v>1510</v>
      </c>
      <c r="E286" s="31">
        <v>190.81521739130434</v>
      </c>
      <c r="F286" s="31">
        <v>3.1975847336941041</v>
      </c>
      <c r="G286" s="31">
        <v>3.0641184847621763</v>
      </c>
      <c r="H286" s="31">
        <v>0.34786955283395049</v>
      </c>
      <c r="I286" s="31">
        <v>0.21440330390202222</v>
      </c>
      <c r="J286" s="31">
        <v>610.14782608695646</v>
      </c>
      <c r="K286" s="31">
        <v>584.6804347826087</v>
      </c>
      <c r="L286" s="31">
        <v>66.37880434782609</v>
      </c>
      <c r="M286" s="31">
        <v>40.911413043478262</v>
      </c>
      <c r="N286" s="31">
        <v>20.076086956521738</v>
      </c>
      <c r="O286" s="31">
        <v>5.3913043478260869</v>
      </c>
      <c r="P286" s="31">
        <v>184.46739130434781</v>
      </c>
      <c r="Q286" s="31">
        <v>184.46739130434781</v>
      </c>
      <c r="R286" s="31">
        <v>0</v>
      </c>
      <c r="S286" s="31">
        <v>359.30163043478262</v>
      </c>
      <c r="T286" s="31">
        <v>359.30163043478262</v>
      </c>
      <c r="U286" s="31">
        <v>0</v>
      </c>
      <c r="V286" s="31">
        <v>0</v>
      </c>
      <c r="W286" s="31">
        <v>130.10184782608698</v>
      </c>
      <c r="X286" s="31">
        <v>3.0121739130434784</v>
      </c>
      <c r="Y286" s="31">
        <v>3.4782608695652173</v>
      </c>
      <c r="Z286" s="31">
        <v>0</v>
      </c>
      <c r="AA286" s="31">
        <v>99.391304347826093</v>
      </c>
      <c r="AB286" s="31">
        <v>0</v>
      </c>
      <c r="AC286" s="31">
        <v>24.220108695652176</v>
      </c>
      <c r="AD286" s="31">
        <v>0</v>
      </c>
      <c r="AE286" s="31">
        <v>0</v>
      </c>
      <c r="AF286" t="s">
        <v>256</v>
      </c>
      <c r="AG286" s="32">
        <v>2</v>
      </c>
      <c r="AH286"/>
    </row>
    <row r="287" spans="1:34" x14ac:dyDescent="0.25">
      <c r="A287" t="s">
        <v>1573</v>
      </c>
      <c r="B287" t="s">
        <v>625</v>
      </c>
      <c r="C287" t="s">
        <v>1286</v>
      </c>
      <c r="D287" t="s">
        <v>1515</v>
      </c>
      <c r="E287" s="31">
        <v>328.5978260869565</v>
      </c>
      <c r="F287" s="31">
        <v>3.4280870629486286</v>
      </c>
      <c r="G287" s="31">
        <v>3.0718997056002117</v>
      </c>
      <c r="H287" s="31">
        <v>0.99247957394727271</v>
      </c>
      <c r="I287" s="31">
        <v>0.67208329198504857</v>
      </c>
      <c r="J287" s="31">
        <v>1126.461956521739</v>
      </c>
      <c r="K287" s="31">
        <v>1009.4195652173913</v>
      </c>
      <c r="L287" s="31">
        <v>326.12663043478261</v>
      </c>
      <c r="M287" s="31">
        <v>220.84510869565219</v>
      </c>
      <c r="N287" s="31">
        <v>101.17282608695652</v>
      </c>
      <c r="O287" s="31">
        <v>4.1086956521739131</v>
      </c>
      <c r="P287" s="31">
        <v>179.47554347826087</v>
      </c>
      <c r="Q287" s="31">
        <v>167.71467391304347</v>
      </c>
      <c r="R287" s="31">
        <v>11.760869565217391</v>
      </c>
      <c r="S287" s="31">
        <v>620.8597826086957</v>
      </c>
      <c r="T287" s="31">
        <v>614.07717391304345</v>
      </c>
      <c r="U287" s="31">
        <v>2.6059782608695654</v>
      </c>
      <c r="V287" s="31">
        <v>4.1766304347826084</v>
      </c>
      <c r="W287" s="31">
        <v>269.33695652173918</v>
      </c>
      <c r="X287" s="31">
        <v>99.755434782608702</v>
      </c>
      <c r="Y287" s="31">
        <v>59.743478260869558</v>
      </c>
      <c r="Z287" s="31">
        <v>0</v>
      </c>
      <c r="AA287" s="31">
        <v>46.375</v>
      </c>
      <c r="AB287" s="31">
        <v>11.760869565217391</v>
      </c>
      <c r="AC287" s="31">
        <v>49.096195652173918</v>
      </c>
      <c r="AD287" s="31">
        <v>2.6059782608695654</v>
      </c>
      <c r="AE287" s="31">
        <v>0</v>
      </c>
      <c r="AF287" t="s">
        <v>22</v>
      </c>
      <c r="AG287" s="32">
        <v>2</v>
      </c>
      <c r="AH287"/>
    </row>
    <row r="288" spans="1:34" x14ac:dyDescent="0.25">
      <c r="A288" t="s">
        <v>1573</v>
      </c>
      <c r="B288" t="s">
        <v>944</v>
      </c>
      <c r="C288" t="s">
        <v>1267</v>
      </c>
      <c r="D288" t="s">
        <v>1495</v>
      </c>
      <c r="E288" s="31">
        <v>263.04347826086956</v>
      </c>
      <c r="F288" s="31">
        <v>3.7815785123966936</v>
      </c>
      <c r="G288" s="31">
        <v>3.6152252066115698</v>
      </c>
      <c r="H288" s="31">
        <v>0.48685537190082645</v>
      </c>
      <c r="I288" s="31">
        <v>0.36005785123966944</v>
      </c>
      <c r="J288" s="31">
        <v>994.71956521739116</v>
      </c>
      <c r="K288" s="31">
        <v>950.96141304347816</v>
      </c>
      <c r="L288" s="31">
        <v>128.06413043478261</v>
      </c>
      <c r="M288" s="31">
        <v>94.710869565217394</v>
      </c>
      <c r="N288" s="31">
        <v>28.396739130434781</v>
      </c>
      <c r="O288" s="31">
        <v>4.9565217391304346</v>
      </c>
      <c r="P288" s="31">
        <v>292.22010869565219</v>
      </c>
      <c r="Q288" s="31">
        <v>281.81521739130437</v>
      </c>
      <c r="R288" s="31">
        <v>10.404891304347826</v>
      </c>
      <c r="S288" s="31">
        <v>574.43532608695637</v>
      </c>
      <c r="T288" s="31">
        <v>573.75054347826074</v>
      </c>
      <c r="U288" s="31">
        <v>0.68478260869565222</v>
      </c>
      <c r="V288" s="31">
        <v>0</v>
      </c>
      <c r="W288" s="31">
        <v>0</v>
      </c>
      <c r="X288" s="31">
        <v>0</v>
      </c>
      <c r="Y288" s="31">
        <v>0</v>
      </c>
      <c r="Z288" s="31">
        <v>0</v>
      </c>
      <c r="AA288" s="31">
        <v>0</v>
      </c>
      <c r="AB288" s="31">
        <v>0</v>
      </c>
      <c r="AC288" s="31">
        <v>0</v>
      </c>
      <c r="AD288" s="31">
        <v>0</v>
      </c>
      <c r="AE288" s="31">
        <v>0</v>
      </c>
      <c r="AF288" t="s">
        <v>343</v>
      </c>
      <c r="AG288" s="32">
        <v>2</v>
      </c>
      <c r="AH288"/>
    </row>
    <row r="289" spans="1:34" x14ac:dyDescent="0.25">
      <c r="A289" t="s">
        <v>1573</v>
      </c>
      <c r="B289" t="s">
        <v>705</v>
      </c>
      <c r="C289" t="s">
        <v>1324</v>
      </c>
      <c r="D289" t="s">
        <v>1506</v>
      </c>
      <c r="E289" s="31">
        <v>253.40217391304347</v>
      </c>
      <c r="F289" s="31">
        <v>3.7586153648179126</v>
      </c>
      <c r="G289" s="31">
        <v>3.6825547977523265</v>
      </c>
      <c r="H289" s="31">
        <v>0.43582250246643511</v>
      </c>
      <c r="I289" s="31">
        <v>0.35976193540084939</v>
      </c>
      <c r="J289" s="31">
        <v>952.44130434782596</v>
      </c>
      <c r="K289" s="31">
        <v>933.16739130434769</v>
      </c>
      <c r="L289" s="31">
        <v>110.43836956521741</v>
      </c>
      <c r="M289" s="31">
        <v>91.16445652173914</v>
      </c>
      <c r="N289" s="31">
        <v>14.382608695652175</v>
      </c>
      <c r="O289" s="31">
        <v>4.8913043478260869</v>
      </c>
      <c r="P289" s="31">
        <v>207.43478260869568</v>
      </c>
      <c r="Q289" s="31">
        <v>207.43478260869568</v>
      </c>
      <c r="R289" s="31">
        <v>0</v>
      </c>
      <c r="S289" s="31">
        <v>634.56815217391284</v>
      </c>
      <c r="T289" s="31">
        <v>634.56815217391284</v>
      </c>
      <c r="U289" s="31">
        <v>0</v>
      </c>
      <c r="V289" s="31">
        <v>0</v>
      </c>
      <c r="W289" s="31">
        <v>22.448804347826087</v>
      </c>
      <c r="X289" s="31">
        <v>0.60869565217391308</v>
      </c>
      <c r="Y289" s="31">
        <v>0</v>
      </c>
      <c r="Z289" s="31">
        <v>0</v>
      </c>
      <c r="AA289" s="31">
        <v>7.6281521739130431</v>
      </c>
      <c r="AB289" s="31">
        <v>0</v>
      </c>
      <c r="AC289" s="31">
        <v>14.211956521739131</v>
      </c>
      <c r="AD289" s="31">
        <v>0</v>
      </c>
      <c r="AE289" s="31">
        <v>0</v>
      </c>
      <c r="AF289" t="s">
        <v>102</v>
      </c>
      <c r="AG289" s="32">
        <v>2</v>
      </c>
      <c r="AH289"/>
    </row>
    <row r="290" spans="1:34" x14ac:dyDescent="0.25">
      <c r="A290" t="s">
        <v>1573</v>
      </c>
      <c r="B290" t="s">
        <v>982</v>
      </c>
      <c r="C290" t="s">
        <v>1420</v>
      </c>
      <c r="D290" t="s">
        <v>1521</v>
      </c>
      <c r="E290" s="31">
        <v>121.68478260869566</v>
      </c>
      <c r="F290" s="31">
        <v>2.9585323805270205</v>
      </c>
      <c r="G290" s="31">
        <v>2.9210156319785616</v>
      </c>
      <c r="H290" s="31">
        <v>0.46068959356855732</v>
      </c>
      <c r="I290" s="31">
        <v>0.42317284502009822</v>
      </c>
      <c r="J290" s="31">
        <v>360.00836956521732</v>
      </c>
      <c r="K290" s="31">
        <v>355.44315217391301</v>
      </c>
      <c r="L290" s="31">
        <v>56.058913043478256</v>
      </c>
      <c r="M290" s="31">
        <v>51.493695652173912</v>
      </c>
      <c r="N290" s="31">
        <v>0</v>
      </c>
      <c r="O290" s="31">
        <v>4.5652173913043477</v>
      </c>
      <c r="P290" s="31">
        <v>70.707391304347823</v>
      </c>
      <c r="Q290" s="31">
        <v>70.707391304347823</v>
      </c>
      <c r="R290" s="31">
        <v>0</v>
      </c>
      <c r="S290" s="31">
        <v>233.24206521739126</v>
      </c>
      <c r="T290" s="31">
        <v>233.24206521739126</v>
      </c>
      <c r="U290" s="31">
        <v>0</v>
      </c>
      <c r="V290" s="31">
        <v>0</v>
      </c>
      <c r="W290" s="31">
        <v>8.9809782608695645</v>
      </c>
      <c r="X290" s="31">
        <v>0</v>
      </c>
      <c r="Y290" s="31">
        <v>0</v>
      </c>
      <c r="Z290" s="31">
        <v>0</v>
      </c>
      <c r="AA290" s="31">
        <v>2.7119565217391304</v>
      </c>
      <c r="AB290" s="31">
        <v>0</v>
      </c>
      <c r="AC290" s="31">
        <v>6.2690217391304346</v>
      </c>
      <c r="AD290" s="31">
        <v>0</v>
      </c>
      <c r="AE290" s="31">
        <v>0</v>
      </c>
      <c r="AF290" t="s">
        <v>381</v>
      </c>
      <c r="AG290" s="32">
        <v>2</v>
      </c>
      <c r="AH290"/>
    </row>
    <row r="291" spans="1:34" x14ac:dyDescent="0.25">
      <c r="A291" t="s">
        <v>1573</v>
      </c>
      <c r="B291" t="s">
        <v>745</v>
      </c>
      <c r="C291" t="s">
        <v>1339</v>
      </c>
      <c r="D291" t="s">
        <v>1490</v>
      </c>
      <c r="E291" s="31">
        <v>123.17391304347827</v>
      </c>
      <c r="F291" s="31">
        <v>3.2218275679491701</v>
      </c>
      <c r="G291" s="31">
        <v>2.0173182139075183</v>
      </c>
      <c r="H291" s="31">
        <v>0.43160960112954461</v>
      </c>
      <c r="I291" s="31">
        <v>0</v>
      </c>
      <c r="J291" s="31">
        <v>396.84510869565213</v>
      </c>
      <c r="K291" s="31">
        <v>248.48097826086956</v>
      </c>
      <c r="L291" s="31">
        <v>53.163043478260867</v>
      </c>
      <c r="M291" s="31">
        <v>0</v>
      </c>
      <c r="N291" s="31">
        <v>15.421195652173912</v>
      </c>
      <c r="O291" s="31">
        <v>37.741847826086953</v>
      </c>
      <c r="P291" s="31">
        <v>95.201086956521735</v>
      </c>
      <c r="Q291" s="31">
        <v>0</v>
      </c>
      <c r="R291" s="31">
        <v>95.201086956521735</v>
      </c>
      <c r="S291" s="31">
        <v>248.48097826086956</v>
      </c>
      <c r="T291" s="31">
        <v>248.48097826086956</v>
      </c>
      <c r="U291" s="31">
        <v>0</v>
      </c>
      <c r="V291" s="31">
        <v>0</v>
      </c>
      <c r="W291" s="31">
        <v>15.706521739130435</v>
      </c>
      <c r="X291" s="31">
        <v>0</v>
      </c>
      <c r="Y291" s="31">
        <v>0</v>
      </c>
      <c r="Z291" s="31">
        <v>0</v>
      </c>
      <c r="AA291" s="31">
        <v>0</v>
      </c>
      <c r="AB291" s="31">
        <v>4.6576086956521738</v>
      </c>
      <c r="AC291" s="31">
        <v>11.048913043478262</v>
      </c>
      <c r="AD291" s="31">
        <v>0</v>
      </c>
      <c r="AE291" s="31">
        <v>0</v>
      </c>
      <c r="AF291" t="s">
        <v>143</v>
      </c>
      <c r="AG291" s="32">
        <v>2</v>
      </c>
      <c r="AH291"/>
    </row>
    <row r="292" spans="1:34" x14ac:dyDescent="0.25">
      <c r="A292" t="s">
        <v>1573</v>
      </c>
      <c r="B292" t="s">
        <v>865</v>
      </c>
      <c r="C292" t="s">
        <v>1392</v>
      </c>
      <c r="D292" t="s">
        <v>1520</v>
      </c>
      <c r="E292" s="31">
        <v>131.27173913043478</v>
      </c>
      <c r="F292" s="31">
        <v>4.256541359609173</v>
      </c>
      <c r="G292" s="31">
        <v>4.0876252380558071</v>
      </c>
      <c r="H292" s="31">
        <v>1.3280632607435618</v>
      </c>
      <c r="I292" s="31">
        <v>1.159147139190196</v>
      </c>
      <c r="J292" s="31">
        <v>558.76358695652152</v>
      </c>
      <c r="K292" s="31">
        <v>536.58967391304327</v>
      </c>
      <c r="L292" s="31">
        <v>174.33717391304344</v>
      </c>
      <c r="M292" s="31">
        <v>152.16326086956519</v>
      </c>
      <c r="N292" s="31">
        <v>16.793478260869566</v>
      </c>
      <c r="O292" s="31">
        <v>5.3804347826086953</v>
      </c>
      <c r="P292" s="31">
        <v>116.61923913043474</v>
      </c>
      <c r="Q292" s="31">
        <v>116.61923913043474</v>
      </c>
      <c r="R292" s="31">
        <v>0</v>
      </c>
      <c r="S292" s="31">
        <v>267.80717391304341</v>
      </c>
      <c r="T292" s="31">
        <v>267.80717391304341</v>
      </c>
      <c r="U292" s="31">
        <v>0</v>
      </c>
      <c r="V292" s="31">
        <v>0</v>
      </c>
      <c r="W292" s="31">
        <v>156.51989130434788</v>
      </c>
      <c r="X292" s="31">
        <v>0</v>
      </c>
      <c r="Y292" s="31">
        <v>0</v>
      </c>
      <c r="Z292" s="31">
        <v>0</v>
      </c>
      <c r="AA292" s="31">
        <v>30.752391304347825</v>
      </c>
      <c r="AB292" s="31">
        <v>0</v>
      </c>
      <c r="AC292" s="31">
        <v>125.76750000000007</v>
      </c>
      <c r="AD292" s="31">
        <v>0</v>
      </c>
      <c r="AE292" s="31">
        <v>0</v>
      </c>
      <c r="AF292" t="s">
        <v>264</v>
      </c>
      <c r="AG292" s="32">
        <v>2</v>
      </c>
      <c r="AH292"/>
    </row>
    <row r="293" spans="1:34" x14ac:dyDescent="0.25">
      <c r="A293" t="s">
        <v>1573</v>
      </c>
      <c r="B293" t="s">
        <v>670</v>
      </c>
      <c r="C293" t="s">
        <v>1265</v>
      </c>
      <c r="D293" t="s">
        <v>1517</v>
      </c>
      <c r="E293" s="31">
        <v>123.8804347826087</v>
      </c>
      <c r="F293" s="31">
        <v>2.9517083443011316</v>
      </c>
      <c r="G293" s="31">
        <v>2.6094919715714657</v>
      </c>
      <c r="H293" s="31">
        <v>0.47253575502325157</v>
      </c>
      <c r="I293" s="31">
        <v>0.13031938229358603</v>
      </c>
      <c r="J293" s="31">
        <v>365.65891304347826</v>
      </c>
      <c r="K293" s="31">
        <v>323.26499999999999</v>
      </c>
      <c r="L293" s="31">
        <v>58.53793478260868</v>
      </c>
      <c r="M293" s="31">
        <v>16.144021739130434</v>
      </c>
      <c r="N293" s="31">
        <v>38.285217391304336</v>
      </c>
      <c r="O293" s="31">
        <v>4.1086956521739131</v>
      </c>
      <c r="P293" s="31">
        <v>83.600543478260875</v>
      </c>
      <c r="Q293" s="31">
        <v>83.600543478260875</v>
      </c>
      <c r="R293" s="31">
        <v>0</v>
      </c>
      <c r="S293" s="31">
        <v>223.52043478260867</v>
      </c>
      <c r="T293" s="31">
        <v>223.52043478260867</v>
      </c>
      <c r="U293" s="31">
        <v>0</v>
      </c>
      <c r="V293" s="31">
        <v>0</v>
      </c>
      <c r="W293" s="31">
        <v>16.426630434782609</v>
      </c>
      <c r="X293" s="31">
        <v>5.6005434782608692</v>
      </c>
      <c r="Y293" s="31">
        <v>0</v>
      </c>
      <c r="Z293" s="31">
        <v>0</v>
      </c>
      <c r="AA293" s="31">
        <v>0</v>
      </c>
      <c r="AB293" s="31">
        <v>0</v>
      </c>
      <c r="AC293" s="31">
        <v>10.826086956521738</v>
      </c>
      <c r="AD293" s="31">
        <v>0</v>
      </c>
      <c r="AE293" s="31">
        <v>0</v>
      </c>
      <c r="AF293" t="s">
        <v>67</v>
      </c>
      <c r="AG293" s="32">
        <v>2</v>
      </c>
      <c r="AH293"/>
    </row>
    <row r="294" spans="1:34" x14ac:dyDescent="0.25">
      <c r="A294" t="s">
        <v>1573</v>
      </c>
      <c r="B294" t="s">
        <v>1132</v>
      </c>
      <c r="C294" t="s">
        <v>1229</v>
      </c>
      <c r="D294" t="s">
        <v>1490</v>
      </c>
      <c r="E294" s="31">
        <v>266.61956521739131</v>
      </c>
      <c r="F294" s="31">
        <v>4.0598581271148433</v>
      </c>
      <c r="G294" s="31">
        <v>3.9912862326226106</v>
      </c>
      <c r="H294" s="31">
        <v>0.70300501447266517</v>
      </c>
      <c r="I294" s="31">
        <v>0.63443311998043139</v>
      </c>
      <c r="J294" s="31">
        <v>1082.4376086956522</v>
      </c>
      <c r="K294" s="31">
        <v>1064.1550000000002</v>
      </c>
      <c r="L294" s="31">
        <v>187.43489130434787</v>
      </c>
      <c r="M294" s="31">
        <v>169.15228260869569</v>
      </c>
      <c r="N294" s="31">
        <v>13.326086956521738</v>
      </c>
      <c r="O294" s="31">
        <v>4.9565217391304346</v>
      </c>
      <c r="P294" s="31">
        <v>180.58423913043478</v>
      </c>
      <c r="Q294" s="31">
        <v>180.58423913043478</v>
      </c>
      <c r="R294" s="31">
        <v>0</v>
      </c>
      <c r="S294" s="31">
        <v>714.41847826086962</v>
      </c>
      <c r="T294" s="31">
        <v>714.41847826086962</v>
      </c>
      <c r="U294" s="31">
        <v>0</v>
      </c>
      <c r="V294" s="31">
        <v>0</v>
      </c>
      <c r="W294" s="31">
        <v>217.8880434782609</v>
      </c>
      <c r="X294" s="31">
        <v>13.189673913043476</v>
      </c>
      <c r="Y294" s="31">
        <v>2.4565217391304346</v>
      </c>
      <c r="Z294" s="31">
        <v>0</v>
      </c>
      <c r="AA294" s="31">
        <v>51.339673913043477</v>
      </c>
      <c r="AB294" s="31">
        <v>0</v>
      </c>
      <c r="AC294" s="31">
        <v>150.9021739130435</v>
      </c>
      <c r="AD294" s="31">
        <v>0</v>
      </c>
      <c r="AE294" s="31">
        <v>0</v>
      </c>
      <c r="AF294" t="s">
        <v>533</v>
      </c>
      <c r="AG294" s="32">
        <v>2</v>
      </c>
      <c r="AH294"/>
    </row>
    <row r="295" spans="1:34" x14ac:dyDescent="0.25">
      <c r="A295" t="s">
        <v>1573</v>
      </c>
      <c r="B295" t="s">
        <v>870</v>
      </c>
      <c r="C295" t="s">
        <v>1395</v>
      </c>
      <c r="D295" t="s">
        <v>1496</v>
      </c>
      <c r="E295" s="31">
        <v>217.33695652173913</v>
      </c>
      <c r="F295" s="31">
        <v>3.5949112278069517</v>
      </c>
      <c r="G295" s="31">
        <v>3.386046511627907</v>
      </c>
      <c r="H295" s="31">
        <v>0.70107526881720439</v>
      </c>
      <c r="I295" s="31">
        <v>0.53049512378094521</v>
      </c>
      <c r="J295" s="31">
        <v>781.30706521739125</v>
      </c>
      <c r="K295" s="31">
        <v>735.91304347826087</v>
      </c>
      <c r="L295" s="31">
        <v>152.36956521739131</v>
      </c>
      <c r="M295" s="31">
        <v>115.29619565217391</v>
      </c>
      <c r="N295" s="31">
        <v>32.029891304347828</v>
      </c>
      <c r="O295" s="31">
        <v>5.0434782608695654</v>
      </c>
      <c r="P295" s="31">
        <v>180.21195652173913</v>
      </c>
      <c r="Q295" s="31">
        <v>171.89130434782609</v>
      </c>
      <c r="R295" s="31">
        <v>8.320652173913043</v>
      </c>
      <c r="S295" s="31">
        <v>448.72554347826087</v>
      </c>
      <c r="T295" s="31">
        <v>443.10054347826087</v>
      </c>
      <c r="U295" s="31">
        <v>5.625</v>
      </c>
      <c r="V295" s="31">
        <v>0</v>
      </c>
      <c r="W295" s="31">
        <v>0</v>
      </c>
      <c r="X295" s="31">
        <v>0</v>
      </c>
      <c r="Y295" s="31">
        <v>0</v>
      </c>
      <c r="Z295" s="31">
        <v>0</v>
      </c>
      <c r="AA295" s="31">
        <v>0</v>
      </c>
      <c r="AB295" s="31">
        <v>0</v>
      </c>
      <c r="AC295" s="31">
        <v>0</v>
      </c>
      <c r="AD295" s="31">
        <v>0</v>
      </c>
      <c r="AE295" s="31">
        <v>0</v>
      </c>
      <c r="AF295" t="s">
        <v>269</v>
      </c>
      <c r="AG295" s="32">
        <v>2</v>
      </c>
      <c r="AH295"/>
    </row>
    <row r="296" spans="1:34" x14ac:dyDescent="0.25">
      <c r="A296" t="s">
        <v>1573</v>
      </c>
      <c r="B296" t="s">
        <v>1171</v>
      </c>
      <c r="C296" t="s">
        <v>1260</v>
      </c>
      <c r="D296" t="s">
        <v>1506</v>
      </c>
      <c r="E296" s="31">
        <v>293.38043478260869</v>
      </c>
      <c r="F296" s="31">
        <v>3.4361157422844646</v>
      </c>
      <c r="G296" s="31">
        <v>3.3996776703345559</v>
      </c>
      <c r="H296" s="31">
        <v>0.4463561928050091</v>
      </c>
      <c r="I296" s="31">
        <v>0.40991812085509988</v>
      </c>
      <c r="J296" s="31">
        <v>1008.0891304347824</v>
      </c>
      <c r="K296" s="31">
        <v>997.39891304347816</v>
      </c>
      <c r="L296" s="31">
        <v>130.95217391304348</v>
      </c>
      <c r="M296" s="31">
        <v>120.26195652173914</v>
      </c>
      <c r="N296" s="31">
        <v>4.7391304347826084</v>
      </c>
      <c r="O296" s="31">
        <v>5.9510869565217392</v>
      </c>
      <c r="P296" s="31">
        <v>233.93097826086958</v>
      </c>
      <c r="Q296" s="31">
        <v>233.93097826086958</v>
      </c>
      <c r="R296" s="31">
        <v>0</v>
      </c>
      <c r="S296" s="31">
        <v>643.20597826086941</v>
      </c>
      <c r="T296" s="31">
        <v>643.20597826086941</v>
      </c>
      <c r="U296" s="31">
        <v>0</v>
      </c>
      <c r="V296" s="31">
        <v>0</v>
      </c>
      <c r="W296" s="31">
        <v>45.671847826086953</v>
      </c>
      <c r="X296" s="31">
        <v>12.848913043478261</v>
      </c>
      <c r="Y296" s="31">
        <v>0</v>
      </c>
      <c r="Z296" s="31">
        <v>0</v>
      </c>
      <c r="AA296" s="31">
        <v>10.842391304347826</v>
      </c>
      <c r="AB296" s="31">
        <v>0</v>
      </c>
      <c r="AC296" s="31">
        <v>21.980543478260866</v>
      </c>
      <c r="AD296" s="31">
        <v>0</v>
      </c>
      <c r="AE296" s="31">
        <v>0</v>
      </c>
      <c r="AF296" t="s">
        <v>573</v>
      </c>
      <c r="AG296" s="32">
        <v>2</v>
      </c>
      <c r="AH296"/>
    </row>
    <row r="297" spans="1:34" x14ac:dyDescent="0.25">
      <c r="A297" t="s">
        <v>1573</v>
      </c>
      <c r="B297" t="s">
        <v>770</v>
      </c>
      <c r="C297" t="s">
        <v>1350</v>
      </c>
      <c r="D297" t="s">
        <v>1504</v>
      </c>
      <c r="E297" s="31">
        <v>29.913043478260871</v>
      </c>
      <c r="F297" s="31">
        <v>4.1862281976744189</v>
      </c>
      <c r="G297" s="31">
        <v>3.3926235465116279</v>
      </c>
      <c r="H297" s="31">
        <v>0.65506904069767435</v>
      </c>
      <c r="I297" s="31">
        <v>0.22029433139534885</v>
      </c>
      <c r="J297" s="31">
        <v>125.22282608695653</v>
      </c>
      <c r="K297" s="31">
        <v>101.48369565217392</v>
      </c>
      <c r="L297" s="31">
        <v>19.595108695652172</v>
      </c>
      <c r="M297" s="31">
        <v>6.5896739130434785</v>
      </c>
      <c r="N297" s="31">
        <v>7.9836956521739131</v>
      </c>
      <c r="O297" s="31">
        <v>5.0217391304347823</v>
      </c>
      <c r="P297" s="31">
        <v>35.078804347826086</v>
      </c>
      <c r="Q297" s="31">
        <v>24.345108695652176</v>
      </c>
      <c r="R297" s="31">
        <v>10.733695652173912</v>
      </c>
      <c r="S297" s="31">
        <v>70.548913043478265</v>
      </c>
      <c r="T297" s="31">
        <v>70.548913043478265</v>
      </c>
      <c r="U297" s="31">
        <v>0</v>
      </c>
      <c r="V297" s="31">
        <v>0</v>
      </c>
      <c r="W297" s="31">
        <v>8.7119565217391308</v>
      </c>
      <c r="X297" s="31">
        <v>0</v>
      </c>
      <c r="Y297" s="31">
        <v>0</v>
      </c>
      <c r="Z297" s="31">
        <v>0</v>
      </c>
      <c r="AA297" s="31">
        <v>2.7391304347826089</v>
      </c>
      <c r="AB297" s="31">
        <v>0</v>
      </c>
      <c r="AC297" s="31">
        <v>5.9728260869565215</v>
      </c>
      <c r="AD297" s="31">
        <v>0</v>
      </c>
      <c r="AE297" s="31">
        <v>0</v>
      </c>
      <c r="AF297" t="s">
        <v>168</v>
      </c>
      <c r="AG297" s="32">
        <v>2</v>
      </c>
      <c r="AH297"/>
    </row>
    <row r="298" spans="1:34" x14ac:dyDescent="0.25">
      <c r="A298" t="s">
        <v>1573</v>
      </c>
      <c r="B298" t="s">
        <v>1025</v>
      </c>
      <c r="C298" t="s">
        <v>1216</v>
      </c>
      <c r="D298" t="s">
        <v>1489</v>
      </c>
      <c r="E298" s="31">
        <v>381.98913043478262</v>
      </c>
      <c r="F298" s="31">
        <v>3.4598600005691029</v>
      </c>
      <c r="G298" s="31">
        <v>3.2740420567396065</v>
      </c>
      <c r="H298" s="31">
        <v>0.76711948325413348</v>
      </c>
      <c r="I298" s="31">
        <v>0.5813015394246368</v>
      </c>
      <c r="J298" s="31">
        <v>1321.6289130434782</v>
      </c>
      <c r="K298" s="31">
        <v>1250.6484782608695</v>
      </c>
      <c r="L298" s="31">
        <v>293.03130434782622</v>
      </c>
      <c r="M298" s="31">
        <v>222.05086956521751</v>
      </c>
      <c r="N298" s="31">
        <v>67.107608695652189</v>
      </c>
      <c r="O298" s="31">
        <v>3.8728260869565174</v>
      </c>
      <c r="P298" s="31">
        <v>180.6733695652174</v>
      </c>
      <c r="Q298" s="31">
        <v>180.6733695652174</v>
      </c>
      <c r="R298" s="31">
        <v>0</v>
      </c>
      <c r="S298" s="31">
        <v>847.92423913043456</v>
      </c>
      <c r="T298" s="31">
        <v>847.92423913043456</v>
      </c>
      <c r="U298" s="31">
        <v>0</v>
      </c>
      <c r="V298" s="31">
        <v>0</v>
      </c>
      <c r="W298" s="31">
        <v>106.46673913043477</v>
      </c>
      <c r="X298" s="31">
        <v>3.9728260869565228</v>
      </c>
      <c r="Y298" s="31">
        <v>2.5751086956521747</v>
      </c>
      <c r="Z298" s="31">
        <v>0</v>
      </c>
      <c r="AA298" s="31">
        <v>8.897826086956524</v>
      </c>
      <c r="AB298" s="31">
        <v>0</v>
      </c>
      <c r="AC298" s="31">
        <v>91.020978260869555</v>
      </c>
      <c r="AD298" s="31">
        <v>0</v>
      </c>
      <c r="AE298" s="31">
        <v>0</v>
      </c>
      <c r="AF298" t="s">
        <v>424</v>
      </c>
      <c r="AG298" s="32">
        <v>2</v>
      </c>
      <c r="AH298"/>
    </row>
    <row r="299" spans="1:34" x14ac:dyDescent="0.25">
      <c r="A299" t="s">
        <v>1573</v>
      </c>
      <c r="B299" t="s">
        <v>765</v>
      </c>
      <c r="C299" t="s">
        <v>1347</v>
      </c>
      <c r="D299" t="s">
        <v>1520</v>
      </c>
      <c r="E299" s="31">
        <v>82.728260869565219</v>
      </c>
      <c r="F299" s="31">
        <v>4.422358428590198</v>
      </c>
      <c r="G299" s="31">
        <v>4.2547313099461306</v>
      </c>
      <c r="H299" s="31">
        <v>0.6385218762317697</v>
      </c>
      <c r="I299" s="31">
        <v>0.47089475758770194</v>
      </c>
      <c r="J299" s="31">
        <v>365.85402173913042</v>
      </c>
      <c r="K299" s="31">
        <v>351.98652173913041</v>
      </c>
      <c r="L299" s="31">
        <v>52.823804347826083</v>
      </c>
      <c r="M299" s="31">
        <v>38.956304347826084</v>
      </c>
      <c r="N299" s="31">
        <v>8.4870652173913026</v>
      </c>
      <c r="O299" s="31">
        <v>5.3804347826086953</v>
      </c>
      <c r="P299" s="31">
        <v>97.588260869565204</v>
      </c>
      <c r="Q299" s="31">
        <v>97.588260869565204</v>
      </c>
      <c r="R299" s="31">
        <v>0</v>
      </c>
      <c r="S299" s="31">
        <v>215.44195652173912</v>
      </c>
      <c r="T299" s="31">
        <v>215.44195652173912</v>
      </c>
      <c r="U299" s="31">
        <v>0</v>
      </c>
      <c r="V299" s="31">
        <v>0</v>
      </c>
      <c r="W299" s="31">
        <v>84.080108695652186</v>
      </c>
      <c r="X299" s="31">
        <v>0</v>
      </c>
      <c r="Y299" s="31">
        <v>0</v>
      </c>
      <c r="Z299" s="31">
        <v>0</v>
      </c>
      <c r="AA299" s="31">
        <v>15.173913043478262</v>
      </c>
      <c r="AB299" s="31">
        <v>0</v>
      </c>
      <c r="AC299" s="31">
        <v>68.906195652173921</v>
      </c>
      <c r="AD299" s="31">
        <v>0</v>
      </c>
      <c r="AE299" s="31">
        <v>0</v>
      </c>
      <c r="AF299" t="s">
        <v>163</v>
      </c>
      <c r="AG299" s="32">
        <v>2</v>
      </c>
      <c r="AH299"/>
    </row>
    <row r="300" spans="1:34" x14ac:dyDescent="0.25">
      <c r="A300" t="s">
        <v>1573</v>
      </c>
      <c r="B300" t="s">
        <v>710</v>
      </c>
      <c r="C300" t="s">
        <v>1326</v>
      </c>
      <c r="D300" t="s">
        <v>1481</v>
      </c>
      <c r="E300" s="31">
        <v>50.402173913043477</v>
      </c>
      <c r="F300" s="31">
        <v>3.0604916972180289</v>
      </c>
      <c r="G300" s="31">
        <v>2.7839659262454171</v>
      </c>
      <c r="H300" s="31">
        <v>1.2553914168643521</v>
      </c>
      <c r="I300" s="31">
        <v>0.97886564589174041</v>
      </c>
      <c r="J300" s="31">
        <v>154.25543478260869</v>
      </c>
      <c r="K300" s="31">
        <v>140.31793478260869</v>
      </c>
      <c r="L300" s="31">
        <v>63.274456521739133</v>
      </c>
      <c r="M300" s="31">
        <v>49.336956521739133</v>
      </c>
      <c r="N300" s="31">
        <v>8.9809782608695645</v>
      </c>
      <c r="O300" s="31">
        <v>4.9565217391304346</v>
      </c>
      <c r="P300" s="31">
        <v>16.448369565217391</v>
      </c>
      <c r="Q300" s="31">
        <v>16.448369565217391</v>
      </c>
      <c r="R300" s="31">
        <v>0</v>
      </c>
      <c r="S300" s="31">
        <v>74.532608695652172</v>
      </c>
      <c r="T300" s="31">
        <v>74.532608695652172</v>
      </c>
      <c r="U300" s="31">
        <v>0</v>
      </c>
      <c r="V300" s="31">
        <v>0</v>
      </c>
      <c r="W300" s="31">
        <v>0</v>
      </c>
      <c r="X300" s="31">
        <v>0</v>
      </c>
      <c r="Y300" s="31">
        <v>0</v>
      </c>
      <c r="Z300" s="31">
        <v>0</v>
      </c>
      <c r="AA300" s="31">
        <v>0</v>
      </c>
      <c r="AB300" s="31">
        <v>0</v>
      </c>
      <c r="AC300" s="31">
        <v>0</v>
      </c>
      <c r="AD300" s="31">
        <v>0</v>
      </c>
      <c r="AE300" s="31">
        <v>0</v>
      </c>
      <c r="AF300" t="s">
        <v>107</v>
      </c>
      <c r="AG300" s="32">
        <v>2</v>
      </c>
      <c r="AH300"/>
    </row>
    <row r="301" spans="1:34" x14ac:dyDescent="0.25">
      <c r="A301" t="s">
        <v>1573</v>
      </c>
      <c r="B301" t="s">
        <v>931</v>
      </c>
      <c r="C301" t="s">
        <v>1281</v>
      </c>
      <c r="D301" t="s">
        <v>1512</v>
      </c>
      <c r="E301" s="31">
        <v>93.641304347826093</v>
      </c>
      <c r="F301" s="31">
        <v>3.6305281485780618</v>
      </c>
      <c r="G301" s="31">
        <v>3.2641613464886823</v>
      </c>
      <c r="H301" s="31">
        <v>0.8423389437028439</v>
      </c>
      <c r="I301" s="31">
        <v>0.49773650609402204</v>
      </c>
      <c r="J301" s="31">
        <v>339.96739130434787</v>
      </c>
      <c r="K301" s="31">
        <v>305.6603260869565</v>
      </c>
      <c r="L301" s="31">
        <v>78.877717391304358</v>
      </c>
      <c r="M301" s="31">
        <v>46.608695652173914</v>
      </c>
      <c r="N301" s="31">
        <v>29.116847826086957</v>
      </c>
      <c r="O301" s="31">
        <v>3.152173913043478</v>
      </c>
      <c r="P301" s="31">
        <v>59.070652173913039</v>
      </c>
      <c r="Q301" s="31">
        <v>57.032608695652172</v>
      </c>
      <c r="R301" s="31">
        <v>2.0380434782608696</v>
      </c>
      <c r="S301" s="31">
        <v>202.01902173913044</v>
      </c>
      <c r="T301" s="31">
        <v>202.01902173913044</v>
      </c>
      <c r="U301" s="31">
        <v>0</v>
      </c>
      <c r="V301" s="31">
        <v>0</v>
      </c>
      <c r="W301" s="31">
        <v>25.502717391304348</v>
      </c>
      <c r="X301" s="31">
        <v>19.942934782608695</v>
      </c>
      <c r="Y301" s="31">
        <v>0.60326086956521741</v>
      </c>
      <c r="Z301" s="31">
        <v>0</v>
      </c>
      <c r="AA301" s="31">
        <v>0</v>
      </c>
      <c r="AB301" s="31">
        <v>0</v>
      </c>
      <c r="AC301" s="31">
        <v>4.9565217391304346</v>
      </c>
      <c r="AD301" s="31">
        <v>0</v>
      </c>
      <c r="AE301" s="31">
        <v>0</v>
      </c>
      <c r="AF301" t="s">
        <v>330</v>
      </c>
      <c r="AG301" s="32">
        <v>2</v>
      </c>
      <c r="AH301"/>
    </row>
    <row r="302" spans="1:34" x14ac:dyDescent="0.25">
      <c r="A302" t="s">
        <v>1573</v>
      </c>
      <c r="B302" t="s">
        <v>1026</v>
      </c>
      <c r="C302" t="s">
        <v>1214</v>
      </c>
      <c r="D302" t="s">
        <v>1488</v>
      </c>
      <c r="E302" s="31">
        <v>196.96739130434781</v>
      </c>
      <c r="F302" s="31">
        <v>3.318208156282767</v>
      </c>
      <c r="G302" s="31">
        <v>3.2088736824678556</v>
      </c>
      <c r="H302" s="31">
        <v>0.78458694332542367</v>
      </c>
      <c r="I302" s="31">
        <v>0.69413939628055854</v>
      </c>
      <c r="J302" s="31">
        <v>653.57880434782624</v>
      </c>
      <c r="K302" s="31">
        <v>632.04347826086962</v>
      </c>
      <c r="L302" s="31">
        <v>154.53804347826087</v>
      </c>
      <c r="M302" s="31">
        <v>136.72282608695653</v>
      </c>
      <c r="N302" s="31">
        <v>13.380434782608695</v>
      </c>
      <c r="O302" s="31">
        <v>4.4347826086956523</v>
      </c>
      <c r="P302" s="31">
        <v>188.53532608695653</v>
      </c>
      <c r="Q302" s="31">
        <v>184.81521739130434</v>
      </c>
      <c r="R302" s="31">
        <v>3.7201086956521738</v>
      </c>
      <c r="S302" s="31">
        <v>310.50543478260869</v>
      </c>
      <c r="T302" s="31">
        <v>286.5625</v>
      </c>
      <c r="U302" s="31">
        <v>23.942934782608695</v>
      </c>
      <c r="V302" s="31">
        <v>0</v>
      </c>
      <c r="W302" s="31">
        <v>155.22826086956519</v>
      </c>
      <c r="X302" s="31">
        <v>27.347826086956523</v>
      </c>
      <c r="Y302" s="31">
        <v>0</v>
      </c>
      <c r="Z302" s="31">
        <v>0</v>
      </c>
      <c r="AA302" s="31">
        <v>50.923913043478258</v>
      </c>
      <c r="AB302" s="31">
        <v>0.10869565217391304</v>
      </c>
      <c r="AC302" s="31">
        <v>76.847826086956516</v>
      </c>
      <c r="AD302" s="31">
        <v>0</v>
      </c>
      <c r="AE302" s="31">
        <v>0</v>
      </c>
      <c r="AF302" t="s">
        <v>425</v>
      </c>
      <c r="AG302" s="32">
        <v>2</v>
      </c>
      <c r="AH302"/>
    </row>
    <row r="303" spans="1:34" x14ac:dyDescent="0.25">
      <c r="A303" t="s">
        <v>1573</v>
      </c>
      <c r="B303" t="s">
        <v>892</v>
      </c>
      <c r="C303" t="s">
        <v>1399</v>
      </c>
      <c r="D303" t="s">
        <v>1517</v>
      </c>
      <c r="E303" s="31">
        <v>133.90217391304347</v>
      </c>
      <c r="F303" s="31">
        <v>3.3889520253267311</v>
      </c>
      <c r="G303" s="31">
        <v>2.2188083448331843</v>
      </c>
      <c r="H303" s="31">
        <v>0.43921990421300433</v>
      </c>
      <c r="I303" s="31">
        <v>0</v>
      </c>
      <c r="J303" s="31">
        <v>453.78804347826087</v>
      </c>
      <c r="K303" s="31">
        <v>297.10326086956519</v>
      </c>
      <c r="L303" s="31">
        <v>58.8125</v>
      </c>
      <c r="M303" s="31">
        <v>0</v>
      </c>
      <c r="N303" s="31">
        <v>10.788043478260869</v>
      </c>
      <c r="O303" s="31">
        <v>48.024456521739133</v>
      </c>
      <c r="P303" s="31">
        <v>97.872282608695656</v>
      </c>
      <c r="Q303" s="31">
        <v>0</v>
      </c>
      <c r="R303" s="31">
        <v>97.872282608695656</v>
      </c>
      <c r="S303" s="31">
        <v>297.10326086956519</v>
      </c>
      <c r="T303" s="31">
        <v>297.10326086956519</v>
      </c>
      <c r="U303" s="31">
        <v>0</v>
      </c>
      <c r="V303" s="31">
        <v>0</v>
      </c>
      <c r="W303" s="31">
        <v>0</v>
      </c>
      <c r="X303" s="31">
        <v>0</v>
      </c>
      <c r="Y303" s="31">
        <v>0</v>
      </c>
      <c r="Z303" s="31">
        <v>0</v>
      </c>
      <c r="AA303" s="31">
        <v>0</v>
      </c>
      <c r="AB303" s="31">
        <v>0</v>
      </c>
      <c r="AC303" s="31">
        <v>0</v>
      </c>
      <c r="AD303" s="31">
        <v>0</v>
      </c>
      <c r="AE303" s="31">
        <v>0</v>
      </c>
      <c r="AF303" t="s">
        <v>291</v>
      </c>
      <c r="AG303" s="32">
        <v>2</v>
      </c>
      <c r="AH303"/>
    </row>
    <row r="304" spans="1:34" x14ac:dyDescent="0.25">
      <c r="A304" t="s">
        <v>1573</v>
      </c>
      <c r="B304" t="s">
        <v>838</v>
      </c>
      <c r="C304" t="s">
        <v>1376</v>
      </c>
      <c r="D304" t="s">
        <v>1506</v>
      </c>
      <c r="E304" s="31">
        <v>156.2608695652174</v>
      </c>
      <c r="F304" s="31">
        <v>3.7141096271563714</v>
      </c>
      <c r="G304" s="31">
        <v>3.4043224819143014</v>
      </c>
      <c r="H304" s="31">
        <v>0.65755008347245414</v>
      </c>
      <c r="I304" s="31">
        <v>0.37906510851419034</v>
      </c>
      <c r="J304" s="31">
        <v>580.37</v>
      </c>
      <c r="K304" s="31">
        <v>531.96239130434788</v>
      </c>
      <c r="L304" s="31">
        <v>102.74934782608698</v>
      </c>
      <c r="M304" s="31">
        <v>59.233043478260882</v>
      </c>
      <c r="N304" s="31">
        <v>34.489130434782609</v>
      </c>
      <c r="O304" s="31">
        <v>9.0271739130434785</v>
      </c>
      <c r="P304" s="31">
        <v>144.98913043478262</v>
      </c>
      <c r="Q304" s="31">
        <v>140.09782608695653</v>
      </c>
      <c r="R304" s="31">
        <v>4.8913043478260869</v>
      </c>
      <c r="S304" s="31">
        <v>332.63152173913039</v>
      </c>
      <c r="T304" s="31">
        <v>332.63152173913039</v>
      </c>
      <c r="U304" s="31">
        <v>0</v>
      </c>
      <c r="V304" s="31">
        <v>0</v>
      </c>
      <c r="W304" s="31">
        <v>0</v>
      </c>
      <c r="X304" s="31">
        <v>0</v>
      </c>
      <c r="Y304" s="31">
        <v>0</v>
      </c>
      <c r="Z304" s="31">
        <v>0</v>
      </c>
      <c r="AA304" s="31">
        <v>0</v>
      </c>
      <c r="AB304" s="31">
        <v>0</v>
      </c>
      <c r="AC304" s="31">
        <v>0</v>
      </c>
      <c r="AD304" s="31">
        <v>0</v>
      </c>
      <c r="AE304" s="31">
        <v>0</v>
      </c>
      <c r="AF304" t="s">
        <v>236</v>
      </c>
      <c r="AG304" s="32">
        <v>2</v>
      </c>
      <c r="AH304"/>
    </row>
    <row r="305" spans="1:34" x14ac:dyDescent="0.25">
      <c r="A305" t="s">
        <v>1573</v>
      </c>
      <c r="B305" t="s">
        <v>696</v>
      </c>
      <c r="C305" t="s">
        <v>1242</v>
      </c>
      <c r="D305" t="s">
        <v>1484</v>
      </c>
      <c r="E305" s="31">
        <v>392.86956521739131</v>
      </c>
      <c r="F305" s="31">
        <v>3.4902553674192123</v>
      </c>
      <c r="G305" s="31">
        <v>3.233530876494024</v>
      </c>
      <c r="H305" s="31">
        <v>0.3732832558654271</v>
      </c>
      <c r="I305" s="31">
        <v>0.11655876494023898</v>
      </c>
      <c r="J305" s="31">
        <v>1371.2151086956524</v>
      </c>
      <c r="K305" s="31">
        <v>1270.3558695652175</v>
      </c>
      <c r="L305" s="31">
        <v>146.65163043478259</v>
      </c>
      <c r="M305" s="31">
        <v>45.792391304347802</v>
      </c>
      <c r="N305" s="31">
        <v>95.239673913043475</v>
      </c>
      <c r="O305" s="31">
        <v>5.6195652173913047</v>
      </c>
      <c r="P305" s="31">
        <v>477.77576086956549</v>
      </c>
      <c r="Q305" s="31">
        <v>477.77576086956549</v>
      </c>
      <c r="R305" s="31">
        <v>0</v>
      </c>
      <c r="S305" s="31">
        <v>746.78771739130445</v>
      </c>
      <c r="T305" s="31">
        <v>727.94532608695658</v>
      </c>
      <c r="U305" s="31">
        <v>18.842391304347824</v>
      </c>
      <c r="V305" s="31">
        <v>0</v>
      </c>
      <c r="W305" s="31">
        <v>99.001630434782612</v>
      </c>
      <c r="X305" s="31">
        <v>6.7228260869565215</v>
      </c>
      <c r="Y305" s="31">
        <v>0</v>
      </c>
      <c r="Z305" s="31">
        <v>0</v>
      </c>
      <c r="AA305" s="31">
        <v>35.991847826086953</v>
      </c>
      <c r="AB305" s="31">
        <v>0</v>
      </c>
      <c r="AC305" s="31">
        <v>56.286956521739128</v>
      </c>
      <c r="AD305" s="31">
        <v>0</v>
      </c>
      <c r="AE305" s="31">
        <v>0</v>
      </c>
      <c r="AF305" t="s">
        <v>93</v>
      </c>
      <c r="AG305" s="32">
        <v>2</v>
      </c>
      <c r="AH305"/>
    </row>
    <row r="306" spans="1:34" x14ac:dyDescent="0.25">
      <c r="A306" t="s">
        <v>1573</v>
      </c>
      <c r="B306" t="s">
        <v>833</v>
      </c>
      <c r="C306" t="s">
        <v>1195</v>
      </c>
      <c r="D306" t="s">
        <v>1488</v>
      </c>
      <c r="E306" s="31">
        <v>92.065217391304344</v>
      </c>
      <c r="F306" s="31">
        <v>3.2997638724911451</v>
      </c>
      <c r="G306" s="31">
        <v>3.2313164108618659</v>
      </c>
      <c r="H306" s="31">
        <v>0.53506493506493513</v>
      </c>
      <c r="I306" s="31">
        <v>0.47933884297520662</v>
      </c>
      <c r="J306" s="31">
        <v>303.79347826086956</v>
      </c>
      <c r="K306" s="31">
        <v>297.491847826087</v>
      </c>
      <c r="L306" s="31">
        <v>49.260869565217391</v>
      </c>
      <c r="M306" s="31">
        <v>44.130434782608695</v>
      </c>
      <c r="N306" s="31">
        <v>0</v>
      </c>
      <c r="O306" s="31">
        <v>5.1304347826086953</v>
      </c>
      <c r="P306" s="31">
        <v>67.997282608695642</v>
      </c>
      <c r="Q306" s="31">
        <v>66.826086956521735</v>
      </c>
      <c r="R306" s="31">
        <v>1.1711956521739131</v>
      </c>
      <c r="S306" s="31">
        <v>186.53532608695653</v>
      </c>
      <c r="T306" s="31">
        <v>162.52586956521739</v>
      </c>
      <c r="U306" s="31">
        <v>24.009456521739128</v>
      </c>
      <c r="V306" s="31">
        <v>0</v>
      </c>
      <c r="W306" s="31">
        <v>46.138369565217388</v>
      </c>
      <c r="X306" s="31">
        <v>6.1277173913043477</v>
      </c>
      <c r="Y306" s="31">
        <v>0</v>
      </c>
      <c r="Z306" s="31">
        <v>0</v>
      </c>
      <c r="AA306" s="31">
        <v>4.6657608695652177</v>
      </c>
      <c r="AB306" s="31">
        <v>0</v>
      </c>
      <c r="AC306" s="31">
        <v>35.344891304347826</v>
      </c>
      <c r="AD306" s="31">
        <v>0</v>
      </c>
      <c r="AE306" s="31">
        <v>0</v>
      </c>
      <c r="AF306" t="s">
        <v>231</v>
      </c>
      <c r="AG306" s="32">
        <v>2</v>
      </c>
      <c r="AH306"/>
    </row>
    <row r="307" spans="1:34" x14ac:dyDescent="0.25">
      <c r="A307" t="s">
        <v>1573</v>
      </c>
      <c r="B307" t="s">
        <v>901</v>
      </c>
      <c r="C307" t="s">
        <v>1281</v>
      </c>
      <c r="D307" t="s">
        <v>1512</v>
      </c>
      <c r="E307" s="31">
        <v>277.70652173913044</v>
      </c>
      <c r="F307" s="31">
        <v>2.8114799013660026</v>
      </c>
      <c r="G307" s="31">
        <v>2.7445496888332221</v>
      </c>
      <c r="H307" s="31">
        <v>0.78500136991663083</v>
      </c>
      <c r="I307" s="31">
        <v>0.71807115738385063</v>
      </c>
      <c r="J307" s="31">
        <v>780.76630434782612</v>
      </c>
      <c r="K307" s="31">
        <v>762.17934782608688</v>
      </c>
      <c r="L307" s="31">
        <v>218</v>
      </c>
      <c r="M307" s="31">
        <v>199.41304347826087</v>
      </c>
      <c r="N307" s="31">
        <v>13.288043478260869</v>
      </c>
      <c r="O307" s="31">
        <v>5.2989130434782608</v>
      </c>
      <c r="P307" s="31">
        <v>87.160326086956516</v>
      </c>
      <c r="Q307" s="31">
        <v>87.160326086956516</v>
      </c>
      <c r="R307" s="31">
        <v>0</v>
      </c>
      <c r="S307" s="31">
        <v>475.60597826086956</v>
      </c>
      <c r="T307" s="31">
        <v>470.89402173913044</v>
      </c>
      <c r="U307" s="31">
        <v>4.7119565217391308</v>
      </c>
      <c r="V307" s="31">
        <v>0</v>
      </c>
      <c r="W307" s="31">
        <v>138.39945652173913</v>
      </c>
      <c r="X307" s="31">
        <v>34.701086956521742</v>
      </c>
      <c r="Y307" s="31">
        <v>0</v>
      </c>
      <c r="Z307" s="31">
        <v>0</v>
      </c>
      <c r="AA307" s="31">
        <v>21.342391304347824</v>
      </c>
      <c r="AB307" s="31">
        <v>0</v>
      </c>
      <c r="AC307" s="31">
        <v>81.355978260869563</v>
      </c>
      <c r="AD307" s="31">
        <v>1</v>
      </c>
      <c r="AE307" s="31">
        <v>0</v>
      </c>
      <c r="AF307" t="s">
        <v>300</v>
      </c>
      <c r="AG307" s="32">
        <v>2</v>
      </c>
      <c r="AH307"/>
    </row>
    <row r="308" spans="1:34" x14ac:dyDescent="0.25">
      <c r="A308" t="s">
        <v>1573</v>
      </c>
      <c r="B308" t="s">
        <v>906</v>
      </c>
      <c r="C308" t="s">
        <v>1235</v>
      </c>
      <c r="D308" t="s">
        <v>1538</v>
      </c>
      <c r="E308" s="31">
        <v>101.96739130434783</v>
      </c>
      <c r="F308" s="31">
        <v>2.9251678925487692</v>
      </c>
      <c r="G308" s="31">
        <v>2.6174448353054052</v>
      </c>
      <c r="H308" s="31">
        <v>0.53160643854599721</v>
      </c>
      <c r="I308" s="31">
        <v>0.22388338130263297</v>
      </c>
      <c r="J308" s="31">
        <v>298.27173913043481</v>
      </c>
      <c r="K308" s="31">
        <v>266.89402173913049</v>
      </c>
      <c r="L308" s="31">
        <v>54.20652173913043</v>
      </c>
      <c r="M308" s="31">
        <v>22.828804347826086</v>
      </c>
      <c r="N308" s="31">
        <v>27.203804347826086</v>
      </c>
      <c r="O308" s="31">
        <v>4.1739130434782608</v>
      </c>
      <c r="P308" s="31">
        <v>68.146739130434781</v>
      </c>
      <c r="Q308" s="31">
        <v>68.146739130434781</v>
      </c>
      <c r="R308" s="31">
        <v>0</v>
      </c>
      <c r="S308" s="31">
        <v>175.91847826086959</v>
      </c>
      <c r="T308" s="31">
        <v>175.91847826086959</v>
      </c>
      <c r="U308" s="31">
        <v>0</v>
      </c>
      <c r="V308" s="31">
        <v>0</v>
      </c>
      <c r="W308" s="31">
        <v>1.6956521739130435</v>
      </c>
      <c r="X308" s="31">
        <v>1.6956521739130435</v>
      </c>
      <c r="Y308" s="31">
        <v>0</v>
      </c>
      <c r="Z308" s="31">
        <v>0</v>
      </c>
      <c r="AA308" s="31">
        <v>0</v>
      </c>
      <c r="AB308" s="31">
        <v>0</v>
      </c>
      <c r="AC308" s="31">
        <v>0</v>
      </c>
      <c r="AD308" s="31">
        <v>0</v>
      </c>
      <c r="AE308" s="31">
        <v>0</v>
      </c>
      <c r="AF308" t="s">
        <v>305</v>
      </c>
      <c r="AG308" s="32">
        <v>2</v>
      </c>
      <c r="AH308"/>
    </row>
    <row r="309" spans="1:34" x14ac:dyDescent="0.25">
      <c r="A309" t="s">
        <v>1573</v>
      </c>
      <c r="B309" t="s">
        <v>797</v>
      </c>
      <c r="C309" t="s">
        <v>1281</v>
      </c>
      <c r="D309" t="s">
        <v>1512</v>
      </c>
      <c r="E309" s="31">
        <v>185.11956521739131</v>
      </c>
      <c r="F309" s="31">
        <v>2.9203018025952669</v>
      </c>
      <c r="G309" s="31">
        <v>2.8948188597263806</v>
      </c>
      <c r="H309" s="31">
        <v>0.27089777464623332</v>
      </c>
      <c r="I309" s="31">
        <v>0.24541483177734719</v>
      </c>
      <c r="J309" s="31">
        <v>540.6049999999999</v>
      </c>
      <c r="K309" s="31">
        <v>535.88760869565203</v>
      </c>
      <c r="L309" s="31">
        <v>50.148478260869567</v>
      </c>
      <c r="M309" s="31">
        <v>45.431086956521739</v>
      </c>
      <c r="N309" s="31">
        <v>0</v>
      </c>
      <c r="O309" s="31">
        <v>4.7173913043478262</v>
      </c>
      <c r="P309" s="31">
        <v>104.3070652173913</v>
      </c>
      <c r="Q309" s="31">
        <v>104.3070652173913</v>
      </c>
      <c r="R309" s="31">
        <v>0</v>
      </c>
      <c r="S309" s="31">
        <v>386.14945652173907</v>
      </c>
      <c r="T309" s="31">
        <v>386.14945652173907</v>
      </c>
      <c r="U309" s="31">
        <v>0</v>
      </c>
      <c r="V309" s="31">
        <v>0</v>
      </c>
      <c r="W309" s="31">
        <v>7.0165217391304351</v>
      </c>
      <c r="X309" s="31">
        <v>0</v>
      </c>
      <c r="Y309" s="31">
        <v>0</v>
      </c>
      <c r="Z309" s="31">
        <v>0</v>
      </c>
      <c r="AA309" s="31">
        <v>2.7010869565217392</v>
      </c>
      <c r="AB309" s="31">
        <v>0</v>
      </c>
      <c r="AC309" s="31">
        <v>4.3154347826086958</v>
      </c>
      <c r="AD309" s="31">
        <v>0</v>
      </c>
      <c r="AE309" s="31">
        <v>0</v>
      </c>
      <c r="AF309" t="s">
        <v>195</v>
      </c>
      <c r="AG309" s="32">
        <v>2</v>
      </c>
      <c r="AH309"/>
    </row>
    <row r="310" spans="1:34" x14ac:dyDescent="0.25">
      <c r="A310" t="s">
        <v>1573</v>
      </c>
      <c r="B310" t="s">
        <v>619</v>
      </c>
      <c r="C310" t="s">
        <v>1281</v>
      </c>
      <c r="D310" t="s">
        <v>1512</v>
      </c>
      <c r="E310" s="31">
        <v>108.94565217391305</v>
      </c>
      <c r="F310" s="31">
        <v>3.1553556819315576</v>
      </c>
      <c r="G310" s="31">
        <v>3.1026768432605012</v>
      </c>
      <c r="H310" s="31">
        <v>0.3542482290731318</v>
      </c>
      <c r="I310" s="31">
        <v>0.3015693904020752</v>
      </c>
      <c r="J310" s="31">
        <v>343.76228260869567</v>
      </c>
      <c r="K310" s="31">
        <v>338.0231521739131</v>
      </c>
      <c r="L310" s="31">
        <v>38.593804347826087</v>
      </c>
      <c r="M310" s="31">
        <v>32.854673913043477</v>
      </c>
      <c r="N310" s="31">
        <v>0</v>
      </c>
      <c r="O310" s="31">
        <v>5.7391304347826084</v>
      </c>
      <c r="P310" s="31">
        <v>79.689565217391305</v>
      </c>
      <c r="Q310" s="31">
        <v>79.689565217391305</v>
      </c>
      <c r="R310" s="31">
        <v>0</v>
      </c>
      <c r="S310" s="31">
        <v>225.47891304347829</v>
      </c>
      <c r="T310" s="31">
        <v>225.47891304347829</v>
      </c>
      <c r="U310" s="31">
        <v>0</v>
      </c>
      <c r="V310" s="31">
        <v>0</v>
      </c>
      <c r="W310" s="31">
        <v>71.420652173913027</v>
      </c>
      <c r="X310" s="31">
        <v>3.2217391304347824</v>
      </c>
      <c r="Y310" s="31">
        <v>0</v>
      </c>
      <c r="Z310" s="31">
        <v>0</v>
      </c>
      <c r="AA310" s="31">
        <v>36.106521739130422</v>
      </c>
      <c r="AB310" s="31">
        <v>0</v>
      </c>
      <c r="AC310" s="31">
        <v>32.092391304347828</v>
      </c>
      <c r="AD310" s="31">
        <v>0</v>
      </c>
      <c r="AE310" s="31">
        <v>0</v>
      </c>
      <c r="AF310" t="s">
        <v>16</v>
      </c>
      <c r="AG310" s="32">
        <v>2</v>
      </c>
      <c r="AH310"/>
    </row>
    <row r="311" spans="1:34" x14ac:dyDescent="0.25">
      <c r="A311" t="s">
        <v>1573</v>
      </c>
      <c r="B311" t="s">
        <v>1188</v>
      </c>
      <c r="C311" t="s">
        <v>1207</v>
      </c>
      <c r="D311" t="s">
        <v>1490</v>
      </c>
      <c r="E311" s="31">
        <v>20.358695652173914</v>
      </c>
      <c r="F311" s="31">
        <v>3.4837426588360909</v>
      </c>
      <c r="G311" s="31">
        <v>3.0152429257875064</v>
      </c>
      <c r="H311" s="31">
        <v>1.8277362520021352</v>
      </c>
      <c r="I311" s="31">
        <v>1.3592365189535502</v>
      </c>
      <c r="J311" s="31">
        <v>70.924456521739117</v>
      </c>
      <c r="K311" s="31">
        <v>61.386413043478257</v>
      </c>
      <c r="L311" s="31">
        <v>37.210326086956513</v>
      </c>
      <c r="M311" s="31">
        <v>27.672282608695649</v>
      </c>
      <c r="N311" s="31">
        <v>6.1141304347826084</v>
      </c>
      <c r="O311" s="31">
        <v>3.4239130434782608</v>
      </c>
      <c r="P311" s="31">
        <v>0</v>
      </c>
      <c r="Q311" s="31">
        <v>0</v>
      </c>
      <c r="R311" s="31">
        <v>0</v>
      </c>
      <c r="S311" s="31">
        <v>33.714130434782604</v>
      </c>
      <c r="T311" s="31">
        <v>33.714130434782604</v>
      </c>
      <c r="U311" s="31">
        <v>0</v>
      </c>
      <c r="V311" s="31">
        <v>0</v>
      </c>
      <c r="W311" s="31">
        <v>0</v>
      </c>
      <c r="X311" s="31">
        <v>0</v>
      </c>
      <c r="Y311" s="31">
        <v>0</v>
      </c>
      <c r="Z311" s="31">
        <v>0</v>
      </c>
      <c r="AA311" s="31">
        <v>0</v>
      </c>
      <c r="AB311" s="31">
        <v>0</v>
      </c>
      <c r="AC311" s="31">
        <v>0</v>
      </c>
      <c r="AD311" s="31">
        <v>0</v>
      </c>
      <c r="AE311" s="31">
        <v>0</v>
      </c>
      <c r="AF311" t="s">
        <v>591</v>
      </c>
      <c r="AG311" s="32">
        <v>2</v>
      </c>
      <c r="AH311"/>
    </row>
    <row r="312" spans="1:34" x14ac:dyDescent="0.25">
      <c r="A312" t="s">
        <v>1573</v>
      </c>
      <c r="B312" t="s">
        <v>790</v>
      </c>
      <c r="C312" t="s">
        <v>1358</v>
      </c>
      <c r="D312" t="s">
        <v>1499</v>
      </c>
      <c r="E312" s="31">
        <v>65.891304347826093</v>
      </c>
      <c r="F312" s="31">
        <v>3.1318459254371489</v>
      </c>
      <c r="G312" s="31">
        <v>2.9467584955460242</v>
      </c>
      <c r="H312" s="31">
        <v>0.9657703728142526</v>
      </c>
      <c r="I312" s="31">
        <v>0.78068294292312768</v>
      </c>
      <c r="J312" s="31">
        <v>206.36141304347825</v>
      </c>
      <c r="K312" s="31">
        <v>194.16576086956522</v>
      </c>
      <c r="L312" s="31">
        <v>63.635869565217391</v>
      </c>
      <c r="M312" s="31">
        <v>51.440217391304351</v>
      </c>
      <c r="N312" s="31">
        <v>7.7934782608695654</v>
      </c>
      <c r="O312" s="31">
        <v>4.4021739130434785</v>
      </c>
      <c r="P312" s="31">
        <v>32.222826086956523</v>
      </c>
      <c r="Q312" s="31">
        <v>32.222826086956523</v>
      </c>
      <c r="R312" s="31">
        <v>0</v>
      </c>
      <c r="S312" s="31">
        <v>110.50271739130434</v>
      </c>
      <c r="T312" s="31">
        <v>110.50271739130434</v>
      </c>
      <c r="U312" s="31">
        <v>0</v>
      </c>
      <c r="V312" s="31">
        <v>0</v>
      </c>
      <c r="W312" s="31">
        <v>0</v>
      </c>
      <c r="X312" s="31">
        <v>0</v>
      </c>
      <c r="Y312" s="31">
        <v>0</v>
      </c>
      <c r="Z312" s="31">
        <v>0</v>
      </c>
      <c r="AA312" s="31">
        <v>0</v>
      </c>
      <c r="AB312" s="31">
        <v>0</v>
      </c>
      <c r="AC312" s="31">
        <v>0</v>
      </c>
      <c r="AD312" s="31">
        <v>0</v>
      </c>
      <c r="AE312" s="31">
        <v>0</v>
      </c>
      <c r="AF312" t="s">
        <v>188</v>
      </c>
      <c r="AG312" s="32">
        <v>2</v>
      </c>
      <c r="AH312"/>
    </row>
    <row r="313" spans="1:34" x14ac:dyDescent="0.25">
      <c r="A313" t="s">
        <v>1573</v>
      </c>
      <c r="B313" t="s">
        <v>1137</v>
      </c>
      <c r="C313" t="s">
        <v>1267</v>
      </c>
      <c r="D313" t="s">
        <v>1495</v>
      </c>
      <c r="E313" s="31">
        <v>151.43478260869566</v>
      </c>
      <c r="F313" s="31">
        <v>2.4897193511340792</v>
      </c>
      <c r="G313" s="31">
        <v>2.2666666666666662</v>
      </c>
      <c r="H313" s="31">
        <v>0.49923341946597771</v>
      </c>
      <c r="I313" s="31">
        <v>0.27618073499856444</v>
      </c>
      <c r="J313" s="31">
        <v>377.03010869565207</v>
      </c>
      <c r="K313" s="31">
        <v>343.25217391304341</v>
      </c>
      <c r="L313" s="31">
        <v>75.601304347826101</v>
      </c>
      <c r="M313" s="31">
        <v>41.823369565217391</v>
      </c>
      <c r="N313" s="31">
        <v>33.77793478260871</v>
      </c>
      <c r="O313" s="31">
        <v>0</v>
      </c>
      <c r="P313" s="31">
        <v>86.877934782608705</v>
      </c>
      <c r="Q313" s="31">
        <v>86.877934782608705</v>
      </c>
      <c r="R313" s="31">
        <v>0</v>
      </c>
      <c r="S313" s="31">
        <v>214.55086956521731</v>
      </c>
      <c r="T313" s="31">
        <v>214.55086956521731</v>
      </c>
      <c r="U313" s="31">
        <v>0</v>
      </c>
      <c r="V313" s="31">
        <v>0</v>
      </c>
      <c r="W313" s="31">
        <v>0</v>
      </c>
      <c r="X313" s="31">
        <v>0</v>
      </c>
      <c r="Y313" s="31">
        <v>0</v>
      </c>
      <c r="Z313" s="31">
        <v>0</v>
      </c>
      <c r="AA313" s="31">
        <v>0</v>
      </c>
      <c r="AB313" s="31">
        <v>0</v>
      </c>
      <c r="AC313" s="31">
        <v>0</v>
      </c>
      <c r="AD313" s="31">
        <v>0</v>
      </c>
      <c r="AE313" s="31">
        <v>0</v>
      </c>
      <c r="AF313" t="s">
        <v>538</v>
      </c>
      <c r="AG313" s="32">
        <v>2</v>
      </c>
      <c r="AH313"/>
    </row>
    <row r="314" spans="1:34" x14ac:dyDescent="0.25">
      <c r="A314" t="s">
        <v>1573</v>
      </c>
      <c r="B314" t="s">
        <v>955</v>
      </c>
      <c r="C314" t="s">
        <v>1216</v>
      </c>
      <c r="D314" t="s">
        <v>1489</v>
      </c>
      <c r="E314" s="31">
        <v>183.92391304347825</v>
      </c>
      <c r="F314" s="31">
        <v>2.6983038827492467</v>
      </c>
      <c r="G314" s="31">
        <v>2.6312688375391526</v>
      </c>
      <c r="H314" s="31">
        <v>0.42161219786064674</v>
      </c>
      <c r="I314" s="31">
        <v>0.35457715265055284</v>
      </c>
      <c r="J314" s="31">
        <v>496.28260869565219</v>
      </c>
      <c r="K314" s="31">
        <v>483.95326086956521</v>
      </c>
      <c r="L314" s="31">
        <v>77.544565217391337</v>
      </c>
      <c r="M314" s="31">
        <v>65.215217391304392</v>
      </c>
      <c r="N314" s="31">
        <v>8.9815217391304341</v>
      </c>
      <c r="O314" s="31">
        <v>3.347826086956522</v>
      </c>
      <c r="P314" s="31">
        <v>105.81086956521742</v>
      </c>
      <c r="Q314" s="31">
        <v>105.81086956521742</v>
      </c>
      <c r="R314" s="31">
        <v>0</v>
      </c>
      <c r="S314" s="31">
        <v>312.92717391304342</v>
      </c>
      <c r="T314" s="31">
        <v>312.92717391304342</v>
      </c>
      <c r="U314" s="31">
        <v>0</v>
      </c>
      <c r="V314" s="31">
        <v>0</v>
      </c>
      <c r="W314" s="31">
        <v>29.088043478260857</v>
      </c>
      <c r="X314" s="31">
        <v>1.5445652173913043</v>
      </c>
      <c r="Y314" s="31">
        <v>0</v>
      </c>
      <c r="Z314" s="31">
        <v>0</v>
      </c>
      <c r="AA314" s="31">
        <v>13.896739130434776</v>
      </c>
      <c r="AB314" s="31">
        <v>0</v>
      </c>
      <c r="AC314" s="31">
        <v>13.646739130434778</v>
      </c>
      <c r="AD314" s="31">
        <v>0</v>
      </c>
      <c r="AE314" s="31">
        <v>0</v>
      </c>
      <c r="AF314" t="s">
        <v>354</v>
      </c>
      <c r="AG314" s="32">
        <v>2</v>
      </c>
      <c r="AH314"/>
    </row>
    <row r="315" spans="1:34" x14ac:dyDescent="0.25">
      <c r="A315" t="s">
        <v>1573</v>
      </c>
      <c r="B315" t="s">
        <v>649</v>
      </c>
      <c r="C315" t="s">
        <v>1196</v>
      </c>
      <c r="D315" t="s">
        <v>1523</v>
      </c>
      <c r="E315" s="31">
        <v>127.8695652173913</v>
      </c>
      <c r="F315" s="31">
        <v>5.3700586535192114</v>
      </c>
      <c r="G315" s="31">
        <v>5.0535778646718805</v>
      </c>
      <c r="H315" s="31">
        <v>0.86460727643658619</v>
      </c>
      <c r="I315" s="31">
        <v>0.54812648758925542</v>
      </c>
      <c r="J315" s="31">
        <v>686.66706521739127</v>
      </c>
      <c r="K315" s="31">
        <v>646.19880434782613</v>
      </c>
      <c r="L315" s="31">
        <v>110.55695652173912</v>
      </c>
      <c r="M315" s="31">
        <v>70.088695652173911</v>
      </c>
      <c r="N315" s="31">
        <v>34.894891304347823</v>
      </c>
      <c r="O315" s="31">
        <v>5.5733695652173916</v>
      </c>
      <c r="P315" s="31">
        <v>101.49130434782606</v>
      </c>
      <c r="Q315" s="31">
        <v>101.49130434782606</v>
      </c>
      <c r="R315" s="31">
        <v>0</v>
      </c>
      <c r="S315" s="31">
        <v>474.61880434782614</v>
      </c>
      <c r="T315" s="31">
        <v>339.66510869565224</v>
      </c>
      <c r="U315" s="31">
        <v>130.14663043478262</v>
      </c>
      <c r="V315" s="31">
        <v>4.8070652173913047</v>
      </c>
      <c r="W315" s="31">
        <v>37.348152173913036</v>
      </c>
      <c r="X315" s="31">
        <v>12.432826086956519</v>
      </c>
      <c r="Y315" s="31">
        <v>0</v>
      </c>
      <c r="Z315" s="31">
        <v>0</v>
      </c>
      <c r="AA315" s="31">
        <v>18.439347826086955</v>
      </c>
      <c r="AB315" s="31">
        <v>0</v>
      </c>
      <c r="AC315" s="31">
        <v>6.4759782608695637</v>
      </c>
      <c r="AD315" s="31">
        <v>0</v>
      </c>
      <c r="AE315" s="31">
        <v>0</v>
      </c>
      <c r="AF315" t="s">
        <v>46</v>
      </c>
      <c r="AG315" s="32">
        <v>2</v>
      </c>
      <c r="AH315"/>
    </row>
    <row r="316" spans="1:34" x14ac:dyDescent="0.25">
      <c r="A316" t="s">
        <v>1573</v>
      </c>
      <c r="B316" t="s">
        <v>1111</v>
      </c>
      <c r="C316" t="s">
        <v>1357</v>
      </c>
      <c r="D316" t="s">
        <v>1517</v>
      </c>
      <c r="E316" s="31">
        <v>158.39130434782609</v>
      </c>
      <c r="F316" s="31">
        <v>5.3686412297556974</v>
      </c>
      <c r="G316" s="31">
        <v>5.0667965962119146</v>
      </c>
      <c r="H316" s="31">
        <v>0.95813066154268511</v>
      </c>
      <c r="I316" s="31">
        <v>0.65628602799890234</v>
      </c>
      <c r="J316" s="31">
        <v>850.34608695652196</v>
      </c>
      <c r="K316" s="31">
        <v>802.53652173913065</v>
      </c>
      <c r="L316" s="31">
        <v>151.75956521739138</v>
      </c>
      <c r="M316" s="31">
        <v>103.95000000000006</v>
      </c>
      <c r="N316" s="31">
        <v>47.287826086956557</v>
      </c>
      <c r="O316" s="31">
        <v>0.52173913043478259</v>
      </c>
      <c r="P316" s="31">
        <v>196.21402173913046</v>
      </c>
      <c r="Q316" s="31">
        <v>196.21402173913046</v>
      </c>
      <c r="R316" s="31">
        <v>0</v>
      </c>
      <c r="S316" s="31">
        <v>502.37250000000006</v>
      </c>
      <c r="T316" s="31">
        <v>502.37250000000006</v>
      </c>
      <c r="U316" s="31">
        <v>0</v>
      </c>
      <c r="V316" s="31">
        <v>0</v>
      </c>
      <c r="W316" s="31">
        <v>15.405217391304349</v>
      </c>
      <c r="X316" s="31">
        <v>0</v>
      </c>
      <c r="Y316" s="31">
        <v>0</v>
      </c>
      <c r="Z316" s="31">
        <v>0</v>
      </c>
      <c r="AA316" s="31">
        <v>9.3276086956521755</v>
      </c>
      <c r="AB316" s="31">
        <v>0</v>
      </c>
      <c r="AC316" s="31">
        <v>6.0776086956521738</v>
      </c>
      <c r="AD316" s="31">
        <v>0</v>
      </c>
      <c r="AE316" s="31">
        <v>0</v>
      </c>
      <c r="AF316" t="s">
        <v>512</v>
      </c>
      <c r="AG316" s="32">
        <v>2</v>
      </c>
      <c r="AH316"/>
    </row>
    <row r="317" spans="1:34" x14ac:dyDescent="0.25">
      <c r="A317" t="s">
        <v>1573</v>
      </c>
      <c r="B317" t="s">
        <v>1123</v>
      </c>
      <c r="C317" t="s">
        <v>1339</v>
      </c>
      <c r="D317" t="s">
        <v>1490</v>
      </c>
      <c r="E317" s="31">
        <v>242.61956521739131</v>
      </c>
      <c r="F317" s="31">
        <v>3.5082447022982839</v>
      </c>
      <c r="G317" s="31">
        <v>3.1970162627122436</v>
      </c>
      <c r="H317" s="31">
        <v>0.31122843958604002</v>
      </c>
      <c r="I317" s="31">
        <v>0</v>
      </c>
      <c r="J317" s="31">
        <v>851.16880434782604</v>
      </c>
      <c r="K317" s="31">
        <v>775.65869565217383</v>
      </c>
      <c r="L317" s="31">
        <v>75.510108695652164</v>
      </c>
      <c r="M317" s="31">
        <v>0</v>
      </c>
      <c r="N317" s="31">
        <v>70.488369565217383</v>
      </c>
      <c r="O317" s="31">
        <v>5.0217391304347823</v>
      </c>
      <c r="P317" s="31">
        <v>196.5289130434783</v>
      </c>
      <c r="Q317" s="31">
        <v>196.5289130434783</v>
      </c>
      <c r="R317" s="31">
        <v>0</v>
      </c>
      <c r="S317" s="31">
        <v>579.12978260869556</v>
      </c>
      <c r="T317" s="31">
        <v>579.12978260869556</v>
      </c>
      <c r="U317" s="31">
        <v>0</v>
      </c>
      <c r="V317" s="31">
        <v>0</v>
      </c>
      <c r="W317" s="31">
        <v>169.01097826086954</v>
      </c>
      <c r="X317" s="31">
        <v>0</v>
      </c>
      <c r="Y317" s="31">
        <v>0</v>
      </c>
      <c r="Z317" s="31">
        <v>0</v>
      </c>
      <c r="AA317" s="31">
        <v>50.840978260869562</v>
      </c>
      <c r="AB317" s="31">
        <v>0</v>
      </c>
      <c r="AC317" s="31">
        <v>118.16999999999997</v>
      </c>
      <c r="AD317" s="31">
        <v>0</v>
      </c>
      <c r="AE317" s="31">
        <v>0</v>
      </c>
      <c r="AF317" t="s">
        <v>524</v>
      </c>
      <c r="AG317" s="32">
        <v>2</v>
      </c>
      <c r="AH317"/>
    </row>
    <row r="318" spans="1:34" x14ac:dyDescent="0.25">
      <c r="A318" t="s">
        <v>1573</v>
      </c>
      <c r="B318" t="s">
        <v>801</v>
      </c>
      <c r="C318" t="s">
        <v>1301</v>
      </c>
      <c r="D318" t="s">
        <v>1487</v>
      </c>
      <c r="E318" s="31">
        <v>66.184782608695656</v>
      </c>
      <c r="F318" s="31">
        <v>2.9473213992445388</v>
      </c>
      <c r="G318" s="31">
        <v>2.2224963048119553</v>
      </c>
      <c r="H318" s="31">
        <v>0.83729348004598436</v>
      </c>
      <c r="I318" s="31">
        <v>0.11246838561340122</v>
      </c>
      <c r="J318" s="31">
        <v>195.0678260869565</v>
      </c>
      <c r="K318" s="31">
        <v>147.09543478260866</v>
      </c>
      <c r="L318" s="31">
        <v>55.416086956521731</v>
      </c>
      <c r="M318" s="31">
        <v>7.4436956521739139</v>
      </c>
      <c r="N318" s="31">
        <v>42.096956521739124</v>
      </c>
      <c r="O318" s="31">
        <v>5.8754347826086937</v>
      </c>
      <c r="P318" s="31">
        <v>62.709239130434774</v>
      </c>
      <c r="Q318" s="31">
        <v>62.709239130434774</v>
      </c>
      <c r="R318" s="31">
        <v>0</v>
      </c>
      <c r="S318" s="31">
        <v>76.942499999999995</v>
      </c>
      <c r="T318" s="31">
        <v>76.942499999999995</v>
      </c>
      <c r="U318" s="31">
        <v>0</v>
      </c>
      <c r="V318" s="31">
        <v>0</v>
      </c>
      <c r="W318" s="31">
        <v>11.684782608695652</v>
      </c>
      <c r="X318" s="31">
        <v>0</v>
      </c>
      <c r="Y318" s="31">
        <v>2.6086956521739131</v>
      </c>
      <c r="Z318" s="31">
        <v>0</v>
      </c>
      <c r="AA318" s="31">
        <v>9.0760869565217384</v>
      </c>
      <c r="AB318" s="31">
        <v>0</v>
      </c>
      <c r="AC318" s="31">
        <v>0</v>
      </c>
      <c r="AD318" s="31">
        <v>0</v>
      </c>
      <c r="AE318" s="31">
        <v>0</v>
      </c>
      <c r="AF318" t="s">
        <v>199</v>
      </c>
      <c r="AG318" s="32">
        <v>2</v>
      </c>
      <c r="AH318"/>
    </row>
    <row r="319" spans="1:34" x14ac:dyDescent="0.25">
      <c r="A319" t="s">
        <v>1573</v>
      </c>
      <c r="B319" t="s">
        <v>662</v>
      </c>
      <c r="C319" t="s">
        <v>1216</v>
      </c>
      <c r="D319" t="s">
        <v>1489</v>
      </c>
      <c r="E319" s="31">
        <v>115.60869565217391</v>
      </c>
      <c r="F319" s="31">
        <v>3.2821314403911246</v>
      </c>
      <c r="G319" s="31">
        <v>3.2324887175629935</v>
      </c>
      <c r="H319" s="31">
        <v>0.41293719443399779</v>
      </c>
      <c r="I319" s="31">
        <v>0.36329447160586686</v>
      </c>
      <c r="J319" s="31">
        <v>379.44293478260869</v>
      </c>
      <c r="K319" s="31">
        <v>373.70380434782606</v>
      </c>
      <c r="L319" s="31">
        <v>47.739130434782609</v>
      </c>
      <c r="M319" s="31">
        <v>42</v>
      </c>
      <c r="N319" s="31">
        <v>0</v>
      </c>
      <c r="O319" s="31">
        <v>5.7391304347826084</v>
      </c>
      <c r="P319" s="31">
        <v>63.524456521739133</v>
      </c>
      <c r="Q319" s="31">
        <v>63.524456521739133</v>
      </c>
      <c r="R319" s="31">
        <v>0</v>
      </c>
      <c r="S319" s="31">
        <v>268.17934782608694</v>
      </c>
      <c r="T319" s="31">
        <v>268.17934782608694</v>
      </c>
      <c r="U319" s="31">
        <v>0</v>
      </c>
      <c r="V319" s="31">
        <v>0</v>
      </c>
      <c r="W319" s="31">
        <v>55.421195652173907</v>
      </c>
      <c r="X319" s="31">
        <v>7.0271739130434785</v>
      </c>
      <c r="Y319" s="31">
        <v>0</v>
      </c>
      <c r="Z319" s="31">
        <v>0</v>
      </c>
      <c r="AA319" s="31">
        <v>5.0271739130434785</v>
      </c>
      <c r="AB319" s="31">
        <v>0</v>
      </c>
      <c r="AC319" s="31">
        <v>43.366847826086953</v>
      </c>
      <c r="AD319" s="31">
        <v>0</v>
      </c>
      <c r="AE319" s="31">
        <v>0</v>
      </c>
      <c r="AF319" t="s">
        <v>59</v>
      </c>
      <c r="AG319" s="32">
        <v>2</v>
      </c>
      <c r="AH319"/>
    </row>
    <row r="320" spans="1:34" x14ac:dyDescent="0.25">
      <c r="A320" t="s">
        <v>1573</v>
      </c>
      <c r="B320" t="s">
        <v>927</v>
      </c>
      <c r="C320" t="s">
        <v>1286</v>
      </c>
      <c r="D320" t="s">
        <v>1515</v>
      </c>
      <c r="E320" s="31">
        <v>55.489130434782609</v>
      </c>
      <c r="F320" s="31">
        <v>3.302097943192948</v>
      </c>
      <c r="G320" s="31">
        <v>3.2265093046033306</v>
      </c>
      <c r="H320" s="31">
        <v>0.70244662095984356</v>
      </c>
      <c r="I320" s="31">
        <v>0.62685798237022561</v>
      </c>
      <c r="J320" s="31">
        <v>183.23054347826087</v>
      </c>
      <c r="K320" s="31">
        <v>179.03619565217394</v>
      </c>
      <c r="L320" s="31">
        <v>38.97815217391306</v>
      </c>
      <c r="M320" s="31">
        <v>34.783804347826106</v>
      </c>
      <c r="N320" s="31">
        <v>0.23097826086956522</v>
      </c>
      <c r="O320" s="31">
        <v>3.9633695652173913</v>
      </c>
      <c r="P320" s="31">
        <v>32.343152173913047</v>
      </c>
      <c r="Q320" s="31">
        <v>32.343152173913047</v>
      </c>
      <c r="R320" s="31">
        <v>0</v>
      </c>
      <c r="S320" s="31">
        <v>111.90923913043478</v>
      </c>
      <c r="T320" s="31">
        <v>111.90923913043478</v>
      </c>
      <c r="U320" s="31">
        <v>0</v>
      </c>
      <c r="V320" s="31">
        <v>0</v>
      </c>
      <c r="W320" s="31">
        <v>0</v>
      </c>
      <c r="X320" s="31">
        <v>0</v>
      </c>
      <c r="Y320" s="31">
        <v>0</v>
      </c>
      <c r="Z320" s="31">
        <v>0</v>
      </c>
      <c r="AA320" s="31">
        <v>0</v>
      </c>
      <c r="AB320" s="31">
        <v>0</v>
      </c>
      <c r="AC320" s="31">
        <v>0</v>
      </c>
      <c r="AD320" s="31">
        <v>0</v>
      </c>
      <c r="AE320" s="31">
        <v>0</v>
      </c>
      <c r="AF320" t="s">
        <v>326</v>
      </c>
      <c r="AG320" s="32">
        <v>2</v>
      </c>
      <c r="AH320"/>
    </row>
    <row r="321" spans="1:34" x14ac:dyDescent="0.25">
      <c r="A321" t="s">
        <v>1573</v>
      </c>
      <c r="B321" t="s">
        <v>761</v>
      </c>
      <c r="C321" t="s">
        <v>1344</v>
      </c>
      <c r="D321" t="s">
        <v>1517</v>
      </c>
      <c r="E321" s="31">
        <v>61.75</v>
      </c>
      <c r="F321" s="31">
        <v>3.3920014082027814</v>
      </c>
      <c r="G321" s="31">
        <v>3.2272416828023238</v>
      </c>
      <c r="H321" s="31">
        <v>0.61909698996655493</v>
      </c>
      <c r="I321" s="31">
        <v>0.45433726456609735</v>
      </c>
      <c r="J321" s="31">
        <v>209.45608695652174</v>
      </c>
      <c r="K321" s="31">
        <v>199.28217391304349</v>
      </c>
      <c r="L321" s="31">
        <v>38.22923913043477</v>
      </c>
      <c r="M321" s="31">
        <v>28.055326086956512</v>
      </c>
      <c r="N321" s="31">
        <v>4.8695652173913047</v>
      </c>
      <c r="O321" s="31">
        <v>5.3043478260869561</v>
      </c>
      <c r="P321" s="31">
        <v>42.72728260869566</v>
      </c>
      <c r="Q321" s="31">
        <v>42.72728260869566</v>
      </c>
      <c r="R321" s="31">
        <v>0</v>
      </c>
      <c r="S321" s="31">
        <v>128.49956521739131</v>
      </c>
      <c r="T321" s="31">
        <v>128.49956521739131</v>
      </c>
      <c r="U321" s="31">
        <v>0</v>
      </c>
      <c r="V321" s="31">
        <v>0</v>
      </c>
      <c r="W321" s="31">
        <v>0</v>
      </c>
      <c r="X321" s="31">
        <v>0</v>
      </c>
      <c r="Y321" s="31">
        <v>0</v>
      </c>
      <c r="Z321" s="31">
        <v>0</v>
      </c>
      <c r="AA321" s="31">
        <v>0</v>
      </c>
      <c r="AB321" s="31">
        <v>0</v>
      </c>
      <c r="AC321" s="31">
        <v>0</v>
      </c>
      <c r="AD321" s="31">
        <v>0</v>
      </c>
      <c r="AE321" s="31">
        <v>0</v>
      </c>
      <c r="AF321" t="s">
        <v>159</v>
      </c>
      <c r="AG321" s="32">
        <v>2</v>
      </c>
      <c r="AH321"/>
    </row>
    <row r="322" spans="1:34" x14ac:dyDescent="0.25">
      <c r="A322" t="s">
        <v>1573</v>
      </c>
      <c r="B322" t="s">
        <v>884</v>
      </c>
      <c r="C322" t="s">
        <v>1286</v>
      </c>
      <c r="D322" t="s">
        <v>1515</v>
      </c>
      <c r="E322" s="31">
        <v>290.83695652173913</v>
      </c>
      <c r="F322" s="31">
        <v>3.6843128900848372</v>
      </c>
      <c r="G322" s="31">
        <v>3.3247258661284893</v>
      </c>
      <c r="H322" s="31">
        <v>1.0299794446313109</v>
      </c>
      <c r="I322" s="31">
        <v>0.67039242067496307</v>
      </c>
      <c r="J322" s="31">
        <v>1071.5343478260868</v>
      </c>
      <c r="K322" s="31">
        <v>966.95315217391294</v>
      </c>
      <c r="L322" s="31">
        <v>299.55608695652154</v>
      </c>
      <c r="M322" s="31">
        <v>194.97489130434769</v>
      </c>
      <c r="N322" s="31">
        <v>101.44706521739127</v>
      </c>
      <c r="O322" s="31">
        <v>3.1341304347826089</v>
      </c>
      <c r="P322" s="31">
        <v>137.55597826086949</v>
      </c>
      <c r="Q322" s="31">
        <v>137.55597826086949</v>
      </c>
      <c r="R322" s="31">
        <v>0</v>
      </c>
      <c r="S322" s="31">
        <v>634.4222826086957</v>
      </c>
      <c r="T322" s="31">
        <v>634.4222826086957</v>
      </c>
      <c r="U322" s="31">
        <v>0</v>
      </c>
      <c r="V322" s="31">
        <v>0</v>
      </c>
      <c r="W322" s="31">
        <v>37.013586956521749</v>
      </c>
      <c r="X322" s="31">
        <v>17.304239130434784</v>
      </c>
      <c r="Y322" s="31">
        <v>0</v>
      </c>
      <c r="Z322" s="31">
        <v>0</v>
      </c>
      <c r="AA322" s="31">
        <v>2.2989130434782608</v>
      </c>
      <c r="AB322" s="31">
        <v>0</v>
      </c>
      <c r="AC322" s="31">
        <v>17.4104347826087</v>
      </c>
      <c r="AD322" s="31">
        <v>0</v>
      </c>
      <c r="AE322" s="31">
        <v>0</v>
      </c>
      <c r="AF322" t="s">
        <v>283</v>
      </c>
      <c r="AG322" s="32">
        <v>2</v>
      </c>
      <c r="AH322"/>
    </row>
    <row r="323" spans="1:34" x14ac:dyDescent="0.25">
      <c r="A323" t="s">
        <v>1573</v>
      </c>
      <c r="B323" t="s">
        <v>694</v>
      </c>
      <c r="C323" t="s">
        <v>1322</v>
      </c>
      <c r="D323" t="s">
        <v>1529</v>
      </c>
      <c r="E323" s="31">
        <v>73.565217391304344</v>
      </c>
      <c r="F323" s="31">
        <v>3.3476654846335698</v>
      </c>
      <c r="G323" s="31">
        <v>3.2121749408983455</v>
      </c>
      <c r="H323" s="31">
        <v>0.59914302600472813</v>
      </c>
      <c r="I323" s="31">
        <v>0.46365248226950356</v>
      </c>
      <c r="J323" s="31">
        <v>246.27173913043478</v>
      </c>
      <c r="K323" s="31">
        <v>236.30434782608697</v>
      </c>
      <c r="L323" s="31">
        <v>44.076086956521735</v>
      </c>
      <c r="M323" s="31">
        <v>34.108695652173914</v>
      </c>
      <c r="N323" s="31">
        <v>5.4918478260869561</v>
      </c>
      <c r="O323" s="31">
        <v>4.4755434782608692</v>
      </c>
      <c r="P323" s="31">
        <v>74.067934782608702</v>
      </c>
      <c r="Q323" s="31">
        <v>74.067934782608702</v>
      </c>
      <c r="R323" s="31">
        <v>0</v>
      </c>
      <c r="S323" s="31">
        <v>128.12771739130434</v>
      </c>
      <c r="T323" s="31">
        <v>128.12771739130434</v>
      </c>
      <c r="U323" s="31">
        <v>0</v>
      </c>
      <c r="V323" s="31">
        <v>0</v>
      </c>
      <c r="W323" s="31">
        <v>33.445652173913047</v>
      </c>
      <c r="X323" s="31">
        <v>1.5054347826086956</v>
      </c>
      <c r="Y323" s="31">
        <v>0</v>
      </c>
      <c r="Z323" s="31">
        <v>0</v>
      </c>
      <c r="AA323" s="31">
        <v>19.353260869565219</v>
      </c>
      <c r="AB323" s="31">
        <v>0</v>
      </c>
      <c r="AC323" s="31">
        <v>12.586956521739131</v>
      </c>
      <c r="AD323" s="31">
        <v>0</v>
      </c>
      <c r="AE323" s="31">
        <v>0</v>
      </c>
      <c r="AF323" t="s">
        <v>91</v>
      </c>
      <c r="AG323" s="32">
        <v>2</v>
      </c>
      <c r="AH323"/>
    </row>
    <row r="324" spans="1:34" x14ac:dyDescent="0.25">
      <c r="A324" t="s">
        <v>1573</v>
      </c>
      <c r="B324" t="s">
        <v>648</v>
      </c>
      <c r="C324" t="s">
        <v>1281</v>
      </c>
      <c r="D324" t="s">
        <v>1512</v>
      </c>
      <c r="E324" s="31">
        <v>138.57608695652175</v>
      </c>
      <c r="F324" s="31">
        <v>3.0025100007843752</v>
      </c>
      <c r="G324" s="31">
        <v>2.8124950976547178</v>
      </c>
      <c r="H324" s="31">
        <v>0.47288022590007056</v>
      </c>
      <c r="I324" s="31">
        <v>0.28286532277041332</v>
      </c>
      <c r="J324" s="31">
        <v>416.07608695652175</v>
      </c>
      <c r="K324" s="31">
        <v>389.74456521739131</v>
      </c>
      <c r="L324" s="31">
        <v>65.529891304347828</v>
      </c>
      <c r="M324" s="31">
        <v>39.198369565217391</v>
      </c>
      <c r="N324" s="31">
        <v>21.358695652173914</v>
      </c>
      <c r="O324" s="31">
        <v>4.9728260869565215</v>
      </c>
      <c r="P324" s="31">
        <v>95.953804347826093</v>
      </c>
      <c r="Q324" s="31">
        <v>95.953804347826093</v>
      </c>
      <c r="R324" s="31">
        <v>0</v>
      </c>
      <c r="S324" s="31">
        <v>254.59239130434781</v>
      </c>
      <c r="T324" s="31">
        <v>254.59239130434781</v>
      </c>
      <c r="U324" s="31">
        <v>0</v>
      </c>
      <c r="V324" s="31">
        <v>0</v>
      </c>
      <c r="W324" s="31">
        <v>94.559782608695642</v>
      </c>
      <c r="X324" s="31">
        <v>22.567934782608695</v>
      </c>
      <c r="Y324" s="31">
        <v>16.141304347826086</v>
      </c>
      <c r="Z324" s="31">
        <v>0</v>
      </c>
      <c r="AA324" s="31">
        <v>25.263586956521738</v>
      </c>
      <c r="AB324" s="31">
        <v>0</v>
      </c>
      <c r="AC324" s="31">
        <v>30.586956521739129</v>
      </c>
      <c r="AD324" s="31">
        <v>0</v>
      </c>
      <c r="AE324" s="31">
        <v>0</v>
      </c>
      <c r="AF324" t="s">
        <v>45</v>
      </c>
      <c r="AG324" s="32">
        <v>2</v>
      </c>
      <c r="AH324"/>
    </row>
    <row r="325" spans="1:34" x14ac:dyDescent="0.25">
      <c r="A325" t="s">
        <v>1573</v>
      </c>
      <c r="B325" t="s">
        <v>812</v>
      </c>
      <c r="C325" t="s">
        <v>1304</v>
      </c>
      <c r="D325" t="s">
        <v>1492</v>
      </c>
      <c r="E325" s="31">
        <v>240.04347826086956</v>
      </c>
      <c r="F325" s="31">
        <v>3.4423080057960509</v>
      </c>
      <c r="G325" s="31">
        <v>3.4097391776852017</v>
      </c>
      <c r="H325" s="31">
        <v>0.39077522188009417</v>
      </c>
      <c r="I325" s="31">
        <v>0.35820639376924468</v>
      </c>
      <c r="J325" s="31">
        <v>826.3035869565216</v>
      </c>
      <c r="K325" s="31">
        <v>818.48565217391297</v>
      </c>
      <c r="L325" s="31">
        <v>93.803043478260861</v>
      </c>
      <c r="M325" s="31">
        <v>85.985108695652173</v>
      </c>
      <c r="N325" s="31">
        <v>2.2527173913043477</v>
      </c>
      <c r="O325" s="31">
        <v>5.5652173913043477</v>
      </c>
      <c r="P325" s="31">
        <v>211.46391304347821</v>
      </c>
      <c r="Q325" s="31">
        <v>211.46391304347821</v>
      </c>
      <c r="R325" s="31">
        <v>0</v>
      </c>
      <c r="S325" s="31">
        <v>521.03663043478252</v>
      </c>
      <c r="T325" s="31">
        <v>521.03663043478252</v>
      </c>
      <c r="U325" s="31">
        <v>0</v>
      </c>
      <c r="V325" s="31">
        <v>0</v>
      </c>
      <c r="W325" s="31">
        <v>113.25380434782608</v>
      </c>
      <c r="X325" s="31">
        <v>13.663043478260869</v>
      </c>
      <c r="Y325" s="31">
        <v>2.2527173913043477</v>
      </c>
      <c r="Z325" s="31">
        <v>0</v>
      </c>
      <c r="AA325" s="31">
        <v>46.426630434782602</v>
      </c>
      <c r="AB325" s="31">
        <v>0</v>
      </c>
      <c r="AC325" s="31">
        <v>50.911413043478262</v>
      </c>
      <c r="AD325" s="31">
        <v>0</v>
      </c>
      <c r="AE325" s="31">
        <v>0</v>
      </c>
      <c r="AF325" t="s">
        <v>210</v>
      </c>
      <c r="AG325" s="32">
        <v>2</v>
      </c>
      <c r="AH325"/>
    </row>
    <row r="326" spans="1:34" x14ac:dyDescent="0.25">
      <c r="A326" t="s">
        <v>1573</v>
      </c>
      <c r="B326" t="s">
        <v>1169</v>
      </c>
      <c r="C326" t="s">
        <v>1473</v>
      </c>
      <c r="D326" t="s">
        <v>1517</v>
      </c>
      <c r="E326" s="31">
        <v>241.97826086956522</v>
      </c>
      <c r="F326" s="31">
        <v>3.7843221633276434</v>
      </c>
      <c r="G326" s="31">
        <v>3.7086887970532745</v>
      </c>
      <c r="H326" s="31">
        <v>1.0318614679723295</v>
      </c>
      <c r="I326" s="31">
        <v>0.95622810169796058</v>
      </c>
      <c r="J326" s="31">
        <v>915.72369565217389</v>
      </c>
      <c r="K326" s="31">
        <v>897.42206521739126</v>
      </c>
      <c r="L326" s="31">
        <v>249.68804347826085</v>
      </c>
      <c r="M326" s="31">
        <v>231.38641304347826</v>
      </c>
      <c r="N326" s="31">
        <v>14.315217391304348</v>
      </c>
      <c r="O326" s="31">
        <v>3.9864130434782608</v>
      </c>
      <c r="P326" s="31">
        <v>58.236739130434778</v>
      </c>
      <c r="Q326" s="31">
        <v>58.236739130434778</v>
      </c>
      <c r="R326" s="31">
        <v>0</v>
      </c>
      <c r="S326" s="31">
        <v>607.79891304347825</v>
      </c>
      <c r="T326" s="31">
        <v>607.79891304347825</v>
      </c>
      <c r="U326" s="31">
        <v>0</v>
      </c>
      <c r="V326" s="31">
        <v>0</v>
      </c>
      <c r="W326" s="31">
        <v>204.28043478260869</v>
      </c>
      <c r="X326" s="31">
        <v>126.65271739130434</v>
      </c>
      <c r="Y326" s="31">
        <v>3.7554347826086958</v>
      </c>
      <c r="Z326" s="31">
        <v>0</v>
      </c>
      <c r="AA326" s="31">
        <v>5.0788043478260869</v>
      </c>
      <c r="AB326" s="31">
        <v>0</v>
      </c>
      <c r="AC326" s="31">
        <v>68.793478260869563</v>
      </c>
      <c r="AD326" s="31">
        <v>0</v>
      </c>
      <c r="AE326" s="31">
        <v>0</v>
      </c>
      <c r="AF326" t="s">
        <v>571</v>
      </c>
      <c r="AG326" s="32">
        <v>2</v>
      </c>
      <c r="AH326"/>
    </row>
    <row r="327" spans="1:34" x14ac:dyDescent="0.25">
      <c r="A327" t="s">
        <v>1573</v>
      </c>
      <c r="B327" t="s">
        <v>1164</v>
      </c>
      <c r="C327" t="s">
        <v>1204</v>
      </c>
      <c r="D327" t="s">
        <v>1510</v>
      </c>
      <c r="E327" s="31">
        <v>161.22826086956522</v>
      </c>
      <c r="F327" s="31">
        <v>4.6478001752848375</v>
      </c>
      <c r="G327" s="31">
        <v>4.4122476909593473</v>
      </c>
      <c r="H327" s="31">
        <v>0.70121013955369782</v>
      </c>
      <c r="I327" s="31">
        <v>0.46565765522820729</v>
      </c>
      <c r="J327" s="31">
        <v>749.35673913043468</v>
      </c>
      <c r="K327" s="31">
        <v>711.37902173913039</v>
      </c>
      <c r="L327" s="31">
        <v>113.05489130434782</v>
      </c>
      <c r="M327" s="31">
        <v>75.077173913043467</v>
      </c>
      <c r="N327" s="31">
        <v>37.977717391304346</v>
      </c>
      <c r="O327" s="31">
        <v>0</v>
      </c>
      <c r="P327" s="31">
        <v>104.92804347826092</v>
      </c>
      <c r="Q327" s="31">
        <v>104.92804347826092</v>
      </c>
      <c r="R327" s="31">
        <v>0</v>
      </c>
      <c r="S327" s="31">
        <v>531.37380434782597</v>
      </c>
      <c r="T327" s="31">
        <v>531.37380434782597</v>
      </c>
      <c r="U327" s="31">
        <v>0</v>
      </c>
      <c r="V327" s="31">
        <v>0</v>
      </c>
      <c r="W327" s="31">
        <v>0.24054347826086958</v>
      </c>
      <c r="X327" s="31">
        <v>0.24054347826086958</v>
      </c>
      <c r="Y327" s="31">
        <v>0</v>
      </c>
      <c r="Z327" s="31">
        <v>0</v>
      </c>
      <c r="AA327" s="31">
        <v>0</v>
      </c>
      <c r="AB327" s="31">
        <v>0</v>
      </c>
      <c r="AC327" s="31">
        <v>0</v>
      </c>
      <c r="AD327" s="31">
        <v>0</v>
      </c>
      <c r="AE327" s="31">
        <v>0</v>
      </c>
      <c r="AF327" t="s">
        <v>566</v>
      </c>
      <c r="AG327" s="32">
        <v>2</v>
      </c>
      <c r="AH327"/>
    </row>
    <row r="328" spans="1:34" x14ac:dyDescent="0.25">
      <c r="A328" t="s">
        <v>1573</v>
      </c>
      <c r="B328" t="s">
        <v>709</v>
      </c>
      <c r="C328" t="s">
        <v>1219</v>
      </c>
      <c r="D328" t="s">
        <v>1494</v>
      </c>
      <c r="E328" s="31">
        <v>47.478260869565219</v>
      </c>
      <c r="F328" s="31">
        <v>3.1795673076923072</v>
      </c>
      <c r="G328" s="31">
        <v>2.9557898351648348</v>
      </c>
      <c r="H328" s="31">
        <v>0.35581501831501838</v>
      </c>
      <c r="I328" s="31">
        <v>0.18855540293040296</v>
      </c>
      <c r="J328" s="31">
        <v>150.96032608695651</v>
      </c>
      <c r="K328" s="31">
        <v>140.33576086956521</v>
      </c>
      <c r="L328" s="31">
        <v>16.893478260869568</v>
      </c>
      <c r="M328" s="31">
        <v>8.9522826086956542</v>
      </c>
      <c r="N328" s="31">
        <v>3.2210869565217393</v>
      </c>
      <c r="O328" s="31">
        <v>4.7201086956521738</v>
      </c>
      <c r="P328" s="31">
        <v>41.653369565217396</v>
      </c>
      <c r="Q328" s="31">
        <v>38.970000000000006</v>
      </c>
      <c r="R328" s="31">
        <v>2.6833695652173915</v>
      </c>
      <c r="S328" s="31">
        <v>92.413478260869539</v>
      </c>
      <c r="T328" s="31">
        <v>92.413478260869539</v>
      </c>
      <c r="U328" s="31">
        <v>0</v>
      </c>
      <c r="V328" s="31">
        <v>0</v>
      </c>
      <c r="W328" s="31">
        <v>0</v>
      </c>
      <c r="X328" s="31">
        <v>0</v>
      </c>
      <c r="Y328" s="31">
        <v>0</v>
      </c>
      <c r="Z328" s="31">
        <v>0</v>
      </c>
      <c r="AA328" s="31">
        <v>0</v>
      </c>
      <c r="AB328" s="31">
        <v>0</v>
      </c>
      <c r="AC328" s="31">
        <v>0</v>
      </c>
      <c r="AD328" s="31">
        <v>0</v>
      </c>
      <c r="AE328" s="31">
        <v>0</v>
      </c>
      <c r="AF328" t="s">
        <v>106</v>
      </c>
      <c r="AG328" s="32">
        <v>2</v>
      </c>
      <c r="AH328"/>
    </row>
    <row r="329" spans="1:34" x14ac:dyDescent="0.25">
      <c r="A329" t="s">
        <v>1573</v>
      </c>
      <c r="B329" t="s">
        <v>898</v>
      </c>
      <c r="C329" t="s">
        <v>1401</v>
      </c>
      <c r="D329" t="s">
        <v>1534</v>
      </c>
      <c r="E329" s="31">
        <v>162.31521739130434</v>
      </c>
      <c r="F329" s="31">
        <v>2.5946882742918365</v>
      </c>
      <c r="G329" s="31">
        <v>2.4443038907118457</v>
      </c>
      <c r="H329" s="31">
        <v>0.43369985937186112</v>
      </c>
      <c r="I329" s="31">
        <v>0.32454429786379169</v>
      </c>
      <c r="J329" s="31">
        <v>421.15739130434775</v>
      </c>
      <c r="K329" s="31">
        <v>396.74771739130426</v>
      </c>
      <c r="L329" s="31">
        <v>70.396086956521756</v>
      </c>
      <c r="M329" s="31">
        <v>52.678478260869575</v>
      </c>
      <c r="N329" s="31">
        <v>13.858695652173909</v>
      </c>
      <c r="O329" s="31">
        <v>3.8589130434782617</v>
      </c>
      <c r="P329" s="31">
        <v>125.91076086956517</v>
      </c>
      <c r="Q329" s="31">
        <v>119.21869565217386</v>
      </c>
      <c r="R329" s="31">
        <v>6.6920652173913036</v>
      </c>
      <c r="S329" s="31">
        <v>224.85054347826082</v>
      </c>
      <c r="T329" s="31">
        <v>224.85054347826082</v>
      </c>
      <c r="U329" s="31">
        <v>0</v>
      </c>
      <c r="V329" s="31">
        <v>0</v>
      </c>
      <c r="W329" s="31">
        <v>0</v>
      </c>
      <c r="X329" s="31">
        <v>0</v>
      </c>
      <c r="Y329" s="31">
        <v>0</v>
      </c>
      <c r="Z329" s="31">
        <v>0</v>
      </c>
      <c r="AA329" s="31">
        <v>0</v>
      </c>
      <c r="AB329" s="31">
        <v>0</v>
      </c>
      <c r="AC329" s="31">
        <v>0</v>
      </c>
      <c r="AD329" s="31">
        <v>0</v>
      </c>
      <c r="AE329" s="31">
        <v>0</v>
      </c>
      <c r="AF329" t="s">
        <v>297</v>
      </c>
      <c r="AG329" s="32">
        <v>2</v>
      </c>
      <c r="AH329"/>
    </row>
    <row r="330" spans="1:34" x14ac:dyDescent="0.25">
      <c r="A330" t="s">
        <v>1573</v>
      </c>
      <c r="B330" t="s">
        <v>1088</v>
      </c>
      <c r="C330" t="s">
        <v>1368</v>
      </c>
      <c r="D330" t="s">
        <v>1534</v>
      </c>
      <c r="E330" s="31">
        <v>136.05434782608697</v>
      </c>
      <c r="F330" s="31">
        <v>2.4150723016697291</v>
      </c>
      <c r="G330" s="31">
        <v>2.2749636494367658</v>
      </c>
      <c r="H330" s="31">
        <v>0.34648797635216105</v>
      </c>
      <c r="I330" s="31">
        <v>0.24249021330989851</v>
      </c>
      <c r="J330" s="31">
        <v>328.58108695652174</v>
      </c>
      <c r="K330" s="31">
        <v>309.5186956521739</v>
      </c>
      <c r="L330" s="31">
        <v>47.141195652173913</v>
      </c>
      <c r="M330" s="31">
        <v>32.991847826086953</v>
      </c>
      <c r="N330" s="31">
        <v>8.687391304347825</v>
      </c>
      <c r="O330" s="31">
        <v>5.4619565217391308</v>
      </c>
      <c r="P330" s="31">
        <v>85.964130434782618</v>
      </c>
      <c r="Q330" s="31">
        <v>81.051086956521743</v>
      </c>
      <c r="R330" s="31">
        <v>4.9130434782608692</v>
      </c>
      <c r="S330" s="31">
        <v>195.47576086956522</v>
      </c>
      <c r="T330" s="31">
        <v>147.09782608695653</v>
      </c>
      <c r="U330" s="31">
        <v>48.377934782608698</v>
      </c>
      <c r="V330" s="31">
        <v>0</v>
      </c>
      <c r="W330" s="31">
        <v>22.091195652173919</v>
      </c>
      <c r="X330" s="31">
        <v>0</v>
      </c>
      <c r="Y330" s="31">
        <v>2.6413043478260869</v>
      </c>
      <c r="Z330" s="31">
        <v>0</v>
      </c>
      <c r="AA330" s="31">
        <v>0</v>
      </c>
      <c r="AB330" s="31">
        <v>4.9130434782608692</v>
      </c>
      <c r="AC330" s="31">
        <v>14.536847826086962</v>
      </c>
      <c r="AD330" s="31">
        <v>0</v>
      </c>
      <c r="AE330" s="31">
        <v>0</v>
      </c>
      <c r="AF330" t="s">
        <v>488</v>
      </c>
      <c r="AG330" s="32">
        <v>2</v>
      </c>
      <c r="AH330"/>
    </row>
    <row r="331" spans="1:34" x14ac:dyDescent="0.25">
      <c r="A331" t="s">
        <v>1573</v>
      </c>
      <c r="B331" t="s">
        <v>1022</v>
      </c>
      <c r="C331" t="s">
        <v>1431</v>
      </c>
      <c r="D331" t="s">
        <v>1534</v>
      </c>
      <c r="E331" s="31">
        <v>183.59782608695653</v>
      </c>
      <c r="F331" s="31">
        <v>3.354359126161861</v>
      </c>
      <c r="G331" s="31">
        <v>3.1152495411757744</v>
      </c>
      <c r="H331" s="31">
        <v>0.71739387839677915</v>
      </c>
      <c r="I331" s="31">
        <v>0.50007696406370239</v>
      </c>
      <c r="J331" s="31">
        <v>615.85304347826082</v>
      </c>
      <c r="K331" s="31">
        <v>571.95304347826095</v>
      </c>
      <c r="L331" s="31">
        <v>131.7119565217391</v>
      </c>
      <c r="M331" s="31">
        <v>91.813043478260838</v>
      </c>
      <c r="N331" s="31">
        <v>34.910869565217403</v>
      </c>
      <c r="O331" s="31">
        <v>4.9880434782608694</v>
      </c>
      <c r="P331" s="31">
        <v>173.49804347826088</v>
      </c>
      <c r="Q331" s="31">
        <v>169.49695652173915</v>
      </c>
      <c r="R331" s="31">
        <v>4.0010869565217382</v>
      </c>
      <c r="S331" s="31">
        <v>310.64304347826089</v>
      </c>
      <c r="T331" s="31">
        <v>250.68499999999997</v>
      </c>
      <c r="U331" s="31">
        <v>59.95804347826089</v>
      </c>
      <c r="V331" s="31">
        <v>0</v>
      </c>
      <c r="W331" s="31">
        <v>30.472826086956516</v>
      </c>
      <c r="X331" s="31">
        <v>11.510869565217391</v>
      </c>
      <c r="Y331" s="31">
        <v>0</v>
      </c>
      <c r="Z331" s="31">
        <v>0</v>
      </c>
      <c r="AA331" s="31">
        <v>6.551086956521738</v>
      </c>
      <c r="AB331" s="31">
        <v>0</v>
      </c>
      <c r="AC331" s="31">
        <v>12.410869565217391</v>
      </c>
      <c r="AD331" s="31">
        <v>0</v>
      </c>
      <c r="AE331" s="31">
        <v>0</v>
      </c>
      <c r="AF331" t="s">
        <v>421</v>
      </c>
      <c r="AG331" s="32">
        <v>2</v>
      </c>
      <c r="AH331"/>
    </row>
    <row r="332" spans="1:34" x14ac:dyDescent="0.25">
      <c r="A332" t="s">
        <v>1573</v>
      </c>
      <c r="B332" t="s">
        <v>1063</v>
      </c>
      <c r="C332" t="s">
        <v>1443</v>
      </c>
      <c r="D332" t="s">
        <v>1490</v>
      </c>
      <c r="E332" s="31">
        <v>89.554347826086953</v>
      </c>
      <c r="F332" s="31">
        <v>6.6260152931180967</v>
      </c>
      <c r="G332" s="31">
        <v>6.0023352348585988</v>
      </c>
      <c r="H332" s="31">
        <v>2.7043925233644859</v>
      </c>
      <c r="I332" s="31">
        <v>2.0807124651049884</v>
      </c>
      <c r="J332" s="31">
        <v>593.38847826086953</v>
      </c>
      <c r="K332" s="31">
        <v>537.53521739130429</v>
      </c>
      <c r="L332" s="31">
        <v>242.19010869565216</v>
      </c>
      <c r="M332" s="31">
        <v>186.33684782608694</v>
      </c>
      <c r="N332" s="31">
        <v>51.451086956521742</v>
      </c>
      <c r="O332" s="31">
        <v>4.4021739130434785</v>
      </c>
      <c r="P332" s="31">
        <v>72.625</v>
      </c>
      <c r="Q332" s="31">
        <v>72.625</v>
      </c>
      <c r="R332" s="31">
        <v>0</v>
      </c>
      <c r="S332" s="31">
        <v>278.57336956521738</v>
      </c>
      <c r="T332" s="31">
        <v>278.57336956521738</v>
      </c>
      <c r="U332" s="31">
        <v>0</v>
      </c>
      <c r="V332" s="31">
        <v>0</v>
      </c>
      <c r="W332" s="31">
        <v>0</v>
      </c>
      <c r="X332" s="31">
        <v>0</v>
      </c>
      <c r="Y332" s="31">
        <v>0</v>
      </c>
      <c r="Z332" s="31">
        <v>0</v>
      </c>
      <c r="AA332" s="31">
        <v>0</v>
      </c>
      <c r="AB332" s="31">
        <v>0</v>
      </c>
      <c r="AC332" s="31">
        <v>0</v>
      </c>
      <c r="AD332" s="31">
        <v>0</v>
      </c>
      <c r="AE332" s="31">
        <v>0</v>
      </c>
      <c r="AF332" t="s">
        <v>462</v>
      </c>
      <c r="AG332" s="32">
        <v>2</v>
      </c>
      <c r="AH332"/>
    </row>
    <row r="333" spans="1:34" x14ac:dyDescent="0.25">
      <c r="A333" t="s">
        <v>1573</v>
      </c>
      <c r="B333" t="s">
        <v>793</v>
      </c>
      <c r="C333" t="s">
        <v>1359</v>
      </c>
      <c r="D333" t="s">
        <v>1510</v>
      </c>
      <c r="E333" s="31">
        <v>113.25</v>
      </c>
      <c r="F333" s="31">
        <v>4.0697936462232462</v>
      </c>
      <c r="G333" s="31">
        <v>3.8110356080238028</v>
      </c>
      <c r="H333" s="31">
        <v>0.66604280641136382</v>
      </c>
      <c r="I333" s="31">
        <v>0.40728476821192056</v>
      </c>
      <c r="J333" s="31">
        <v>460.90413043478259</v>
      </c>
      <c r="K333" s="31">
        <v>431.59978260869565</v>
      </c>
      <c r="L333" s="31">
        <v>75.429347826086953</v>
      </c>
      <c r="M333" s="31">
        <v>46.125</v>
      </c>
      <c r="N333" s="31">
        <v>20.355978260869566</v>
      </c>
      <c r="O333" s="31">
        <v>8.9483695652173907</v>
      </c>
      <c r="P333" s="31">
        <v>131.02423913043478</v>
      </c>
      <c r="Q333" s="31">
        <v>131.02423913043478</v>
      </c>
      <c r="R333" s="31">
        <v>0</v>
      </c>
      <c r="S333" s="31">
        <v>254.45054347826087</v>
      </c>
      <c r="T333" s="31">
        <v>254.45054347826087</v>
      </c>
      <c r="U333" s="31">
        <v>0</v>
      </c>
      <c r="V333" s="31">
        <v>0</v>
      </c>
      <c r="W333" s="31">
        <v>1.5217391304347827</v>
      </c>
      <c r="X333" s="31">
        <v>0</v>
      </c>
      <c r="Y333" s="31">
        <v>1.5217391304347827</v>
      </c>
      <c r="Z333" s="31">
        <v>0</v>
      </c>
      <c r="AA333" s="31">
        <v>0</v>
      </c>
      <c r="AB333" s="31">
        <v>0</v>
      </c>
      <c r="AC333" s="31">
        <v>0</v>
      </c>
      <c r="AD333" s="31">
        <v>0</v>
      </c>
      <c r="AE333" s="31">
        <v>0</v>
      </c>
      <c r="AF333" t="s">
        <v>191</v>
      </c>
      <c r="AG333" s="32">
        <v>2</v>
      </c>
      <c r="AH333"/>
    </row>
    <row r="334" spans="1:34" x14ac:dyDescent="0.25">
      <c r="A334" t="s">
        <v>1573</v>
      </c>
      <c r="B334" t="s">
        <v>1175</v>
      </c>
      <c r="C334" t="s">
        <v>1453</v>
      </c>
      <c r="D334" t="s">
        <v>1529</v>
      </c>
      <c r="E334" s="31">
        <v>213.63043478260869</v>
      </c>
      <c r="F334" s="31">
        <v>2.9182487025541879</v>
      </c>
      <c r="G334" s="31">
        <v>2.7628986465859371</v>
      </c>
      <c r="H334" s="31">
        <v>0.6974661646484176</v>
      </c>
      <c r="I334" s="31">
        <v>0.56596621552864557</v>
      </c>
      <c r="J334" s="31">
        <v>623.42673913043484</v>
      </c>
      <c r="K334" s="31">
        <v>590.23923913043484</v>
      </c>
      <c r="L334" s="31">
        <v>149</v>
      </c>
      <c r="M334" s="31">
        <v>120.90760869565217</v>
      </c>
      <c r="N334" s="31">
        <v>23.135869565217391</v>
      </c>
      <c r="O334" s="31">
        <v>4.9565217391304346</v>
      </c>
      <c r="P334" s="31">
        <v>203.97836956521743</v>
      </c>
      <c r="Q334" s="31">
        <v>198.88326086956525</v>
      </c>
      <c r="R334" s="31">
        <v>5.0951086956521738</v>
      </c>
      <c r="S334" s="31">
        <v>270.44836956521743</v>
      </c>
      <c r="T334" s="31">
        <v>256.69565217391306</v>
      </c>
      <c r="U334" s="31">
        <v>13.752717391304348</v>
      </c>
      <c r="V334" s="31">
        <v>0</v>
      </c>
      <c r="W334" s="31">
        <v>21.472934782608696</v>
      </c>
      <c r="X334" s="31">
        <v>4.9021739130434785</v>
      </c>
      <c r="Y334" s="31">
        <v>0</v>
      </c>
      <c r="Z334" s="31">
        <v>0</v>
      </c>
      <c r="AA334" s="31">
        <v>3.497391304347826</v>
      </c>
      <c r="AB334" s="31">
        <v>0</v>
      </c>
      <c r="AC334" s="31">
        <v>0</v>
      </c>
      <c r="AD334" s="31">
        <v>13.073369565217391</v>
      </c>
      <c r="AE334" s="31">
        <v>0</v>
      </c>
      <c r="AF334" t="s">
        <v>577</v>
      </c>
      <c r="AG334" s="32">
        <v>2</v>
      </c>
      <c r="AH334"/>
    </row>
    <row r="335" spans="1:34" x14ac:dyDescent="0.25">
      <c r="A335" t="s">
        <v>1573</v>
      </c>
      <c r="B335" t="s">
        <v>798</v>
      </c>
      <c r="C335" t="s">
        <v>1361</v>
      </c>
      <c r="D335" t="s">
        <v>1531</v>
      </c>
      <c r="E335" s="31">
        <v>75.793478260869563</v>
      </c>
      <c r="F335" s="31">
        <v>3.6792757780008607</v>
      </c>
      <c r="G335" s="31">
        <v>3.3248271905922842</v>
      </c>
      <c r="H335" s="31">
        <v>0.82119747597877535</v>
      </c>
      <c r="I335" s="31">
        <v>0.52698121325111147</v>
      </c>
      <c r="J335" s="31">
        <v>278.86510869565217</v>
      </c>
      <c r="K335" s="31">
        <v>252.00021739130432</v>
      </c>
      <c r="L335" s="31">
        <v>62.241413043478261</v>
      </c>
      <c r="M335" s="31">
        <v>39.941739130434783</v>
      </c>
      <c r="N335" s="31">
        <v>17.245326086956524</v>
      </c>
      <c r="O335" s="31">
        <v>5.0543478260869561</v>
      </c>
      <c r="P335" s="31">
        <v>69.215869565217361</v>
      </c>
      <c r="Q335" s="31">
        <v>64.650652173913016</v>
      </c>
      <c r="R335" s="31">
        <v>4.5652173913043477</v>
      </c>
      <c r="S335" s="31">
        <v>147.40782608695653</v>
      </c>
      <c r="T335" s="31">
        <v>147.40782608695653</v>
      </c>
      <c r="U335" s="31">
        <v>0</v>
      </c>
      <c r="V335" s="31">
        <v>0</v>
      </c>
      <c r="W335" s="31">
        <v>0</v>
      </c>
      <c r="X335" s="31">
        <v>0</v>
      </c>
      <c r="Y335" s="31">
        <v>0</v>
      </c>
      <c r="Z335" s="31">
        <v>0</v>
      </c>
      <c r="AA335" s="31">
        <v>0</v>
      </c>
      <c r="AB335" s="31">
        <v>0</v>
      </c>
      <c r="AC335" s="31">
        <v>0</v>
      </c>
      <c r="AD335" s="31">
        <v>0</v>
      </c>
      <c r="AE335" s="31">
        <v>0</v>
      </c>
      <c r="AF335" t="s">
        <v>196</v>
      </c>
      <c r="AG335" s="32">
        <v>2</v>
      </c>
      <c r="AH335"/>
    </row>
    <row r="336" spans="1:34" x14ac:dyDescent="0.25">
      <c r="A336" t="s">
        <v>1573</v>
      </c>
      <c r="B336" t="s">
        <v>1128</v>
      </c>
      <c r="C336" t="s">
        <v>1286</v>
      </c>
      <c r="D336" t="s">
        <v>1515</v>
      </c>
      <c r="E336" s="31">
        <v>306.16304347826087</v>
      </c>
      <c r="F336" s="31">
        <v>2.6011999857989845</v>
      </c>
      <c r="G336" s="31">
        <v>2.5184435687151634</v>
      </c>
      <c r="H336" s="31">
        <v>0.28803209429474208</v>
      </c>
      <c r="I336" s="31">
        <v>0.20527567721092058</v>
      </c>
      <c r="J336" s="31">
        <v>796.39130434782612</v>
      </c>
      <c r="K336" s="31">
        <v>771.054347826087</v>
      </c>
      <c r="L336" s="31">
        <v>88.184782608695656</v>
      </c>
      <c r="M336" s="31">
        <v>62.847826086956523</v>
      </c>
      <c r="N336" s="31">
        <v>8.7010869565217384</v>
      </c>
      <c r="O336" s="31">
        <v>16.635869565217391</v>
      </c>
      <c r="P336" s="31">
        <v>150.02717391304347</v>
      </c>
      <c r="Q336" s="31">
        <v>150.02717391304347</v>
      </c>
      <c r="R336" s="31">
        <v>0</v>
      </c>
      <c r="S336" s="31">
        <v>558.179347826087</v>
      </c>
      <c r="T336" s="31">
        <v>558.179347826087</v>
      </c>
      <c r="U336" s="31">
        <v>0</v>
      </c>
      <c r="V336" s="31">
        <v>0</v>
      </c>
      <c r="W336" s="31">
        <v>125.70108695652173</v>
      </c>
      <c r="X336" s="31">
        <v>23.269021739130434</v>
      </c>
      <c r="Y336" s="31">
        <v>0</v>
      </c>
      <c r="Z336" s="31">
        <v>0</v>
      </c>
      <c r="AA336" s="31">
        <v>3.2092391304347827</v>
      </c>
      <c r="AB336" s="31">
        <v>0</v>
      </c>
      <c r="AC336" s="31">
        <v>99.222826086956516</v>
      </c>
      <c r="AD336" s="31">
        <v>0</v>
      </c>
      <c r="AE336" s="31">
        <v>0</v>
      </c>
      <c r="AF336" t="s">
        <v>529</v>
      </c>
      <c r="AG336" s="32">
        <v>2</v>
      </c>
      <c r="AH336"/>
    </row>
    <row r="337" spans="1:34" x14ac:dyDescent="0.25">
      <c r="A337" t="s">
        <v>1573</v>
      </c>
      <c r="B337" t="s">
        <v>623</v>
      </c>
      <c r="C337" t="s">
        <v>1288</v>
      </c>
      <c r="D337" t="s">
        <v>1518</v>
      </c>
      <c r="E337" s="31">
        <v>218.13043478260869</v>
      </c>
      <c r="F337" s="31">
        <v>3.9305531193940606</v>
      </c>
      <c r="G337" s="31">
        <v>3.8794518636635442</v>
      </c>
      <c r="H337" s="31">
        <v>0.69011809846521821</v>
      </c>
      <c r="I337" s="31">
        <v>0.63901684273470194</v>
      </c>
      <c r="J337" s="31">
        <v>857.37326086956523</v>
      </c>
      <c r="K337" s="31">
        <v>846.22652173913048</v>
      </c>
      <c r="L337" s="31">
        <v>150.53576086956519</v>
      </c>
      <c r="M337" s="31">
        <v>139.38902173913041</v>
      </c>
      <c r="N337" s="31">
        <v>6.0923913043478262</v>
      </c>
      <c r="O337" s="31">
        <v>5.0543478260869561</v>
      </c>
      <c r="P337" s="31">
        <v>236.83152173913044</v>
      </c>
      <c r="Q337" s="31">
        <v>236.83152173913044</v>
      </c>
      <c r="R337" s="31">
        <v>0</v>
      </c>
      <c r="S337" s="31">
        <v>470.00597826086954</v>
      </c>
      <c r="T337" s="31">
        <v>470.00597826086954</v>
      </c>
      <c r="U337" s="31">
        <v>0</v>
      </c>
      <c r="V337" s="31">
        <v>0</v>
      </c>
      <c r="W337" s="31">
        <v>36.015652173913047</v>
      </c>
      <c r="X337" s="31">
        <v>0.85804347826086957</v>
      </c>
      <c r="Y337" s="31">
        <v>1.0108695652173914</v>
      </c>
      <c r="Z337" s="31">
        <v>0</v>
      </c>
      <c r="AA337" s="31">
        <v>4.4021739130434785</v>
      </c>
      <c r="AB337" s="31">
        <v>0</v>
      </c>
      <c r="AC337" s="31">
        <v>29.744565217391305</v>
      </c>
      <c r="AD337" s="31">
        <v>0</v>
      </c>
      <c r="AE337" s="31">
        <v>0</v>
      </c>
      <c r="AF337" t="s">
        <v>20</v>
      </c>
      <c r="AG337" s="32">
        <v>2</v>
      </c>
      <c r="AH337"/>
    </row>
    <row r="338" spans="1:34" x14ac:dyDescent="0.25">
      <c r="A338" t="s">
        <v>1573</v>
      </c>
      <c r="B338" t="s">
        <v>820</v>
      </c>
      <c r="C338" t="s">
        <v>1370</v>
      </c>
      <c r="D338" t="s">
        <v>1518</v>
      </c>
      <c r="E338" s="31">
        <v>116.31521739130434</v>
      </c>
      <c r="F338" s="31">
        <v>3.752097934772451</v>
      </c>
      <c r="G338" s="31">
        <v>3.6729464536024667</v>
      </c>
      <c r="H338" s="31">
        <v>0.74023455751798894</v>
      </c>
      <c r="I338" s="31">
        <v>0.66108307634800489</v>
      </c>
      <c r="J338" s="31">
        <v>436.42608695652171</v>
      </c>
      <c r="K338" s="31">
        <v>427.21956521739128</v>
      </c>
      <c r="L338" s="31">
        <v>86.10054347826086</v>
      </c>
      <c r="M338" s="31">
        <v>76.894021739130437</v>
      </c>
      <c r="N338" s="31">
        <v>5.0978260869565215</v>
      </c>
      <c r="O338" s="31">
        <v>4.1086956521739131</v>
      </c>
      <c r="P338" s="31">
        <v>74.779891304347828</v>
      </c>
      <c r="Q338" s="31">
        <v>74.779891304347828</v>
      </c>
      <c r="R338" s="31">
        <v>0</v>
      </c>
      <c r="S338" s="31">
        <v>275.54565217391303</v>
      </c>
      <c r="T338" s="31">
        <v>275.54565217391303</v>
      </c>
      <c r="U338" s="31">
        <v>0</v>
      </c>
      <c r="V338" s="31">
        <v>0</v>
      </c>
      <c r="W338" s="31">
        <v>4.2771739130434785</v>
      </c>
      <c r="X338" s="31">
        <v>0.21739130434782608</v>
      </c>
      <c r="Y338" s="31">
        <v>0.52173913043478259</v>
      </c>
      <c r="Z338" s="31">
        <v>0</v>
      </c>
      <c r="AA338" s="31">
        <v>3.4619565217391304</v>
      </c>
      <c r="AB338" s="31">
        <v>0</v>
      </c>
      <c r="AC338" s="31">
        <v>7.6086956521739135E-2</v>
      </c>
      <c r="AD338" s="31">
        <v>0</v>
      </c>
      <c r="AE338" s="31">
        <v>0</v>
      </c>
      <c r="AF338" t="s">
        <v>218</v>
      </c>
      <c r="AG338" s="32">
        <v>2</v>
      </c>
      <c r="AH338"/>
    </row>
    <row r="339" spans="1:34" x14ac:dyDescent="0.25">
      <c r="A339" t="s">
        <v>1573</v>
      </c>
      <c r="B339" t="s">
        <v>852</v>
      </c>
      <c r="C339" t="s">
        <v>1386</v>
      </c>
      <c r="D339" t="s">
        <v>1518</v>
      </c>
      <c r="E339" s="31">
        <v>171.33695652173913</v>
      </c>
      <c r="F339" s="31">
        <v>3.01765844065216</v>
      </c>
      <c r="G339" s="31">
        <v>2.9513036858466033</v>
      </c>
      <c r="H339" s="31">
        <v>0.41693015288967838</v>
      </c>
      <c r="I339" s="31">
        <v>0.35057539808412108</v>
      </c>
      <c r="J339" s="31">
        <v>517.03641304347821</v>
      </c>
      <c r="K339" s="31">
        <v>505.66739130434786</v>
      </c>
      <c r="L339" s="31">
        <v>71.435543478260868</v>
      </c>
      <c r="M339" s="31">
        <v>60.066521739130437</v>
      </c>
      <c r="N339" s="31">
        <v>6.6625000000000005</v>
      </c>
      <c r="O339" s="31">
        <v>4.7065217391304346</v>
      </c>
      <c r="P339" s="31">
        <v>135.98097826086956</v>
      </c>
      <c r="Q339" s="31">
        <v>135.98097826086956</v>
      </c>
      <c r="R339" s="31">
        <v>0</v>
      </c>
      <c r="S339" s="31">
        <v>309.61989130434785</v>
      </c>
      <c r="T339" s="31">
        <v>309.61989130434785</v>
      </c>
      <c r="U339" s="31">
        <v>0</v>
      </c>
      <c r="V339" s="31">
        <v>0</v>
      </c>
      <c r="W339" s="31">
        <v>27.800108695652174</v>
      </c>
      <c r="X339" s="31">
        <v>1.6370652173913045</v>
      </c>
      <c r="Y339" s="31">
        <v>0.81521739130434778</v>
      </c>
      <c r="Z339" s="31">
        <v>0</v>
      </c>
      <c r="AA339" s="31">
        <v>17.345108695652176</v>
      </c>
      <c r="AB339" s="31">
        <v>0</v>
      </c>
      <c r="AC339" s="31">
        <v>8.0027173913043477</v>
      </c>
      <c r="AD339" s="31">
        <v>0</v>
      </c>
      <c r="AE339" s="31">
        <v>0</v>
      </c>
      <c r="AF339" t="s">
        <v>251</v>
      </c>
      <c r="AG339" s="32">
        <v>2</v>
      </c>
      <c r="AH339"/>
    </row>
    <row r="340" spans="1:34" x14ac:dyDescent="0.25">
      <c r="A340" t="s">
        <v>1573</v>
      </c>
      <c r="B340" t="s">
        <v>1187</v>
      </c>
      <c r="C340" t="s">
        <v>1478</v>
      </c>
      <c r="D340" t="s">
        <v>1510</v>
      </c>
      <c r="E340" s="31">
        <v>7.6847826086956523</v>
      </c>
      <c r="F340" s="31">
        <v>8.8217821782178216</v>
      </c>
      <c r="G340" s="31">
        <v>7.6704384724186694</v>
      </c>
      <c r="H340" s="31">
        <v>4.7973833097595469</v>
      </c>
      <c r="I340" s="31">
        <v>3.6460396039603959</v>
      </c>
      <c r="J340" s="31">
        <v>67.793478260869563</v>
      </c>
      <c r="K340" s="31">
        <v>58.945652173913039</v>
      </c>
      <c r="L340" s="31">
        <v>36.866847826086953</v>
      </c>
      <c r="M340" s="31">
        <v>28.019021739130434</v>
      </c>
      <c r="N340" s="31">
        <v>8.8478260869565215</v>
      </c>
      <c r="O340" s="31">
        <v>0</v>
      </c>
      <c r="P340" s="31">
        <v>16.141304347826086</v>
      </c>
      <c r="Q340" s="31">
        <v>16.141304347826086</v>
      </c>
      <c r="R340" s="31">
        <v>0</v>
      </c>
      <c r="S340" s="31">
        <v>14.785326086956522</v>
      </c>
      <c r="T340" s="31">
        <v>14.785326086956522</v>
      </c>
      <c r="U340" s="31">
        <v>0</v>
      </c>
      <c r="V340" s="31">
        <v>0</v>
      </c>
      <c r="W340" s="31">
        <v>0</v>
      </c>
      <c r="X340" s="31">
        <v>0</v>
      </c>
      <c r="Y340" s="31">
        <v>0</v>
      </c>
      <c r="Z340" s="31">
        <v>0</v>
      </c>
      <c r="AA340" s="31">
        <v>0</v>
      </c>
      <c r="AB340" s="31">
        <v>0</v>
      </c>
      <c r="AC340" s="31">
        <v>0</v>
      </c>
      <c r="AD340" s="31">
        <v>0</v>
      </c>
      <c r="AE340" s="31">
        <v>0</v>
      </c>
      <c r="AF340" t="s">
        <v>590</v>
      </c>
      <c r="AG340" s="32">
        <v>2</v>
      </c>
      <c r="AH340"/>
    </row>
    <row r="341" spans="1:34" x14ac:dyDescent="0.25">
      <c r="A341" t="s">
        <v>1573</v>
      </c>
      <c r="B341" t="s">
        <v>1065</v>
      </c>
      <c r="C341" t="s">
        <v>1445</v>
      </c>
      <c r="D341" t="s">
        <v>1490</v>
      </c>
      <c r="E341" s="31">
        <v>192.66304347826087</v>
      </c>
      <c r="F341" s="31">
        <v>5.9071520451339916</v>
      </c>
      <c r="G341" s="31">
        <v>5.6172366713681239</v>
      </c>
      <c r="H341" s="31">
        <v>1.6286036671368125</v>
      </c>
      <c r="I341" s="31">
        <v>1.3574330042313119</v>
      </c>
      <c r="J341" s="31">
        <v>1138.0898913043479</v>
      </c>
      <c r="K341" s="31">
        <v>1082.2339130434782</v>
      </c>
      <c r="L341" s="31">
        <v>313.77173913043481</v>
      </c>
      <c r="M341" s="31">
        <v>261.5271739130435</v>
      </c>
      <c r="N341" s="31">
        <v>48.168478260869563</v>
      </c>
      <c r="O341" s="31">
        <v>4.0760869565217392</v>
      </c>
      <c r="P341" s="31">
        <v>161.01543478260868</v>
      </c>
      <c r="Q341" s="31">
        <v>157.40402173913043</v>
      </c>
      <c r="R341" s="31">
        <v>3.6114130434782608</v>
      </c>
      <c r="S341" s="31">
        <v>663.30271739130433</v>
      </c>
      <c r="T341" s="31">
        <v>663.30271739130433</v>
      </c>
      <c r="U341" s="31">
        <v>0</v>
      </c>
      <c r="V341" s="31">
        <v>0</v>
      </c>
      <c r="W341" s="31">
        <v>0</v>
      </c>
      <c r="X341" s="31">
        <v>0</v>
      </c>
      <c r="Y341" s="31">
        <v>0</v>
      </c>
      <c r="Z341" s="31">
        <v>0</v>
      </c>
      <c r="AA341" s="31">
        <v>0</v>
      </c>
      <c r="AB341" s="31">
        <v>0</v>
      </c>
      <c r="AC341" s="31">
        <v>0</v>
      </c>
      <c r="AD341" s="31">
        <v>0</v>
      </c>
      <c r="AE341" s="31">
        <v>0</v>
      </c>
      <c r="AF341" t="s">
        <v>464</v>
      </c>
      <c r="AG341" s="32">
        <v>2</v>
      </c>
      <c r="AH341"/>
    </row>
    <row r="342" spans="1:34" x14ac:dyDescent="0.25">
      <c r="A342" t="s">
        <v>1573</v>
      </c>
      <c r="B342" t="s">
        <v>636</v>
      </c>
      <c r="C342" t="s">
        <v>1295</v>
      </c>
      <c r="D342" t="s">
        <v>1511</v>
      </c>
      <c r="E342" s="31">
        <v>34.163043478260867</v>
      </c>
      <c r="F342" s="31">
        <v>3.4717626471524023</v>
      </c>
      <c r="G342" s="31">
        <v>3.2999522748965955</v>
      </c>
      <c r="H342" s="31">
        <v>0.39047088768692334</v>
      </c>
      <c r="I342" s="31">
        <v>0.21866051543111678</v>
      </c>
      <c r="J342" s="31">
        <v>118.60597826086956</v>
      </c>
      <c r="K342" s="31">
        <v>112.73641304347825</v>
      </c>
      <c r="L342" s="31">
        <v>13.339673913043478</v>
      </c>
      <c r="M342" s="31">
        <v>7.4701086956521738</v>
      </c>
      <c r="N342" s="31">
        <v>0</v>
      </c>
      <c r="O342" s="31">
        <v>5.8695652173913047</v>
      </c>
      <c r="P342" s="31">
        <v>38.434782608695649</v>
      </c>
      <c r="Q342" s="31">
        <v>38.434782608695649</v>
      </c>
      <c r="R342" s="31">
        <v>0</v>
      </c>
      <c r="S342" s="31">
        <v>66.831521739130437</v>
      </c>
      <c r="T342" s="31">
        <v>66.831521739130437</v>
      </c>
      <c r="U342" s="31">
        <v>0</v>
      </c>
      <c r="V342" s="31">
        <v>0</v>
      </c>
      <c r="W342" s="31">
        <v>0</v>
      </c>
      <c r="X342" s="31">
        <v>0</v>
      </c>
      <c r="Y342" s="31">
        <v>0</v>
      </c>
      <c r="Z342" s="31">
        <v>0</v>
      </c>
      <c r="AA342" s="31">
        <v>0</v>
      </c>
      <c r="AB342" s="31">
        <v>0</v>
      </c>
      <c r="AC342" s="31">
        <v>0</v>
      </c>
      <c r="AD342" s="31">
        <v>0</v>
      </c>
      <c r="AE342" s="31">
        <v>0</v>
      </c>
      <c r="AF342" t="s">
        <v>33</v>
      </c>
      <c r="AG342" s="32">
        <v>2</v>
      </c>
      <c r="AH342"/>
    </row>
    <row r="343" spans="1:34" x14ac:dyDescent="0.25">
      <c r="A343" t="s">
        <v>1573</v>
      </c>
      <c r="B343" t="s">
        <v>930</v>
      </c>
      <c r="C343" t="s">
        <v>1216</v>
      </c>
      <c r="D343" t="s">
        <v>1489</v>
      </c>
      <c r="E343" s="31">
        <v>130.16304347826087</v>
      </c>
      <c r="F343" s="31">
        <v>3.3141544885177452</v>
      </c>
      <c r="G343" s="31">
        <v>2.9099999999999997</v>
      </c>
      <c r="H343" s="31">
        <v>0.60839248434237991</v>
      </c>
      <c r="I343" s="31">
        <v>0.20423799582463464</v>
      </c>
      <c r="J343" s="31">
        <v>431.38043478260869</v>
      </c>
      <c r="K343" s="31">
        <v>378.77445652173913</v>
      </c>
      <c r="L343" s="31">
        <v>79.190217391304344</v>
      </c>
      <c r="M343" s="31">
        <v>26.584239130434781</v>
      </c>
      <c r="N343" s="31">
        <v>47.633152173913047</v>
      </c>
      <c r="O343" s="31">
        <v>4.9728260869565215</v>
      </c>
      <c r="P343" s="31">
        <v>80.176630434782609</v>
      </c>
      <c r="Q343" s="31">
        <v>80.176630434782609</v>
      </c>
      <c r="R343" s="31">
        <v>0</v>
      </c>
      <c r="S343" s="31">
        <v>272.01358695652175</v>
      </c>
      <c r="T343" s="31">
        <v>272.01358695652175</v>
      </c>
      <c r="U343" s="31">
        <v>0</v>
      </c>
      <c r="V343" s="31">
        <v>0</v>
      </c>
      <c r="W343" s="31">
        <v>53.866847826086953</v>
      </c>
      <c r="X343" s="31">
        <v>0.74728260869565222</v>
      </c>
      <c r="Y343" s="31">
        <v>0</v>
      </c>
      <c r="Z343" s="31">
        <v>0</v>
      </c>
      <c r="AA343" s="31">
        <v>16.394021739130434</v>
      </c>
      <c r="AB343" s="31">
        <v>0</v>
      </c>
      <c r="AC343" s="31">
        <v>36.725543478260867</v>
      </c>
      <c r="AD343" s="31">
        <v>0</v>
      </c>
      <c r="AE343" s="31">
        <v>0</v>
      </c>
      <c r="AF343" t="s">
        <v>329</v>
      </c>
      <c r="AG343" s="32">
        <v>2</v>
      </c>
      <c r="AH343"/>
    </row>
    <row r="344" spans="1:34" x14ac:dyDescent="0.25">
      <c r="A344" t="s">
        <v>1573</v>
      </c>
      <c r="B344" t="s">
        <v>1100</v>
      </c>
      <c r="C344" t="s">
        <v>1213</v>
      </c>
      <c r="D344" t="s">
        <v>1523</v>
      </c>
      <c r="E344" s="31">
        <v>80.239130434782609</v>
      </c>
      <c r="F344" s="31">
        <v>2.8618788946085063</v>
      </c>
      <c r="G344" s="31">
        <v>2.8022744513681923</v>
      </c>
      <c r="H344" s="31">
        <v>0.54988485505283113</v>
      </c>
      <c r="I344" s="31">
        <v>0.49028041181251691</v>
      </c>
      <c r="J344" s="31">
        <v>229.6346739130434</v>
      </c>
      <c r="K344" s="31">
        <v>224.85206521739124</v>
      </c>
      <c r="L344" s="31">
        <v>44.122282608695649</v>
      </c>
      <c r="M344" s="31">
        <v>39.339673913043477</v>
      </c>
      <c r="N344" s="31">
        <v>0</v>
      </c>
      <c r="O344" s="31">
        <v>4.7826086956521738</v>
      </c>
      <c r="P344" s="31">
        <v>67.311195652173879</v>
      </c>
      <c r="Q344" s="31">
        <v>67.311195652173879</v>
      </c>
      <c r="R344" s="31">
        <v>0</v>
      </c>
      <c r="S344" s="31">
        <v>118.20119565217388</v>
      </c>
      <c r="T344" s="31">
        <v>118.20119565217388</v>
      </c>
      <c r="U344" s="31">
        <v>0</v>
      </c>
      <c r="V344" s="31">
        <v>0</v>
      </c>
      <c r="W344" s="31">
        <v>0</v>
      </c>
      <c r="X344" s="31">
        <v>0</v>
      </c>
      <c r="Y344" s="31">
        <v>0</v>
      </c>
      <c r="Z344" s="31">
        <v>0</v>
      </c>
      <c r="AA344" s="31">
        <v>0</v>
      </c>
      <c r="AB344" s="31">
        <v>0</v>
      </c>
      <c r="AC344" s="31">
        <v>0</v>
      </c>
      <c r="AD344" s="31">
        <v>0</v>
      </c>
      <c r="AE344" s="31">
        <v>0</v>
      </c>
      <c r="AF344" t="s">
        <v>501</v>
      </c>
      <c r="AG344" s="32">
        <v>2</v>
      </c>
      <c r="AH344"/>
    </row>
    <row r="345" spans="1:34" x14ac:dyDescent="0.25">
      <c r="A345" t="s">
        <v>1573</v>
      </c>
      <c r="B345" t="s">
        <v>1136</v>
      </c>
      <c r="C345" t="s">
        <v>1452</v>
      </c>
      <c r="D345" t="s">
        <v>1528</v>
      </c>
      <c r="E345" s="31">
        <v>33.673913043478258</v>
      </c>
      <c r="F345" s="31">
        <v>3.0452711426726919</v>
      </c>
      <c r="G345" s="31">
        <v>2.5326823757262749</v>
      </c>
      <c r="H345" s="31">
        <v>0.85571336346029703</v>
      </c>
      <c r="I345" s="31">
        <v>0.45932859909619111</v>
      </c>
      <c r="J345" s="31">
        <v>102.54619565217391</v>
      </c>
      <c r="K345" s="31">
        <v>85.285326086956516</v>
      </c>
      <c r="L345" s="31">
        <v>28.815217391304348</v>
      </c>
      <c r="M345" s="31">
        <v>15.467391304347826</v>
      </c>
      <c r="N345" s="31">
        <v>8.304347826086957</v>
      </c>
      <c r="O345" s="31">
        <v>5.0434782608695654</v>
      </c>
      <c r="P345" s="31">
        <v>19.25</v>
      </c>
      <c r="Q345" s="31">
        <v>15.336956521739131</v>
      </c>
      <c r="R345" s="31">
        <v>3.9130434782608696</v>
      </c>
      <c r="S345" s="31">
        <v>54.480978260869563</v>
      </c>
      <c r="T345" s="31">
        <v>54.480978260869563</v>
      </c>
      <c r="U345" s="31">
        <v>0</v>
      </c>
      <c r="V345" s="31">
        <v>0</v>
      </c>
      <c r="W345" s="31">
        <v>4.8777173913043477</v>
      </c>
      <c r="X345" s="31">
        <v>2.2826086956521738</v>
      </c>
      <c r="Y345" s="31">
        <v>0</v>
      </c>
      <c r="Z345" s="31">
        <v>0</v>
      </c>
      <c r="AA345" s="31">
        <v>0</v>
      </c>
      <c r="AB345" s="31">
        <v>0</v>
      </c>
      <c r="AC345" s="31">
        <v>2.5951086956521738</v>
      </c>
      <c r="AD345" s="31">
        <v>0</v>
      </c>
      <c r="AE345" s="31">
        <v>0</v>
      </c>
      <c r="AF345" t="s">
        <v>537</v>
      </c>
      <c r="AG345" s="32">
        <v>2</v>
      </c>
      <c r="AH345"/>
    </row>
    <row r="346" spans="1:34" x14ac:dyDescent="0.25">
      <c r="A346" t="s">
        <v>1573</v>
      </c>
      <c r="B346" t="s">
        <v>808</v>
      </c>
      <c r="C346" t="s">
        <v>1348</v>
      </c>
      <c r="D346" t="s">
        <v>1518</v>
      </c>
      <c r="E346" s="31">
        <v>138.41304347826087</v>
      </c>
      <c r="F346" s="31">
        <v>3.1341471650698915</v>
      </c>
      <c r="G346" s="31">
        <v>2.7423221297314275</v>
      </c>
      <c r="H346" s="31">
        <v>0.44251609863357938</v>
      </c>
      <c r="I346" s="31">
        <v>8.3987749332495684E-2</v>
      </c>
      <c r="J346" s="31">
        <v>433.80684782608694</v>
      </c>
      <c r="K346" s="31">
        <v>379.57315217391306</v>
      </c>
      <c r="L346" s="31">
        <v>61.25</v>
      </c>
      <c r="M346" s="31">
        <v>11.625</v>
      </c>
      <c r="N346" s="31">
        <v>44.581521739130437</v>
      </c>
      <c r="O346" s="31">
        <v>5.0434782608695654</v>
      </c>
      <c r="P346" s="31">
        <v>97.176630434782609</v>
      </c>
      <c r="Q346" s="31">
        <v>92.567934782608702</v>
      </c>
      <c r="R346" s="31">
        <v>4.6086956521739131</v>
      </c>
      <c r="S346" s="31">
        <v>275.38021739130437</v>
      </c>
      <c r="T346" s="31">
        <v>275.38021739130437</v>
      </c>
      <c r="U346" s="31">
        <v>0</v>
      </c>
      <c r="V346" s="31">
        <v>0</v>
      </c>
      <c r="W346" s="31">
        <v>7.0135869565217392</v>
      </c>
      <c r="X346" s="31">
        <v>6.5217391304347824E-2</v>
      </c>
      <c r="Y346" s="31">
        <v>5.2663043478260869</v>
      </c>
      <c r="Z346" s="31">
        <v>0</v>
      </c>
      <c r="AA346" s="31">
        <v>1.6820652173913044</v>
      </c>
      <c r="AB346" s="31">
        <v>0</v>
      </c>
      <c r="AC346" s="31">
        <v>0</v>
      </c>
      <c r="AD346" s="31">
        <v>0</v>
      </c>
      <c r="AE346" s="31">
        <v>0</v>
      </c>
      <c r="AF346" t="s">
        <v>206</v>
      </c>
      <c r="AG346" s="32">
        <v>2</v>
      </c>
      <c r="AH346"/>
    </row>
    <row r="347" spans="1:34" x14ac:dyDescent="0.25">
      <c r="A347" t="s">
        <v>1573</v>
      </c>
      <c r="B347" t="s">
        <v>712</v>
      </c>
      <c r="C347" t="s">
        <v>1283</v>
      </c>
      <c r="D347" t="s">
        <v>1514</v>
      </c>
      <c r="E347" s="31">
        <v>60.576086956521742</v>
      </c>
      <c r="F347" s="31">
        <v>2.051390633411089</v>
      </c>
      <c r="G347" s="31">
        <v>1.8742867396375378</v>
      </c>
      <c r="H347" s="31">
        <v>0.22662838686524314</v>
      </c>
      <c r="I347" s="31">
        <v>0.12614390812847659</v>
      </c>
      <c r="J347" s="31">
        <v>124.26521739130433</v>
      </c>
      <c r="K347" s="31">
        <v>113.53695652173911</v>
      </c>
      <c r="L347" s="31">
        <v>13.728260869565219</v>
      </c>
      <c r="M347" s="31">
        <v>7.6413043478260869</v>
      </c>
      <c r="N347" s="31">
        <v>0</v>
      </c>
      <c r="O347" s="31">
        <v>6.0869565217391308</v>
      </c>
      <c r="P347" s="31">
        <v>38.855978260869563</v>
      </c>
      <c r="Q347" s="31">
        <v>34.214673913043477</v>
      </c>
      <c r="R347" s="31">
        <v>4.6413043478260869</v>
      </c>
      <c r="S347" s="31">
        <v>71.680978260869566</v>
      </c>
      <c r="T347" s="31">
        <v>58.406521739130433</v>
      </c>
      <c r="U347" s="31">
        <v>13.274456521739131</v>
      </c>
      <c r="V347" s="31">
        <v>0</v>
      </c>
      <c r="W347" s="31">
        <v>42.220108695652172</v>
      </c>
      <c r="X347" s="31">
        <v>2.402173913043478</v>
      </c>
      <c r="Y347" s="31">
        <v>0</v>
      </c>
      <c r="Z347" s="31">
        <v>0</v>
      </c>
      <c r="AA347" s="31">
        <v>16.361413043478262</v>
      </c>
      <c r="AB347" s="31">
        <v>0</v>
      </c>
      <c r="AC347" s="31">
        <v>23.456521739130434</v>
      </c>
      <c r="AD347" s="31">
        <v>0</v>
      </c>
      <c r="AE347" s="31">
        <v>0</v>
      </c>
      <c r="AF347" t="s">
        <v>109</v>
      </c>
      <c r="AG347" s="32">
        <v>2</v>
      </c>
      <c r="AH347"/>
    </row>
    <row r="348" spans="1:34" x14ac:dyDescent="0.25">
      <c r="A348" t="s">
        <v>1573</v>
      </c>
      <c r="B348" t="s">
        <v>839</v>
      </c>
      <c r="C348" t="s">
        <v>1377</v>
      </c>
      <c r="D348" t="s">
        <v>1506</v>
      </c>
      <c r="E348" s="31">
        <v>96.913043478260875</v>
      </c>
      <c r="F348" s="31">
        <v>3.2547274562584114</v>
      </c>
      <c r="G348" s="31">
        <v>3.0445423956931359</v>
      </c>
      <c r="H348" s="31">
        <v>0.62002579632122035</v>
      </c>
      <c r="I348" s="31">
        <v>0.46535890533871704</v>
      </c>
      <c r="J348" s="31">
        <v>315.42554347826086</v>
      </c>
      <c r="K348" s="31">
        <v>295.05586956521739</v>
      </c>
      <c r="L348" s="31">
        <v>60.088586956521752</v>
      </c>
      <c r="M348" s="31">
        <v>45.099347826086969</v>
      </c>
      <c r="N348" s="31">
        <v>10.190217391304348</v>
      </c>
      <c r="O348" s="31">
        <v>4.7990217391304348</v>
      </c>
      <c r="P348" s="31">
        <v>76.336956521739125</v>
      </c>
      <c r="Q348" s="31">
        <v>70.956521739130437</v>
      </c>
      <c r="R348" s="31">
        <v>5.3804347826086953</v>
      </c>
      <c r="S348" s="31">
        <v>179</v>
      </c>
      <c r="T348" s="31">
        <v>179</v>
      </c>
      <c r="U348" s="31">
        <v>0</v>
      </c>
      <c r="V348" s="31">
        <v>0</v>
      </c>
      <c r="W348" s="31">
        <v>2.5706521739130435</v>
      </c>
      <c r="X348" s="31">
        <v>0</v>
      </c>
      <c r="Y348" s="31">
        <v>0</v>
      </c>
      <c r="Z348" s="31">
        <v>0</v>
      </c>
      <c r="AA348" s="31">
        <v>1.388586956521739</v>
      </c>
      <c r="AB348" s="31">
        <v>0</v>
      </c>
      <c r="AC348" s="31">
        <v>1.1820652173913044</v>
      </c>
      <c r="AD348" s="31">
        <v>0</v>
      </c>
      <c r="AE348" s="31">
        <v>0</v>
      </c>
      <c r="AF348" t="s">
        <v>237</v>
      </c>
      <c r="AG348" s="32">
        <v>2</v>
      </c>
      <c r="AH348"/>
    </row>
    <row r="349" spans="1:34" x14ac:dyDescent="0.25">
      <c r="A349" t="s">
        <v>1573</v>
      </c>
      <c r="B349" t="s">
        <v>676</v>
      </c>
      <c r="C349" t="s">
        <v>1207</v>
      </c>
      <c r="D349" t="s">
        <v>1490</v>
      </c>
      <c r="E349" s="31">
        <v>91.25</v>
      </c>
      <c r="F349" s="31">
        <v>2.6415128052412151</v>
      </c>
      <c r="G349" s="31">
        <v>2.5484216795711734</v>
      </c>
      <c r="H349" s="31">
        <v>0.45396069088743296</v>
      </c>
      <c r="I349" s="31">
        <v>0.36086956521739127</v>
      </c>
      <c r="J349" s="31">
        <v>241.03804347826087</v>
      </c>
      <c r="K349" s="31">
        <v>232.54347826086956</v>
      </c>
      <c r="L349" s="31">
        <v>41.423913043478258</v>
      </c>
      <c r="M349" s="31">
        <v>32.929347826086953</v>
      </c>
      <c r="N349" s="31">
        <v>4.5135869565217392</v>
      </c>
      <c r="O349" s="31">
        <v>3.9809782608695654</v>
      </c>
      <c r="P349" s="31">
        <v>46.975543478260867</v>
      </c>
      <c r="Q349" s="31">
        <v>46.975543478260867</v>
      </c>
      <c r="R349" s="31">
        <v>0</v>
      </c>
      <c r="S349" s="31">
        <v>152.63858695652175</v>
      </c>
      <c r="T349" s="31">
        <v>152.63858695652175</v>
      </c>
      <c r="U349" s="31">
        <v>0</v>
      </c>
      <c r="V349" s="31">
        <v>0</v>
      </c>
      <c r="W349" s="31">
        <v>0</v>
      </c>
      <c r="X349" s="31">
        <v>0</v>
      </c>
      <c r="Y349" s="31">
        <v>0</v>
      </c>
      <c r="Z349" s="31">
        <v>0</v>
      </c>
      <c r="AA349" s="31">
        <v>0</v>
      </c>
      <c r="AB349" s="31">
        <v>0</v>
      </c>
      <c r="AC349" s="31">
        <v>0</v>
      </c>
      <c r="AD349" s="31">
        <v>0</v>
      </c>
      <c r="AE349" s="31">
        <v>0</v>
      </c>
      <c r="AF349" t="s">
        <v>73</v>
      </c>
      <c r="AG349" s="32">
        <v>2</v>
      </c>
      <c r="AH349"/>
    </row>
    <row r="350" spans="1:34" x14ac:dyDescent="0.25">
      <c r="A350" t="s">
        <v>1573</v>
      </c>
      <c r="B350" t="s">
        <v>683</v>
      </c>
      <c r="C350" t="s">
        <v>1287</v>
      </c>
      <c r="D350" t="s">
        <v>1517</v>
      </c>
      <c r="E350" s="31">
        <v>99.326086956521735</v>
      </c>
      <c r="F350" s="31">
        <v>2.3268198730575622</v>
      </c>
      <c r="G350" s="31">
        <v>1.9614937623112281</v>
      </c>
      <c r="H350" s="31">
        <v>0.36532611074633409</v>
      </c>
      <c r="I350" s="31">
        <v>0</v>
      </c>
      <c r="J350" s="31">
        <v>231.11391304347828</v>
      </c>
      <c r="K350" s="31">
        <v>194.82750000000001</v>
      </c>
      <c r="L350" s="31">
        <v>36.286413043478269</v>
      </c>
      <c r="M350" s="31">
        <v>0</v>
      </c>
      <c r="N350" s="31">
        <v>29.455652173913055</v>
      </c>
      <c r="O350" s="31">
        <v>6.8307608695652169</v>
      </c>
      <c r="P350" s="31">
        <v>60.655108695652189</v>
      </c>
      <c r="Q350" s="31">
        <v>60.655108695652189</v>
      </c>
      <c r="R350" s="31">
        <v>0</v>
      </c>
      <c r="S350" s="31">
        <v>134.17239130434783</v>
      </c>
      <c r="T350" s="31">
        <v>134.17239130434783</v>
      </c>
      <c r="U350" s="31">
        <v>0</v>
      </c>
      <c r="V350" s="31">
        <v>0</v>
      </c>
      <c r="W350" s="31">
        <v>24.648043478260874</v>
      </c>
      <c r="X350" s="31">
        <v>0</v>
      </c>
      <c r="Y350" s="31">
        <v>0.76086956521739135</v>
      </c>
      <c r="Z350" s="31">
        <v>0</v>
      </c>
      <c r="AA350" s="31">
        <v>9.1284782608695654</v>
      </c>
      <c r="AB350" s="31">
        <v>0</v>
      </c>
      <c r="AC350" s="31">
        <v>14.75869565217392</v>
      </c>
      <c r="AD350" s="31">
        <v>0</v>
      </c>
      <c r="AE350" s="31">
        <v>0</v>
      </c>
      <c r="AF350" t="s">
        <v>80</v>
      </c>
      <c r="AG350" s="32">
        <v>2</v>
      </c>
      <c r="AH350"/>
    </row>
    <row r="351" spans="1:34" x14ac:dyDescent="0.25">
      <c r="A351" t="s">
        <v>1573</v>
      </c>
      <c r="B351" t="s">
        <v>1130</v>
      </c>
      <c r="C351" t="s">
        <v>1267</v>
      </c>
      <c r="D351" t="s">
        <v>1495</v>
      </c>
      <c r="E351" s="31">
        <v>113.05434782608695</v>
      </c>
      <c r="F351" s="31">
        <v>4.2615806172483417</v>
      </c>
      <c r="G351" s="31">
        <v>4.1606528218440539</v>
      </c>
      <c r="H351" s="31">
        <v>0.52886741659455827</v>
      </c>
      <c r="I351" s="31">
        <v>0.42793962119027018</v>
      </c>
      <c r="J351" s="31">
        <v>481.79021739130434</v>
      </c>
      <c r="K351" s="31">
        <v>470.37989130434784</v>
      </c>
      <c r="L351" s="31">
        <v>59.790760869565219</v>
      </c>
      <c r="M351" s="31">
        <v>48.380434782608695</v>
      </c>
      <c r="N351" s="31">
        <v>0</v>
      </c>
      <c r="O351" s="31">
        <v>11.410326086956522</v>
      </c>
      <c r="P351" s="31">
        <v>101.11413043478261</v>
      </c>
      <c r="Q351" s="31">
        <v>101.11413043478261</v>
      </c>
      <c r="R351" s="31">
        <v>0</v>
      </c>
      <c r="S351" s="31">
        <v>320.88532608695652</v>
      </c>
      <c r="T351" s="31">
        <v>320.88532608695652</v>
      </c>
      <c r="U351" s="31">
        <v>0</v>
      </c>
      <c r="V351" s="31">
        <v>0</v>
      </c>
      <c r="W351" s="31">
        <v>168.70380434782609</v>
      </c>
      <c r="X351" s="31">
        <v>4.0163043478260869</v>
      </c>
      <c r="Y351" s="31">
        <v>0</v>
      </c>
      <c r="Z351" s="31">
        <v>4.3478260869565215</v>
      </c>
      <c r="AA351" s="31">
        <v>57.565217391304351</v>
      </c>
      <c r="AB351" s="31">
        <v>0</v>
      </c>
      <c r="AC351" s="31">
        <v>102.77445652173913</v>
      </c>
      <c r="AD351" s="31">
        <v>0</v>
      </c>
      <c r="AE351" s="31">
        <v>0</v>
      </c>
      <c r="AF351" t="s">
        <v>531</v>
      </c>
      <c r="AG351" s="32">
        <v>2</v>
      </c>
      <c r="AH351"/>
    </row>
    <row r="352" spans="1:34" x14ac:dyDescent="0.25">
      <c r="A352" t="s">
        <v>1573</v>
      </c>
      <c r="B352" t="s">
        <v>860</v>
      </c>
      <c r="C352" t="s">
        <v>1389</v>
      </c>
      <c r="D352" t="s">
        <v>1482</v>
      </c>
      <c r="E352" s="31">
        <v>115.6304347826087</v>
      </c>
      <c r="F352" s="31">
        <v>3.7988221470201151</v>
      </c>
      <c r="G352" s="31">
        <v>3.5829150216206034</v>
      </c>
      <c r="H352" s="31">
        <v>0.71817164880616668</v>
      </c>
      <c r="I352" s="31">
        <v>0.50226452340665539</v>
      </c>
      <c r="J352" s="31">
        <v>439.25945652173897</v>
      </c>
      <c r="K352" s="31">
        <v>414.29402173913024</v>
      </c>
      <c r="L352" s="31">
        <v>83.042500000000018</v>
      </c>
      <c r="M352" s="31">
        <v>58.077065217391315</v>
      </c>
      <c r="N352" s="31">
        <v>19.574130434782607</v>
      </c>
      <c r="O352" s="31">
        <v>5.3913043478260869</v>
      </c>
      <c r="P352" s="31">
        <v>99.572717391304309</v>
      </c>
      <c r="Q352" s="31">
        <v>99.572717391304309</v>
      </c>
      <c r="R352" s="31">
        <v>0</v>
      </c>
      <c r="S352" s="31">
        <v>256.64423913043464</v>
      </c>
      <c r="T352" s="31">
        <v>256.64423913043464</v>
      </c>
      <c r="U352" s="31">
        <v>0</v>
      </c>
      <c r="V352" s="31">
        <v>0</v>
      </c>
      <c r="W352" s="31">
        <v>2.8179347826086958</v>
      </c>
      <c r="X352" s="31">
        <v>0</v>
      </c>
      <c r="Y352" s="31">
        <v>0</v>
      </c>
      <c r="Z352" s="31">
        <v>0</v>
      </c>
      <c r="AA352" s="31">
        <v>0</v>
      </c>
      <c r="AB352" s="31">
        <v>0</v>
      </c>
      <c r="AC352" s="31">
        <v>2.8179347826086958</v>
      </c>
      <c r="AD352" s="31">
        <v>0</v>
      </c>
      <c r="AE352" s="31">
        <v>0</v>
      </c>
      <c r="AF352" t="s">
        <v>259</v>
      </c>
      <c r="AG352" s="32">
        <v>2</v>
      </c>
      <c r="AH352"/>
    </row>
    <row r="353" spans="1:34" x14ac:dyDescent="0.25">
      <c r="A353" t="s">
        <v>1573</v>
      </c>
      <c r="B353" t="s">
        <v>948</v>
      </c>
      <c r="C353" t="s">
        <v>1414</v>
      </c>
      <c r="D353" t="s">
        <v>1528</v>
      </c>
      <c r="E353" s="31">
        <v>78.608695652173907</v>
      </c>
      <c r="F353" s="31">
        <v>3.6546031526548672</v>
      </c>
      <c r="G353" s="31">
        <v>3.5942809734513279</v>
      </c>
      <c r="H353" s="31">
        <v>0.61814159292035398</v>
      </c>
      <c r="I353" s="31">
        <v>0.55781941371681421</v>
      </c>
      <c r="J353" s="31">
        <v>287.28358695652173</v>
      </c>
      <c r="K353" s="31">
        <v>282.54173913043479</v>
      </c>
      <c r="L353" s="31">
        <v>48.591304347826082</v>
      </c>
      <c r="M353" s="31">
        <v>43.849456521739128</v>
      </c>
      <c r="N353" s="31">
        <v>3.9592391304347827</v>
      </c>
      <c r="O353" s="31">
        <v>0.78260869565217395</v>
      </c>
      <c r="P353" s="31">
        <v>99.406086956521747</v>
      </c>
      <c r="Q353" s="31">
        <v>99.406086956521747</v>
      </c>
      <c r="R353" s="31">
        <v>0</v>
      </c>
      <c r="S353" s="31">
        <v>139.28619565217392</v>
      </c>
      <c r="T353" s="31">
        <v>139.28619565217392</v>
      </c>
      <c r="U353" s="31">
        <v>0</v>
      </c>
      <c r="V353" s="31">
        <v>0</v>
      </c>
      <c r="W353" s="31">
        <v>167.02184782608697</v>
      </c>
      <c r="X353" s="31">
        <v>21.191847826086956</v>
      </c>
      <c r="Y353" s="31">
        <v>0</v>
      </c>
      <c r="Z353" s="31">
        <v>0</v>
      </c>
      <c r="AA353" s="31">
        <v>68.240326086956529</v>
      </c>
      <c r="AB353" s="31">
        <v>0</v>
      </c>
      <c r="AC353" s="31">
        <v>77.589673913043484</v>
      </c>
      <c r="AD353" s="31">
        <v>0</v>
      </c>
      <c r="AE353" s="31">
        <v>0</v>
      </c>
      <c r="AF353" t="s">
        <v>347</v>
      </c>
      <c r="AG353" s="32">
        <v>2</v>
      </c>
      <c r="AH353"/>
    </row>
    <row r="354" spans="1:34" x14ac:dyDescent="0.25">
      <c r="A354" t="s">
        <v>1573</v>
      </c>
      <c r="B354" t="s">
        <v>959</v>
      </c>
      <c r="C354" t="s">
        <v>1332</v>
      </c>
      <c r="D354" t="s">
        <v>1524</v>
      </c>
      <c r="E354" s="31">
        <v>97.021739130434781</v>
      </c>
      <c r="F354" s="31">
        <v>2.4038483083127939</v>
      </c>
      <c r="G354" s="31">
        <v>2.2931604302038986</v>
      </c>
      <c r="H354" s="31">
        <v>0.39191687205915299</v>
      </c>
      <c r="I354" s="31">
        <v>0.33688102173425943</v>
      </c>
      <c r="J354" s="31">
        <v>233.22554347826087</v>
      </c>
      <c r="K354" s="31">
        <v>222.48641304347825</v>
      </c>
      <c r="L354" s="31">
        <v>38.024456521739125</v>
      </c>
      <c r="M354" s="31">
        <v>32.684782608695649</v>
      </c>
      <c r="N354" s="31">
        <v>5.3396739130434785</v>
      </c>
      <c r="O354" s="31">
        <v>0</v>
      </c>
      <c r="P354" s="31">
        <v>59.144021739130437</v>
      </c>
      <c r="Q354" s="31">
        <v>53.744565217391305</v>
      </c>
      <c r="R354" s="31">
        <v>5.3994565217391308</v>
      </c>
      <c r="S354" s="31">
        <v>136.05706521739131</v>
      </c>
      <c r="T354" s="31">
        <v>136.05706521739131</v>
      </c>
      <c r="U354" s="31">
        <v>0</v>
      </c>
      <c r="V354" s="31">
        <v>0</v>
      </c>
      <c r="W354" s="31">
        <v>75.040760869565219</v>
      </c>
      <c r="X354" s="31">
        <v>1.6711956521739131</v>
      </c>
      <c r="Y354" s="31">
        <v>0.2608695652173913</v>
      </c>
      <c r="Z354" s="31">
        <v>0</v>
      </c>
      <c r="AA354" s="31">
        <v>35.951086956521742</v>
      </c>
      <c r="AB354" s="31">
        <v>0</v>
      </c>
      <c r="AC354" s="31">
        <v>37.157608695652172</v>
      </c>
      <c r="AD354" s="31">
        <v>0</v>
      </c>
      <c r="AE354" s="31">
        <v>0</v>
      </c>
      <c r="AF354" t="s">
        <v>358</v>
      </c>
      <c r="AG354" s="32">
        <v>2</v>
      </c>
      <c r="AH354"/>
    </row>
    <row r="355" spans="1:34" x14ac:dyDescent="0.25">
      <c r="A355" t="s">
        <v>1573</v>
      </c>
      <c r="B355" t="s">
        <v>834</v>
      </c>
      <c r="C355" t="s">
        <v>1350</v>
      </c>
      <c r="D355" t="s">
        <v>1504</v>
      </c>
      <c r="E355" s="31">
        <v>121.80434782608695</v>
      </c>
      <c r="F355" s="31">
        <v>2.3521372479029092</v>
      </c>
      <c r="G355" s="31">
        <v>2.3053096555416741</v>
      </c>
      <c r="H355" s="31">
        <v>0.54673656969480644</v>
      </c>
      <c r="I355" s="31">
        <v>0.49990897733357137</v>
      </c>
      <c r="J355" s="31">
        <v>286.50054347826085</v>
      </c>
      <c r="K355" s="31">
        <v>280.79673913043479</v>
      </c>
      <c r="L355" s="31">
        <v>66.59489130434784</v>
      </c>
      <c r="M355" s="31">
        <v>60.891086956521747</v>
      </c>
      <c r="N355" s="31">
        <v>0</v>
      </c>
      <c r="O355" s="31">
        <v>5.7038043478260869</v>
      </c>
      <c r="P355" s="31">
        <v>62.435326086956515</v>
      </c>
      <c r="Q355" s="31">
        <v>62.435326086956515</v>
      </c>
      <c r="R355" s="31">
        <v>0</v>
      </c>
      <c r="S355" s="31">
        <v>157.47032608695653</v>
      </c>
      <c r="T355" s="31">
        <v>157.47032608695653</v>
      </c>
      <c r="U355" s="31">
        <v>0</v>
      </c>
      <c r="V355" s="31">
        <v>0</v>
      </c>
      <c r="W355" s="31">
        <v>31.788043478260867</v>
      </c>
      <c r="X355" s="31">
        <v>0</v>
      </c>
      <c r="Y355" s="31">
        <v>0</v>
      </c>
      <c r="Z355" s="31">
        <v>0</v>
      </c>
      <c r="AA355" s="31">
        <v>16.070652173913043</v>
      </c>
      <c r="AB355" s="31">
        <v>0</v>
      </c>
      <c r="AC355" s="31">
        <v>15.717391304347826</v>
      </c>
      <c r="AD355" s="31">
        <v>0</v>
      </c>
      <c r="AE355" s="31">
        <v>0</v>
      </c>
      <c r="AF355" t="s">
        <v>232</v>
      </c>
      <c r="AG355" s="32">
        <v>2</v>
      </c>
      <c r="AH355"/>
    </row>
    <row r="356" spans="1:34" x14ac:dyDescent="0.25">
      <c r="A356" t="s">
        <v>1573</v>
      </c>
      <c r="B356" t="s">
        <v>942</v>
      </c>
      <c r="C356" t="s">
        <v>1413</v>
      </c>
      <c r="D356" t="s">
        <v>1506</v>
      </c>
      <c r="E356" s="31">
        <v>259.71739130434781</v>
      </c>
      <c r="F356" s="31">
        <v>3.7566020758349374</v>
      </c>
      <c r="G356" s="31">
        <v>3.5388486649368041</v>
      </c>
      <c r="H356" s="31">
        <v>1.0641374403615971</v>
      </c>
      <c r="I356" s="31">
        <v>0.859305683435172</v>
      </c>
      <c r="J356" s="31">
        <v>975.65489130434776</v>
      </c>
      <c r="K356" s="31">
        <v>919.10054347826076</v>
      </c>
      <c r="L356" s="31">
        <v>276.375</v>
      </c>
      <c r="M356" s="31">
        <v>223.1766304347826</v>
      </c>
      <c r="N356" s="31">
        <v>53.198369565217391</v>
      </c>
      <c r="O356" s="31">
        <v>0</v>
      </c>
      <c r="P356" s="31">
        <v>150.09782608695653</v>
      </c>
      <c r="Q356" s="31">
        <v>146.74184782608697</v>
      </c>
      <c r="R356" s="31">
        <v>3.3559782608695654</v>
      </c>
      <c r="S356" s="31">
        <v>549.18206521739125</v>
      </c>
      <c r="T356" s="31">
        <v>549.18206521739125</v>
      </c>
      <c r="U356" s="31">
        <v>0</v>
      </c>
      <c r="V356" s="31">
        <v>0</v>
      </c>
      <c r="W356" s="31">
        <v>0</v>
      </c>
      <c r="X356" s="31">
        <v>0</v>
      </c>
      <c r="Y356" s="31">
        <v>0</v>
      </c>
      <c r="Z356" s="31">
        <v>0</v>
      </c>
      <c r="AA356" s="31">
        <v>0</v>
      </c>
      <c r="AB356" s="31">
        <v>0</v>
      </c>
      <c r="AC356" s="31">
        <v>0</v>
      </c>
      <c r="AD356" s="31">
        <v>0</v>
      </c>
      <c r="AE356" s="31">
        <v>0</v>
      </c>
      <c r="AF356" t="s">
        <v>341</v>
      </c>
      <c r="AG356" s="32">
        <v>2</v>
      </c>
      <c r="AH356"/>
    </row>
    <row r="357" spans="1:34" x14ac:dyDescent="0.25">
      <c r="A357" t="s">
        <v>1573</v>
      </c>
      <c r="B357" t="s">
        <v>1108</v>
      </c>
      <c r="C357" t="s">
        <v>1455</v>
      </c>
      <c r="D357" t="s">
        <v>1527</v>
      </c>
      <c r="E357" s="31">
        <v>140.88043478260869</v>
      </c>
      <c r="F357" s="31">
        <v>3.7593858498572637</v>
      </c>
      <c r="G357" s="31">
        <v>3.2739487693850777</v>
      </c>
      <c r="H357" s="31">
        <v>0.93900933569940603</v>
      </c>
      <c r="I357" s="31">
        <v>0.45357225522722017</v>
      </c>
      <c r="J357" s="31">
        <v>529.62391304347818</v>
      </c>
      <c r="K357" s="31">
        <v>461.23532608695643</v>
      </c>
      <c r="L357" s="31">
        <v>132.28804347826087</v>
      </c>
      <c r="M357" s="31">
        <v>63.899456521739133</v>
      </c>
      <c r="N357" s="31">
        <v>63.866847826086953</v>
      </c>
      <c r="O357" s="31">
        <v>4.5217391304347823</v>
      </c>
      <c r="P357" s="31">
        <v>150.96467391304347</v>
      </c>
      <c r="Q357" s="31">
        <v>150.96467391304347</v>
      </c>
      <c r="R357" s="31">
        <v>0</v>
      </c>
      <c r="S357" s="31">
        <v>246.37119565217381</v>
      </c>
      <c r="T357" s="31">
        <v>228.48804347826078</v>
      </c>
      <c r="U357" s="31">
        <v>17.883152173913043</v>
      </c>
      <c r="V357" s="31">
        <v>0</v>
      </c>
      <c r="W357" s="31">
        <v>71.569565217391329</v>
      </c>
      <c r="X357" s="31">
        <v>0</v>
      </c>
      <c r="Y357" s="31">
        <v>0</v>
      </c>
      <c r="Z357" s="31">
        <v>0</v>
      </c>
      <c r="AA357" s="31">
        <v>32.646739130434781</v>
      </c>
      <c r="AB357" s="31">
        <v>0</v>
      </c>
      <c r="AC357" s="31">
        <v>38.92282608695654</v>
      </c>
      <c r="AD357" s="31">
        <v>0</v>
      </c>
      <c r="AE357" s="31">
        <v>0</v>
      </c>
      <c r="AF357" t="s">
        <v>509</v>
      </c>
      <c r="AG357" s="32">
        <v>2</v>
      </c>
      <c r="AH357"/>
    </row>
    <row r="358" spans="1:34" x14ac:dyDescent="0.25">
      <c r="A358" t="s">
        <v>1573</v>
      </c>
      <c r="B358" t="s">
        <v>1173</v>
      </c>
      <c r="C358" t="s">
        <v>1227</v>
      </c>
      <c r="D358" t="s">
        <v>1534</v>
      </c>
      <c r="E358" s="31">
        <v>144.13043478260869</v>
      </c>
      <c r="F358" s="31">
        <v>3.3264298642533938</v>
      </c>
      <c r="G358" s="31">
        <v>3.1321493212669682</v>
      </c>
      <c r="H358" s="31">
        <v>0.52788536953242859</v>
      </c>
      <c r="I358" s="31">
        <v>0.37186425339366536</v>
      </c>
      <c r="J358" s="31">
        <v>479.43978260869562</v>
      </c>
      <c r="K358" s="31">
        <v>451.43804347826085</v>
      </c>
      <c r="L358" s="31">
        <v>76.084347826086983</v>
      </c>
      <c r="M358" s="31">
        <v>53.596956521739159</v>
      </c>
      <c r="N358" s="31">
        <v>17.704782608695652</v>
      </c>
      <c r="O358" s="31">
        <v>4.7826086956521738</v>
      </c>
      <c r="P358" s="31">
        <v>173.03913043478258</v>
      </c>
      <c r="Q358" s="31">
        <v>167.52478260869563</v>
      </c>
      <c r="R358" s="31">
        <v>5.5143478260869543</v>
      </c>
      <c r="S358" s="31">
        <v>230.31630434782605</v>
      </c>
      <c r="T358" s="31">
        <v>228.68423913043475</v>
      </c>
      <c r="U358" s="31">
        <v>0</v>
      </c>
      <c r="V358" s="31">
        <v>1.6320652173913046</v>
      </c>
      <c r="W358" s="31">
        <v>48.76978260869565</v>
      </c>
      <c r="X358" s="31">
        <v>0.60326086956521741</v>
      </c>
      <c r="Y358" s="31">
        <v>0</v>
      </c>
      <c r="Z358" s="31">
        <v>0</v>
      </c>
      <c r="AA358" s="31">
        <v>27.248043478260865</v>
      </c>
      <c r="AB358" s="31">
        <v>0</v>
      </c>
      <c r="AC358" s="31">
        <v>20.918478260869566</v>
      </c>
      <c r="AD358" s="31">
        <v>0</v>
      </c>
      <c r="AE358" s="31">
        <v>0</v>
      </c>
      <c r="AF358" t="s">
        <v>575</v>
      </c>
      <c r="AG358" s="32">
        <v>2</v>
      </c>
      <c r="AH358"/>
    </row>
    <row r="359" spans="1:34" x14ac:dyDescent="0.25">
      <c r="A359" t="s">
        <v>1573</v>
      </c>
      <c r="B359" t="s">
        <v>680</v>
      </c>
      <c r="C359" t="s">
        <v>1216</v>
      </c>
      <c r="D359" t="s">
        <v>1489</v>
      </c>
      <c r="E359" s="31">
        <v>195.7608695652174</v>
      </c>
      <c r="F359" s="31">
        <v>2.9936296501943365</v>
      </c>
      <c r="G359" s="31">
        <v>2.9423248195446972</v>
      </c>
      <c r="H359" s="31">
        <v>0.26806052193225982</v>
      </c>
      <c r="I359" s="31">
        <v>0.21675569128262073</v>
      </c>
      <c r="J359" s="31">
        <v>586.03554347826093</v>
      </c>
      <c r="K359" s="31">
        <v>575.99206521739131</v>
      </c>
      <c r="L359" s="31">
        <v>52.475760869565214</v>
      </c>
      <c r="M359" s="31">
        <v>42.432282608695651</v>
      </c>
      <c r="N359" s="31">
        <v>5.0217391304347823</v>
      </c>
      <c r="O359" s="31">
        <v>5.0217391304347823</v>
      </c>
      <c r="P359" s="31">
        <v>117.57880434782609</v>
      </c>
      <c r="Q359" s="31">
        <v>117.57880434782609</v>
      </c>
      <c r="R359" s="31">
        <v>0</v>
      </c>
      <c r="S359" s="31">
        <v>415.98097826086956</v>
      </c>
      <c r="T359" s="31">
        <v>415.98097826086956</v>
      </c>
      <c r="U359" s="31">
        <v>0</v>
      </c>
      <c r="V359" s="31">
        <v>0</v>
      </c>
      <c r="W359" s="31">
        <v>78.394565217391303</v>
      </c>
      <c r="X359" s="31">
        <v>5.3076086956521724</v>
      </c>
      <c r="Y359" s="31">
        <v>0</v>
      </c>
      <c r="Z359" s="31">
        <v>0</v>
      </c>
      <c r="AA359" s="31">
        <v>12.853260869565217</v>
      </c>
      <c r="AB359" s="31">
        <v>0</v>
      </c>
      <c r="AC359" s="31">
        <v>60.233695652173914</v>
      </c>
      <c r="AD359" s="31">
        <v>0</v>
      </c>
      <c r="AE359" s="31">
        <v>0</v>
      </c>
      <c r="AF359" t="s">
        <v>77</v>
      </c>
      <c r="AG359" s="32">
        <v>2</v>
      </c>
      <c r="AH359"/>
    </row>
    <row r="360" spans="1:34" x14ac:dyDescent="0.25">
      <c r="A360" t="s">
        <v>1573</v>
      </c>
      <c r="B360" t="s">
        <v>806</v>
      </c>
      <c r="C360" t="s">
        <v>1365</v>
      </c>
      <c r="D360" t="s">
        <v>1517</v>
      </c>
      <c r="E360" s="31">
        <v>253.90217391304347</v>
      </c>
      <c r="F360" s="31">
        <v>3.2073376428785476</v>
      </c>
      <c r="G360" s="31">
        <v>3.0469176762703882</v>
      </c>
      <c r="H360" s="31">
        <v>0.90812620403270694</v>
      </c>
      <c r="I360" s="31">
        <v>0.74770623742454734</v>
      </c>
      <c r="J360" s="31">
        <v>814.34999999999991</v>
      </c>
      <c r="K360" s="31">
        <v>773.6190217391304</v>
      </c>
      <c r="L360" s="31">
        <v>230.57521739130436</v>
      </c>
      <c r="M360" s="31">
        <v>189.8442391304348</v>
      </c>
      <c r="N360" s="31">
        <v>36.247282608695649</v>
      </c>
      <c r="O360" s="31">
        <v>4.4836956521739131</v>
      </c>
      <c r="P360" s="31">
        <v>103.40249999999996</v>
      </c>
      <c r="Q360" s="31">
        <v>103.40249999999996</v>
      </c>
      <c r="R360" s="31">
        <v>0</v>
      </c>
      <c r="S360" s="31">
        <v>480.37228260869557</v>
      </c>
      <c r="T360" s="31">
        <v>480.37228260869557</v>
      </c>
      <c r="U360" s="31">
        <v>0</v>
      </c>
      <c r="V360" s="31">
        <v>0</v>
      </c>
      <c r="W360" s="31">
        <v>4.4836956521739131</v>
      </c>
      <c r="X360" s="31">
        <v>0</v>
      </c>
      <c r="Y360" s="31">
        <v>0</v>
      </c>
      <c r="Z360" s="31">
        <v>0</v>
      </c>
      <c r="AA360" s="31">
        <v>0</v>
      </c>
      <c r="AB360" s="31">
        <v>0</v>
      </c>
      <c r="AC360" s="31">
        <v>4.4836956521739131</v>
      </c>
      <c r="AD360" s="31">
        <v>0</v>
      </c>
      <c r="AE360" s="31">
        <v>0</v>
      </c>
      <c r="AF360" t="s">
        <v>204</v>
      </c>
      <c r="AG360" s="32">
        <v>2</v>
      </c>
      <c r="AH360"/>
    </row>
    <row r="361" spans="1:34" x14ac:dyDescent="0.25">
      <c r="A361" t="s">
        <v>1573</v>
      </c>
      <c r="B361" t="s">
        <v>1052</v>
      </c>
      <c r="C361" t="s">
        <v>1437</v>
      </c>
      <c r="D361" t="s">
        <v>1480</v>
      </c>
      <c r="E361" s="31">
        <v>59.739130434782609</v>
      </c>
      <c r="F361" s="31">
        <v>1.9935862445414847</v>
      </c>
      <c r="G361" s="31">
        <v>1.908569868995633</v>
      </c>
      <c r="H361" s="31">
        <v>0.30449417758369723</v>
      </c>
      <c r="I361" s="31">
        <v>0.21947780203784573</v>
      </c>
      <c r="J361" s="31">
        <v>119.09510869565217</v>
      </c>
      <c r="K361" s="31">
        <v>114.01630434782608</v>
      </c>
      <c r="L361" s="31">
        <v>18.190217391304348</v>
      </c>
      <c r="M361" s="31">
        <v>13.111413043478262</v>
      </c>
      <c r="N361" s="31">
        <v>0</v>
      </c>
      <c r="O361" s="31">
        <v>5.0788043478260869</v>
      </c>
      <c r="P361" s="31">
        <v>34.078804347826086</v>
      </c>
      <c r="Q361" s="31">
        <v>34.078804347826086</v>
      </c>
      <c r="R361" s="31">
        <v>0</v>
      </c>
      <c r="S361" s="31">
        <v>66.826086956521735</v>
      </c>
      <c r="T361" s="31">
        <v>66.826086956521735</v>
      </c>
      <c r="U361" s="31">
        <v>0</v>
      </c>
      <c r="V361" s="31">
        <v>0</v>
      </c>
      <c r="W361" s="31">
        <v>2.0108695652173911</v>
      </c>
      <c r="X361" s="31">
        <v>0</v>
      </c>
      <c r="Y361" s="31">
        <v>0</v>
      </c>
      <c r="Z361" s="31">
        <v>0</v>
      </c>
      <c r="AA361" s="31">
        <v>0</v>
      </c>
      <c r="AB361" s="31">
        <v>0</v>
      </c>
      <c r="AC361" s="31">
        <v>2.0108695652173911</v>
      </c>
      <c r="AD361" s="31">
        <v>0</v>
      </c>
      <c r="AE361" s="31">
        <v>0</v>
      </c>
      <c r="AF361" t="s">
        <v>451</v>
      </c>
      <c r="AG361" s="32">
        <v>2</v>
      </c>
      <c r="AH361"/>
    </row>
    <row r="362" spans="1:34" x14ac:dyDescent="0.25">
      <c r="A362" t="s">
        <v>1573</v>
      </c>
      <c r="B362" t="s">
        <v>781</v>
      </c>
      <c r="C362" t="s">
        <v>1216</v>
      </c>
      <c r="D362" t="s">
        <v>1489</v>
      </c>
      <c r="E362" s="31">
        <v>225.16304347826087</v>
      </c>
      <c r="F362" s="31">
        <v>3.6294424330195496</v>
      </c>
      <c r="G362" s="31">
        <v>3.3883490224475006</v>
      </c>
      <c r="H362" s="31">
        <v>0.79701424088824424</v>
      </c>
      <c r="I362" s="31">
        <v>0.5559208303161951</v>
      </c>
      <c r="J362" s="31">
        <v>817.21630434782583</v>
      </c>
      <c r="K362" s="31">
        <v>762.93097826086932</v>
      </c>
      <c r="L362" s="31">
        <v>179.45815217391282</v>
      </c>
      <c r="M362" s="31">
        <v>125.17282608695632</v>
      </c>
      <c r="N362" s="31">
        <v>46.448369565217391</v>
      </c>
      <c r="O362" s="31">
        <v>7.8369565217391308</v>
      </c>
      <c r="P362" s="31">
        <v>111.49728260869566</v>
      </c>
      <c r="Q362" s="31">
        <v>111.49728260869566</v>
      </c>
      <c r="R362" s="31">
        <v>0</v>
      </c>
      <c r="S362" s="31">
        <v>526.26086956521738</v>
      </c>
      <c r="T362" s="31">
        <v>526.26086956521738</v>
      </c>
      <c r="U362" s="31">
        <v>0</v>
      </c>
      <c r="V362" s="31">
        <v>0</v>
      </c>
      <c r="W362" s="31">
        <v>8.570652173913043</v>
      </c>
      <c r="X362" s="31">
        <v>3.1630434782608696</v>
      </c>
      <c r="Y362" s="31">
        <v>0</v>
      </c>
      <c r="Z362" s="31">
        <v>0</v>
      </c>
      <c r="AA362" s="31">
        <v>0</v>
      </c>
      <c r="AB362" s="31">
        <v>0</v>
      </c>
      <c r="AC362" s="31">
        <v>5.4076086956521738</v>
      </c>
      <c r="AD362" s="31">
        <v>0</v>
      </c>
      <c r="AE362" s="31">
        <v>0</v>
      </c>
      <c r="AF362" t="s">
        <v>179</v>
      </c>
      <c r="AG362" s="32">
        <v>2</v>
      </c>
      <c r="AH362"/>
    </row>
    <row r="363" spans="1:34" x14ac:dyDescent="0.25">
      <c r="A363" t="s">
        <v>1573</v>
      </c>
      <c r="B363" t="s">
        <v>1152</v>
      </c>
      <c r="C363" t="s">
        <v>1203</v>
      </c>
      <c r="D363" t="s">
        <v>1490</v>
      </c>
      <c r="E363" s="31">
        <v>196.27173913043478</v>
      </c>
      <c r="F363" s="31">
        <v>3.3436008196267379</v>
      </c>
      <c r="G363" s="31">
        <v>3.3186797363903202</v>
      </c>
      <c r="H363" s="31">
        <v>0.33348950545494815</v>
      </c>
      <c r="I363" s="31">
        <v>0.30856842221853015</v>
      </c>
      <c r="J363" s="31">
        <v>656.25434782608704</v>
      </c>
      <c r="K363" s="31">
        <v>651.36304347826103</v>
      </c>
      <c r="L363" s="31">
        <v>65.454565217391291</v>
      </c>
      <c r="M363" s="31">
        <v>60.563260869565205</v>
      </c>
      <c r="N363" s="31">
        <v>0</v>
      </c>
      <c r="O363" s="31">
        <v>4.8913043478260869</v>
      </c>
      <c r="P363" s="31">
        <v>148.41913043478263</v>
      </c>
      <c r="Q363" s="31">
        <v>148.41913043478263</v>
      </c>
      <c r="R363" s="31">
        <v>0</v>
      </c>
      <c r="S363" s="31">
        <v>442.38065217391318</v>
      </c>
      <c r="T363" s="31">
        <v>442.38065217391318</v>
      </c>
      <c r="U363" s="31">
        <v>0</v>
      </c>
      <c r="V363" s="31">
        <v>0</v>
      </c>
      <c r="W363" s="31">
        <v>116.7916304347826</v>
      </c>
      <c r="X363" s="31">
        <v>4.7217391304347816</v>
      </c>
      <c r="Y363" s="31">
        <v>0</v>
      </c>
      <c r="Z363" s="31">
        <v>0</v>
      </c>
      <c r="AA363" s="31">
        <v>46.242826086956512</v>
      </c>
      <c r="AB363" s="31">
        <v>0</v>
      </c>
      <c r="AC363" s="31">
        <v>65.827065217391308</v>
      </c>
      <c r="AD363" s="31">
        <v>0</v>
      </c>
      <c r="AE363" s="31">
        <v>0</v>
      </c>
      <c r="AF363" t="s">
        <v>554</v>
      </c>
      <c r="AG363" s="32">
        <v>2</v>
      </c>
      <c r="AH363"/>
    </row>
    <row r="364" spans="1:34" x14ac:dyDescent="0.25">
      <c r="A364" t="s">
        <v>1573</v>
      </c>
      <c r="B364" t="s">
        <v>752</v>
      </c>
      <c r="C364" t="s">
        <v>1222</v>
      </c>
      <c r="D364" t="s">
        <v>1512</v>
      </c>
      <c r="E364" s="31">
        <v>186.02173913043478</v>
      </c>
      <c r="F364" s="31">
        <v>2.7068972770830895</v>
      </c>
      <c r="G364" s="31">
        <v>2.6884912936776906</v>
      </c>
      <c r="H364" s="31">
        <v>0.35153967511978501</v>
      </c>
      <c r="I364" s="31">
        <v>0.35153967511978501</v>
      </c>
      <c r="J364" s="31">
        <v>503.54173913043473</v>
      </c>
      <c r="K364" s="31">
        <v>500.11782608695648</v>
      </c>
      <c r="L364" s="31">
        <v>65.394021739130437</v>
      </c>
      <c r="M364" s="31">
        <v>65.394021739130437</v>
      </c>
      <c r="N364" s="31">
        <v>0</v>
      </c>
      <c r="O364" s="31">
        <v>0</v>
      </c>
      <c r="P364" s="31">
        <v>78.413043478260875</v>
      </c>
      <c r="Q364" s="31">
        <v>74.989130434782609</v>
      </c>
      <c r="R364" s="31">
        <v>3.4239130434782608</v>
      </c>
      <c r="S364" s="31">
        <v>359.73467391304342</v>
      </c>
      <c r="T364" s="31">
        <v>359.73467391304342</v>
      </c>
      <c r="U364" s="31">
        <v>0</v>
      </c>
      <c r="V364" s="31">
        <v>0</v>
      </c>
      <c r="W364" s="31">
        <v>115.73641304347825</v>
      </c>
      <c r="X364" s="31">
        <v>36.559782608695649</v>
      </c>
      <c r="Y364" s="31">
        <v>0</v>
      </c>
      <c r="Z364" s="31">
        <v>0</v>
      </c>
      <c r="AA364" s="31">
        <v>16.663043478260871</v>
      </c>
      <c r="AB364" s="31">
        <v>0</v>
      </c>
      <c r="AC364" s="31">
        <v>62.513586956521742</v>
      </c>
      <c r="AD364" s="31">
        <v>0</v>
      </c>
      <c r="AE364" s="31">
        <v>0</v>
      </c>
      <c r="AF364" t="s">
        <v>150</v>
      </c>
      <c r="AG364" s="32">
        <v>2</v>
      </c>
      <c r="AH364"/>
    </row>
    <row r="365" spans="1:34" x14ac:dyDescent="0.25">
      <c r="A365" t="s">
        <v>1573</v>
      </c>
      <c r="B365" t="s">
        <v>647</v>
      </c>
      <c r="C365" t="s">
        <v>1302</v>
      </c>
      <c r="D365" t="s">
        <v>1517</v>
      </c>
      <c r="E365" s="31">
        <v>174.11956521739131</v>
      </c>
      <c r="F365" s="31">
        <v>2.9702958986203889</v>
      </c>
      <c r="G365" s="31">
        <v>2.9091029402584438</v>
      </c>
      <c r="H365" s="31">
        <v>0.33587677133404081</v>
      </c>
      <c r="I365" s="31">
        <v>0.2746838129720956</v>
      </c>
      <c r="J365" s="31">
        <v>517.18663043478273</v>
      </c>
      <c r="K365" s="31">
        <v>506.53173913043497</v>
      </c>
      <c r="L365" s="31">
        <v>58.482717391304348</v>
      </c>
      <c r="M365" s="31">
        <v>47.82782608695652</v>
      </c>
      <c r="N365" s="31">
        <v>6.2853260869565215</v>
      </c>
      <c r="O365" s="31">
        <v>4.3695652173913047</v>
      </c>
      <c r="P365" s="31">
        <v>98.689673913043492</v>
      </c>
      <c r="Q365" s="31">
        <v>98.689673913043492</v>
      </c>
      <c r="R365" s="31">
        <v>0</v>
      </c>
      <c r="S365" s="31">
        <v>360.01423913043493</v>
      </c>
      <c r="T365" s="31">
        <v>315.79750000000013</v>
      </c>
      <c r="U365" s="31">
        <v>44.216739130434796</v>
      </c>
      <c r="V365" s="31">
        <v>0</v>
      </c>
      <c r="W365" s="31">
        <v>205.96152173913049</v>
      </c>
      <c r="X365" s="31">
        <v>25.850652173913051</v>
      </c>
      <c r="Y365" s="31">
        <v>1.3695652173913044</v>
      </c>
      <c r="Z365" s="31">
        <v>0</v>
      </c>
      <c r="AA365" s="31">
        <v>22.145000000000003</v>
      </c>
      <c r="AB365" s="31">
        <v>0</v>
      </c>
      <c r="AC365" s="31">
        <v>112.37956521739133</v>
      </c>
      <c r="AD365" s="31">
        <v>44.216739130434796</v>
      </c>
      <c r="AE365" s="31">
        <v>0</v>
      </c>
      <c r="AF365" t="s">
        <v>44</v>
      </c>
      <c r="AG365" s="32">
        <v>2</v>
      </c>
      <c r="AH365"/>
    </row>
    <row r="366" spans="1:34" x14ac:dyDescent="0.25">
      <c r="A366" t="s">
        <v>1573</v>
      </c>
      <c r="B366" t="s">
        <v>810</v>
      </c>
      <c r="C366" t="s">
        <v>1242</v>
      </c>
      <c r="D366" t="s">
        <v>1484</v>
      </c>
      <c r="E366" s="31">
        <v>113.45652173913044</v>
      </c>
      <c r="F366" s="31">
        <v>5.3985380341061493</v>
      </c>
      <c r="G366" s="31">
        <v>5.0083052308871414</v>
      </c>
      <c r="H366" s="31">
        <v>0.92782333780417714</v>
      </c>
      <c r="I366" s="31">
        <v>0.58572236060548</v>
      </c>
      <c r="J366" s="31">
        <v>612.49934782608682</v>
      </c>
      <c r="K366" s="31">
        <v>568.22489130434769</v>
      </c>
      <c r="L366" s="31">
        <v>105.26760869565219</v>
      </c>
      <c r="M366" s="31">
        <v>66.45402173913044</v>
      </c>
      <c r="N366" s="31">
        <v>33.009239130434786</v>
      </c>
      <c r="O366" s="31">
        <v>5.8043478260869561</v>
      </c>
      <c r="P366" s="31">
        <v>159.8866304347826</v>
      </c>
      <c r="Q366" s="31">
        <v>154.42576086956521</v>
      </c>
      <c r="R366" s="31">
        <v>5.4608695652173926</v>
      </c>
      <c r="S366" s="31">
        <v>347.34510869565202</v>
      </c>
      <c r="T366" s="31">
        <v>326.53576086956508</v>
      </c>
      <c r="U366" s="31">
        <v>20.809347826086956</v>
      </c>
      <c r="V366" s="31">
        <v>0</v>
      </c>
      <c r="W366" s="31">
        <v>160.66630434782604</v>
      </c>
      <c r="X366" s="31">
        <v>2.4211956521739131</v>
      </c>
      <c r="Y366" s="31">
        <v>0</v>
      </c>
      <c r="Z366" s="31">
        <v>0</v>
      </c>
      <c r="AA366" s="31">
        <v>64.211413043478217</v>
      </c>
      <c r="AB366" s="31">
        <v>0</v>
      </c>
      <c r="AC366" s="31">
        <v>94.033695652173918</v>
      </c>
      <c r="AD366" s="31">
        <v>0</v>
      </c>
      <c r="AE366" s="31">
        <v>0</v>
      </c>
      <c r="AF366" t="s">
        <v>208</v>
      </c>
      <c r="AG366" s="32">
        <v>2</v>
      </c>
      <c r="AH366"/>
    </row>
    <row r="367" spans="1:34" x14ac:dyDescent="0.25">
      <c r="A367" t="s">
        <v>1573</v>
      </c>
      <c r="B367" t="s">
        <v>773</v>
      </c>
      <c r="C367" t="s">
        <v>1205</v>
      </c>
      <c r="D367" t="s">
        <v>1517</v>
      </c>
      <c r="E367" s="31">
        <v>189.96739130434781</v>
      </c>
      <c r="F367" s="31">
        <v>3.3428792126795219</v>
      </c>
      <c r="G367" s="31">
        <v>3.2326343193911997</v>
      </c>
      <c r="H367" s="31">
        <v>0.61014476168678833</v>
      </c>
      <c r="I367" s="31">
        <v>0.49989986839846662</v>
      </c>
      <c r="J367" s="31">
        <v>635.03804347826087</v>
      </c>
      <c r="K367" s="31">
        <v>614.09510869565213</v>
      </c>
      <c r="L367" s="31">
        <v>115.90760869565217</v>
      </c>
      <c r="M367" s="31">
        <v>94.964673913043484</v>
      </c>
      <c r="N367" s="31">
        <v>19.116847826086957</v>
      </c>
      <c r="O367" s="31">
        <v>1.826086956521739</v>
      </c>
      <c r="P367" s="31">
        <v>118.61413043478261</v>
      </c>
      <c r="Q367" s="31">
        <v>118.61413043478261</v>
      </c>
      <c r="R367" s="31">
        <v>0</v>
      </c>
      <c r="S367" s="31">
        <v>400.51630434782606</v>
      </c>
      <c r="T367" s="31">
        <v>400.51630434782606</v>
      </c>
      <c r="U367" s="31">
        <v>0</v>
      </c>
      <c r="V367" s="31">
        <v>0</v>
      </c>
      <c r="W367" s="31">
        <v>201.20108695652175</v>
      </c>
      <c r="X367" s="31">
        <v>27.891304347826086</v>
      </c>
      <c r="Y367" s="31">
        <v>0</v>
      </c>
      <c r="Z367" s="31">
        <v>0</v>
      </c>
      <c r="AA367" s="31">
        <v>45.203804347826086</v>
      </c>
      <c r="AB367" s="31">
        <v>0</v>
      </c>
      <c r="AC367" s="31">
        <v>128.10597826086956</v>
      </c>
      <c r="AD367" s="31">
        <v>0</v>
      </c>
      <c r="AE367" s="31">
        <v>0</v>
      </c>
      <c r="AF367" t="s">
        <v>171</v>
      </c>
      <c r="AG367" s="32">
        <v>2</v>
      </c>
      <c r="AH367"/>
    </row>
    <row r="368" spans="1:34" x14ac:dyDescent="0.25">
      <c r="A368" t="s">
        <v>1573</v>
      </c>
      <c r="B368" t="s">
        <v>663</v>
      </c>
      <c r="C368" t="s">
        <v>1308</v>
      </c>
      <c r="D368" t="s">
        <v>1517</v>
      </c>
      <c r="E368" s="31">
        <v>381.42391304347825</v>
      </c>
      <c r="F368" s="31">
        <v>3.6821598130574791</v>
      </c>
      <c r="G368" s="31">
        <v>3.5062534553019291</v>
      </c>
      <c r="H368" s="31">
        <v>1.0455792083440199</v>
      </c>
      <c r="I368" s="31">
        <v>0.86967285058846999</v>
      </c>
      <c r="J368" s="31">
        <v>1404.463804347826</v>
      </c>
      <c r="K368" s="31">
        <v>1337.3689130434782</v>
      </c>
      <c r="L368" s="31">
        <v>398.80891304347824</v>
      </c>
      <c r="M368" s="31">
        <v>331.71402173913043</v>
      </c>
      <c r="N368" s="31">
        <v>63.151956521739123</v>
      </c>
      <c r="O368" s="31">
        <v>3.9429347826086958</v>
      </c>
      <c r="P368" s="31">
        <v>107.5679347826087</v>
      </c>
      <c r="Q368" s="31">
        <v>107.5679347826087</v>
      </c>
      <c r="R368" s="31">
        <v>0</v>
      </c>
      <c r="S368" s="31">
        <v>898.08695652173913</v>
      </c>
      <c r="T368" s="31">
        <v>898.08695652173913</v>
      </c>
      <c r="U368" s="31">
        <v>0</v>
      </c>
      <c r="V368" s="31">
        <v>0</v>
      </c>
      <c r="W368" s="31">
        <v>0.80163043478260865</v>
      </c>
      <c r="X368" s="31">
        <v>0.80163043478260865</v>
      </c>
      <c r="Y368" s="31">
        <v>0</v>
      </c>
      <c r="Z368" s="31">
        <v>0</v>
      </c>
      <c r="AA368" s="31">
        <v>0</v>
      </c>
      <c r="AB368" s="31">
        <v>0</v>
      </c>
      <c r="AC368" s="31">
        <v>0</v>
      </c>
      <c r="AD368" s="31">
        <v>0</v>
      </c>
      <c r="AE368" s="31">
        <v>0</v>
      </c>
      <c r="AF368" t="s">
        <v>60</v>
      </c>
      <c r="AG368" s="32">
        <v>2</v>
      </c>
      <c r="AH368"/>
    </row>
    <row r="369" spans="1:34" x14ac:dyDescent="0.25">
      <c r="A369" t="s">
        <v>1573</v>
      </c>
      <c r="B369" t="s">
        <v>635</v>
      </c>
      <c r="C369" t="s">
        <v>1294</v>
      </c>
      <c r="D369" t="s">
        <v>1490</v>
      </c>
      <c r="E369" s="31">
        <v>141.57608695652175</v>
      </c>
      <c r="F369" s="31">
        <v>2.911491746641075</v>
      </c>
      <c r="G369" s="31">
        <v>2.817710556621881</v>
      </c>
      <c r="H369" s="31">
        <v>0.33821420345489439</v>
      </c>
      <c r="I369" s="31">
        <v>0.24443301343570051</v>
      </c>
      <c r="J369" s="31">
        <v>412.19760869565221</v>
      </c>
      <c r="K369" s="31">
        <v>398.92043478260871</v>
      </c>
      <c r="L369" s="31">
        <v>47.883043478260866</v>
      </c>
      <c r="M369" s="31">
        <v>34.605869565217382</v>
      </c>
      <c r="N369" s="31">
        <v>9.6902173913043477</v>
      </c>
      <c r="O369" s="31">
        <v>3.5869565217391304</v>
      </c>
      <c r="P369" s="31">
        <v>100.28619565217389</v>
      </c>
      <c r="Q369" s="31">
        <v>100.28619565217389</v>
      </c>
      <c r="R369" s="31">
        <v>0</v>
      </c>
      <c r="S369" s="31">
        <v>264.02836956521742</v>
      </c>
      <c r="T369" s="31">
        <v>264.02836956521742</v>
      </c>
      <c r="U369" s="31">
        <v>0</v>
      </c>
      <c r="V369" s="31">
        <v>0</v>
      </c>
      <c r="W369" s="31">
        <v>31.722500000000007</v>
      </c>
      <c r="X369" s="31">
        <v>0</v>
      </c>
      <c r="Y369" s="31">
        <v>0</v>
      </c>
      <c r="Z369" s="31">
        <v>0</v>
      </c>
      <c r="AA369" s="31">
        <v>10.549782608695654</v>
      </c>
      <c r="AB369" s="31">
        <v>0</v>
      </c>
      <c r="AC369" s="31">
        <v>21.172717391304353</v>
      </c>
      <c r="AD369" s="31">
        <v>0</v>
      </c>
      <c r="AE369" s="31">
        <v>0</v>
      </c>
      <c r="AF369" t="s">
        <v>32</v>
      </c>
      <c r="AG369" s="32">
        <v>2</v>
      </c>
      <c r="AH369"/>
    </row>
    <row r="370" spans="1:34" x14ac:dyDescent="0.25">
      <c r="A370" t="s">
        <v>1573</v>
      </c>
      <c r="B370" t="s">
        <v>1064</v>
      </c>
      <c r="C370" t="s">
        <v>1444</v>
      </c>
      <c r="D370" t="s">
        <v>1513</v>
      </c>
      <c r="E370" s="31">
        <v>107.33695652173913</v>
      </c>
      <c r="F370" s="31">
        <v>3.504582278481013</v>
      </c>
      <c r="G370" s="31">
        <v>3.453696202531646</v>
      </c>
      <c r="H370" s="31">
        <v>1.4880506329113925</v>
      </c>
      <c r="I370" s="31">
        <v>1.4371645569620255</v>
      </c>
      <c r="J370" s="31">
        <v>376.17119565217394</v>
      </c>
      <c r="K370" s="31">
        <v>370.70923913043481</v>
      </c>
      <c r="L370" s="31">
        <v>159.72282608695653</v>
      </c>
      <c r="M370" s="31">
        <v>154.2608695652174</v>
      </c>
      <c r="N370" s="31">
        <v>0</v>
      </c>
      <c r="O370" s="31">
        <v>5.4619565217391308</v>
      </c>
      <c r="P370" s="31">
        <v>53.076086956521742</v>
      </c>
      <c r="Q370" s="31">
        <v>53.076086956521742</v>
      </c>
      <c r="R370" s="31">
        <v>0</v>
      </c>
      <c r="S370" s="31">
        <v>163.37228260869566</v>
      </c>
      <c r="T370" s="31">
        <v>163.37228260869566</v>
      </c>
      <c r="U370" s="31">
        <v>0</v>
      </c>
      <c r="V370" s="31">
        <v>0</v>
      </c>
      <c r="W370" s="31">
        <v>22.557065217391305</v>
      </c>
      <c r="X370" s="31">
        <v>0</v>
      </c>
      <c r="Y370" s="31">
        <v>0</v>
      </c>
      <c r="Z370" s="31">
        <v>0</v>
      </c>
      <c r="AA370" s="31">
        <v>7.3097826086956523</v>
      </c>
      <c r="AB370" s="31">
        <v>0</v>
      </c>
      <c r="AC370" s="31">
        <v>15.247282608695652</v>
      </c>
      <c r="AD370" s="31">
        <v>0</v>
      </c>
      <c r="AE370" s="31">
        <v>0</v>
      </c>
      <c r="AF370" t="s">
        <v>463</v>
      </c>
      <c r="AG370" s="32">
        <v>2</v>
      </c>
      <c r="AH370"/>
    </row>
    <row r="371" spans="1:34" x14ac:dyDescent="0.25">
      <c r="A371" t="s">
        <v>1573</v>
      </c>
      <c r="B371" t="s">
        <v>1054</v>
      </c>
      <c r="C371" t="s">
        <v>1331</v>
      </c>
      <c r="D371" t="s">
        <v>1506</v>
      </c>
      <c r="E371" s="31">
        <v>53.108695652173914</v>
      </c>
      <c r="F371" s="31">
        <v>5.1187576749897667</v>
      </c>
      <c r="G371" s="31">
        <v>4.8731580024559964</v>
      </c>
      <c r="H371" s="31">
        <v>1.1239766680311092</v>
      </c>
      <c r="I371" s="31">
        <v>0.87837699549733939</v>
      </c>
      <c r="J371" s="31">
        <v>271.85054347826087</v>
      </c>
      <c r="K371" s="31">
        <v>258.80706521739131</v>
      </c>
      <c r="L371" s="31">
        <v>59.692934782608695</v>
      </c>
      <c r="M371" s="31">
        <v>46.649456521739133</v>
      </c>
      <c r="N371" s="31">
        <v>8.3967391304347831</v>
      </c>
      <c r="O371" s="31">
        <v>4.6467391304347823</v>
      </c>
      <c r="P371" s="31">
        <v>74.820652173913047</v>
      </c>
      <c r="Q371" s="31">
        <v>74.820652173913047</v>
      </c>
      <c r="R371" s="31">
        <v>0</v>
      </c>
      <c r="S371" s="31">
        <v>137.33695652173913</v>
      </c>
      <c r="T371" s="31">
        <v>137.33695652173913</v>
      </c>
      <c r="U371" s="31">
        <v>0</v>
      </c>
      <c r="V371" s="31">
        <v>0</v>
      </c>
      <c r="W371" s="31">
        <v>0.74456521739130432</v>
      </c>
      <c r="X371" s="31">
        <v>0.74456521739130432</v>
      </c>
      <c r="Y371" s="31">
        <v>0</v>
      </c>
      <c r="Z371" s="31">
        <v>0</v>
      </c>
      <c r="AA371" s="31">
        <v>0</v>
      </c>
      <c r="AB371" s="31">
        <v>0</v>
      </c>
      <c r="AC371" s="31">
        <v>0</v>
      </c>
      <c r="AD371" s="31">
        <v>0</v>
      </c>
      <c r="AE371" s="31">
        <v>0</v>
      </c>
      <c r="AF371" t="s">
        <v>453</v>
      </c>
      <c r="AG371" s="32">
        <v>2</v>
      </c>
      <c r="AH371"/>
    </row>
    <row r="372" spans="1:34" x14ac:dyDescent="0.25">
      <c r="A372" t="s">
        <v>1573</v>
      </c>
      <c r="B372" t="s">
        <v>1172</v>
      </c>
      <c r="C372" t="s">
        <v>1337</v>
      </c>
      <c r="D372" t="s">
        <v>1506</v>
      </c>
      <c r="E372" s="31">
        <v>48.478260869565219</v>
      </c>
      <c r="F372" s="31">
        <v>4.4665986547085197</v>
      </c>
      <c r="G372" s="31">
        <v>4.1250515695067262</v>
      </c>
      <c r="H372" s="31">
        <v>1.2552354260089686</v>
      </c>
      <c r="I372" s="31">
        <v>1.0303475336322871</v>
      </c>
      <c r="J372" s="31">
        <v>216.53293478260869</v>
      </c>
      <c r="K372" s="31">
        <v>199.9753260869565</v>
      </c>
      <c r="L372" s="31">
        <v>60.851630434782614</v>
      </c>
      <c r="M372" s="31">
        <v>49.949456521739137</v>
      </c>
      <c r="N372" s="31">
        <v>5.9130434782608692</v>
      </c>
      <c r="O372" s="31">
        <v>4.9891304347826084</v>
      </c>
      <c r="P372" s="31">
        <v>44.253804347826083</v>
      </c>
      <c r="Q372" s="31">
        <v>38.598369565217389</v>
      </c>
      <c r="R372" s="31">
        <v>5.6554347826086948</v>
      </c>
      <c r="S372" s="31">
        <v>111.42749999999999</v>
      </c>
      <c r="T372" s="31">
        <v>111.42749999999999</v>
      </c>
      <c r="U372" s="31">
        <v>0</v>
      </c>
      <c r="V372" s="31">
        <v>0</v>
      </c>
      <c r="W372" s="31">
        <v>0</v>
      </c>
      <c r="X372" s="31">
        <v>0</v>
      </c>
      <c r="Y372" s="31">
        <v>0</v>
      </c>
      <c r="Z372" s="31">
        <v>0</v>
      </c>
      <c r="AA372" s="31">
        <v>0</v>
      </c>
      <c r="AB372" s="31">
        <v>0</v>
      </c>
      <c r="AC372" s="31">
        <v>0</v>
      </c>
      <c r="AD372" s="31">
        <v>0</v>
      </c>
      <c r="AE372" s="31">
        <v>0</v>
      </c>
      <c r="AF372" t="s">
        <v>574</v>
      </c>
      <c r="AG372" s="32">
        <v>2</v>
      </c>
      <c r="AH372"/>
    </row>
    <row r="373" spans="1:34" x14ac:dyDescent="0.25">
      <c r="A373" t="s">
        <v>1573</v>
      </c>
      <c r="B373" t="s">
        <v>903</v>
      </c>
      <c r="C373" t="s">
        <v>1281</v>
      </c>
      <c r="D373" t="s">
        <v>1512</v>
      </c>
      <c r="E373" s="31">
        <v>144.30434782608697</v>
      </c>
      <c r="F373" s="31">
        <v>2.7248365471527567</v>
      </c>
      <c r="G373" s="31">
        <v>2.6406997589635433</v>
      </c>
      <c r="H373" s="31">
        <v>0.30287435974691168</v>
      </c>
      <c r="I373" s="31">
        <v>0.21873757155769807</v>
      </c>
      <c r="J373" s="31">
        <v>393.20576086956521</v>
      </c>
      <c r="K373" s="31">
        <v>381.06445652173915</v>
      </c>
      <c r="L373" s="31">
        <v>43.706086956521737</v>
      </c>
      <c r="M373" s="31">
        <v>31.564782608695651</v>
      </c>
      <c r="N373" s="31">
        <v>7.2282608695652177</v>
      </c>
      <c r="O373" s="31">
        <v>4.9130434782608692</v>
      </c>
      <c r="P373" s="31">
        <v>84.338260869565232</v>
      </c>
      <c r="Q373" s="31">
        <v>84.338260869565232</v>
      </c>
      <c r="R373" s="31">
        <v>0</v>
      </c>
      <c r="S373" s="31">
        <v>265.16141304347826</v>
      </c>
      <c r="T373" s="31">
        <v>265.16141304347826</v>
      </c>
      <c r="U373" s="31">
        <v>0</v>
      </c>
      <c r="V373" s="31">
        <v>0</v>
      </c>
      <c r="W373" s="31">
        <v>7.0951086956521738</v>
      </c>
      <c r="X373" s="31">
        <v>0</v>
      </c>
      <c r="Y373" s="31">
        <v>0</v>
      </c>
      <c r="Z373" s="31">
        <v>0</v>
      </c>
      <c r="AA373" s="31">
        <v>6.2282608695652177</v>
      </c>
      <c r="AB373" s="31">
        <v>0</v>
      </c>
      <c r="AC373" s="31">
        <v>0.86684782608695654</v>
      </c>
      <c r="AD373" s="31">
        <v>0</v>
      </c>
      <c r="AE373" s="31">
        <v>0</v>
      </c>
      <c r="AF373" t="s">
        <v>302</v>
      </c>
      <c r="AG373" s="32">
        <v>2</v>
      </c>
      <c r="AH373"/>
    </row>
    <row r="374" spans="1:34" x14ac:dyDescent="0.25">
      <c r="A374" t="s">
        <v>1573</v>
      </c>
      <c r="B374" t="s">
        <v>844</v>
      </c>
      <c r="C374" t="s">
        <v>1379</v>
      </c>
      <c r="D374" t="s">
        <v>1484</v>
      </c>
      <c r="E374" s="31">
        <v>46.043478260869563</v>
      </c>
      <c r="F374" s="31">
        <v>3.3287559017941457</v>
      </c>
      <c r="G374" s="31">
        <v>2.3959796978281394</v>
      </c>
      <c r="H374" s="31">
        <v>0.49068932955618522</v>
      </c>
      <c r="I374" s="31">
        <v>0.3419830028328612</v>
      </c>
      <c r="J374" s="31">
        <v>153.26750000000001</v>
      </c>
      <c r="K374" s="31">
        <v>110.31923913043477</v>
      </c>
      <c r="L374" s="31">
        <v>22.593043478260874</v>
      </c>
      <c r="M374" s="31">
        <v>15.74608695652174</v>
      </c>
      <c r="N374" s="31">
        <v>1.7599999999999998</v>
      </c>
      <c r="O374" s="31">
        <v>5.0869565217391308</v>
      </c>
      <c r="P374" s="31">
        <v>39.058695652173924</v>
      </c>
      <c r="Q374" s="31">
        <v>2.9573913043478264</v>
      </c>
      <c r="R374" s="31">
        <v>36.101304347826101</v>
      </c>
      <c r="S374" s="31">
        <v>91.615760869565207</v>
      </c>
      <c r="T374" s="31">
        <v>91.615760869565207</v>
      </c>
      <c r="U374" s="31">
        <v>0</v>
      </c>
      <c r="V374" s="31">
        <v>0</v>
      </c>
      <c r="W374" s="31">
        <v>0</v>
      </c>
      <c r="X374" s="31">
        <v>0</v>
      </c>
      <c r="Y374" s="31">
        <v>0</v>
      </c>
      <c r="Z374" s="31">
        <v>0</v>
      </c>
      <c r="AA374" s="31">
        <v>0</v>
      </c>
      <c r="AB374" s="31">
        <v>0</v>
      </c>
      <c r="AC374" s="31">
        <v>0</v>
      </c>
      <c r="AD374" s="31">
        <v>0</v>
      </c>
      <c r="AE374" s="31">
        <v>0</v>
      </c>
      <c r="AF374" t="s">
        <v>242</v>
      </c>
      <c r="AG374" s="32">
        <v>2</v>
      </c>
      <c r="AH374"/>
    </row>
    <row r="375" spans="1:34" x14ac:dyDescent="0.25">
      <c r="A375" t="s">
        <v>1573</v>
      </c>
      <c r="B375" t="s">
        <v>825</v>
      </c>
      <c r="C375" t="s">
        <v>1287</v>
      </c>
      <c r="D375" t="s">
        <v>1517</v>
      </c>
      <c r="E375" s="31">
        <v>154.10869565217391</v>
      </c>
      <c r="F375" s="31">
        <v>3.3887889688249406</v>
      </c>
      <c r="G375" s="31">
        <v>3.2388912399492171</v>
      </c>
      <c r="H375" s="31">
        <v>0.88117153336154619</v>
      </c>
      <c r="I375" s="31">
        <v>0.73127380448582313</v>
      </c>
      <c r="J375" s="31">
        <v>522.241847826087</v>
      </c>
      <c r="K375" s="31">
        <v>499.14130434782606</v>
      </c>
      <c r="L375" s="31">
        <v>135.79619565217394</v>
      </c>
      <c r="M375" s="31">
        <v>112.69565217391305</v>
      </c>
      <c r="N375" s="31">
        <v>12.828804347826088</v>
      </c>
      <c r="O375" s="31">
        <v>10.271739130434783</v>
      </c>
      <c r="P375" s="31">
        <v>50.505434782608695</v>
      </c>
      <c r="Q375" s="31">
        <v>50.505434782608695</v>
      </c>
      <c r="R375" s="31">
        <v>0</v>
      </c>
      <c r="S375" s="31">
        <v>335.94021739130432</v>
      </c>
      <c r="T375" s="31">
        <v>325.90489130434781</v>
      </c>
      <c r="U375" s="31">
        <v>10.035326086956522</v>
      </c>
      <c r="V375" s="31">
        <v>0</v>
      </c>
      <c r="W375" s="31">
        <v>193.38858695652175</v>
      </c>
      <c r="X375" s="31">
        <v>57.138586956521742</v>
      </c>
      <c r="Y375" s="31">
        <v>5.2581521739130439</v>
      </c>
      <c r="Z375" s="31">
        <v>0</v>
      </c>
      <c r="AA375" s="31">
        <v>8.6494565217391308</v>
      </c>
      <c r="AB375" s="31">
        <v>0</v>
      </c>
      <c r="AC375" s="31">
        <v>112.3070652173913</v>
      </c>
      <c r="AD375" s="31">
        <v>10.035326086956522</v>
      </c>
      <c r="AE375" s="31">
        <v>0</v>
      </c>
      <c r="AF375" t="s">
        <v>223</v>
      </c>
      <c r="AG375" s="32">
        <v>2</v>
      </c>
      <c r="AH375"/>
    </row>
    <row r="376" spans="1:34" x14ac:dyDescent="0.25">
      <c r="A376" t="s">
        <v>1573</v>
      </c>
      <c r="B376" t="s">
        <v>910</v>
      </c>
      <c r="C376" t="s">
        <v>1341</v>
      </c>
      <c r="D376" t="s">
        <v>1532</v>
      </c>
      <c r="E376" s="31">
        <v>39.695652173913047</v>
      </c>
      <c r="F376" s="31">
        <v>3.4243565169769989</v>
      </c>
      <c r="G376" s="31">
        <v>3.3029162102957277</v>
      </c>
      <c r="H376" s="31">
        <v>0.64581051478641838</v>
      </c>
      <c r="I376" s="31">
        <v>0.52437020810514778</v>
      </c>
      <c r="J376" s="31">
        <v>135.93206521739131</v>
      </c>
      <c r="K376" s="31">
        <v>131.11141304347825</v>
      </c>
      <c r="L376" s="31">
        <v>25.635869565217391</v>
      </c>
      <c r="M376" s="31">
        <v>20.815217391304348</v>
      </c>
      <c r="N376" s="31">
        <v>0</v>
      </c>
      <c r="O376" s="31">
        <v>4.8206521739130439</v>
      </c>
      <c r="P376" s="31">
        <v>29.051630434782609</v>
      </c>
      <c r="Q376" s="31">
        <v>29.051630434782609</v>
      </c>
      <c r="R376" s="31">
        <v>0</v>
      </c>
      <c r="S376" s="31">
        <v>81.244565217391298</v>
      </c>
      <c r="T376" s="31">
        <v>81.244565217391298</v>
      </c>
      <c r="U376" s="31">
        <v>0</v>
      </c>
      <c r="V376" s="31">
        <v>0</v>
      </c>
      <c r="W376" s="31">
        <v>0.47010869565217389</v>
      </c>
      <c r="X376" s="31">
        <v>0</v>
      </c>
      <c r="Y376" s="31">
        <v>0</v>
      </c>
      <c r="Z376" s="31">
        <v>0</v>
      </c>
      <c r="AA376" s="31">
        <v>0.47010869565217389</v>
      </c>
      <c r="AB376" s="31">
        <v>0</v>
      </c>
      <c r="AC376" s="31">
        <v>0</v>
      </c>
      <c r="AD376" s="31">
        <v>0</v>
      </c>
      <c r="AE376" s="31">
        <v>0</v>
      </c>
      <c r="AF376" t="s">
        <v>309</v>
      </c>
      <c r="AG376" s="32">
        <v>2</v>
      </c>
      <c r="AH376"/>
    </row>
    <row r="377" spans="1:34" x14ac:dyDescent="0.25">
      <c r="A377" t="s">
        <v>1573</v>
      </c>
      <c r="B377" t="s">
        <v>1009</v>
      </c>
      <c r="C377" t="s">
        <v>1425</v>
      </c>
      <c r="D377" t="s">
        <v>1485</v>
      </c>
      <c r="E377" s="31">
        <v>95.217391304347828</v>
      </c>
      <c r="F377" s="31">
        <v>3.2527168949771688</v>
      </c>
      <c r="G377" s="31">
        <v>3.1960958904109584</v>
      </c>
      <c r="H377" s="31">
        <v>0.55719748858447493</v>
      </c>
      <c r="I377" s="31">
        <v>0.50057648401826482</v>
      </c>
      <c r="J377" s="31">
        <v>309.71521739130435</v>
      </c>
      <c r="K377" s="31">
        <v>304.32391304347823</v>
      </c>
      <c r="L377" s="31">
        <v>53.054891304347827</v>
      </c>
      <c r="M377" s="31">
        <v>47.66358695652174</v>
      </c>
      <c r="N377" s="31">
        <v>0</v>
      </c>
      <c r="O377" s="31">
        <v>5.3913043478260869</v>
      </c>
      <c r="P377" s="31">
        <v>111.79619565217391</v>
      </c>
      <c r="Q377" s="31">
        <v>111.79619565217391</v>
      </c>
      <c r="R377" s="31">
        <v>0</v>
      </c>
      <c r="S377" s="31">
        <v>144.8641304347826</v>
      </c>
      <c r="T377" s="31">
        <v>144.8641304347826</v>
      </c>
      <c r="U377" s="31">
        <v>0</v>
      </c>
      <c r="V377" s="31">
        <v>0</v>
      </c>
      <c r="W377" s="31">
        <v>71.706521739130437</v>
      </c>
      <c r="X377" s="31">
        <v>6.5027173913043477</v>
      </c>
      <c r="Y377" s="31">
        <v>0</v>
      </c>
      <c r="Z377" s="31">
        <v>0</v>
      </c>
      <c r="AA377" s="31">
        <v>22.432065217391305</v>
      </c>
      <c r="AB377" s="31">
        <v>0</v>
      </c>
      <c r="AC377" s="31">
        <v>42.771739130434781</v>
      </c>
      <c r="AD377" s="31">
        <v>0</v>
      </c>
      <c r="AE377" s="31">
        <v>0</v>
      </c>
      <c r="AF377" t="s">
        <v>408</v>
      </c>
      <c r="AG377" s="32">
        <v>2</v>
      </c>
      <c r="AH377"/>
    </row>
    <row r="378" spans="1:34" x14ac:dyDescent="0.25">
      <c r="A378" t="s">
        <v>1573</v>
      </c>
      <c r="B378" t="s">
        <v>750</v>
      </c>
      <c r="C378" t="s">
        <v>1208</v>
      </c>
      <c r="D378" t="s">
        <v>1518</v>
      </c>
      <c r="E378" s="31">
        <v>142.10869565217391</v>
      </c>
      <c r="F378" s="31">
        <v>3.2495992045280713</v>
      </c>
      <c r="G378" s="31">
        <v>3.0688396818112285</v>
      </c>
      <c r="H378" s="31">
        <v>0.68503518433532196</v>
      </c>
      <c r="I378" s="31">
        <v>0.50427566161847936</v>
      </c>
      <c r="J378" s="31">
        <v>461.79630434782609</v>
      </c>
      <c r="K378" s="31">
        <v>436.10880434782609</v>
      </c>
      <c r="L378" s="31">
        <v>97.349456521739114</v>
      </c>
      <c r="M378" s="31">
        <v>71.661956521739114</v>
      </c>
      <c r="N378" s="31">
        <v>18.024456521739129</v>
      </c>
      <c r="O378" s="31">
        <v>7.6630434782608692</v>
      </c>
      <c r="P378" s="31">
        <v>116.78793478260872</v>
      </c>
      <c r="Q378" s="31">
        <v>116.78793478260872</v>
      </c>
      <c r="R378" s="31">
        <v>0</v>
      </c>
      <c r="S378" s="31">
        <v>247.65891304347824</v>
      </c>
      <c r="T378" s="31">
        <v>247.65891304347824</v>
      </c>
      <c r="U378" s="31">
        <v>0</v>
      </c>
      <c r="V378" s="31">
        <v>0</v>
      </c>
      <c r="W378" s="31">
        <v>6.5544565217391311</v>
      </c>
      <c r="X378" s="31">
        <v>3.2489130434782614</v>
      </c>
      <c r="Y378" s="31">
        <v>0</v>
      </c>
      <c r="Z378" s="31">
        <v>0</v>
      </c>
      <c r="AA378" s="31">
        <v>2.7526086956521745</v>
      </c>
      <c r="AB378" s="31">
        <v>0</v>
      </c>
      <c r="AC378" s="31">
        <v>0.55293478260869566</v>
      </c>
      <c r="AD378" s="31">
        <v>0</v>
      </c>
      <c r="AE378" s="31">
        <v>0</v>
      </c>
      <c r="AF378" t="s">
        <v>148</v>
      </c>
      <c r="AG378" s="32">
        <v>2</v>
      </c>
      <c r="AH378"/>
    </row>
    <row r="379" spans="1:34" x14ac:dyDescent="0.25">
      <c r="A379" t="s">
        <v>1573</v>
      </c>
      <c r="B379" t="s">
        <v>973</v>
      </c>
      <c r="C379" t="s">
        <v>1281</v>
      </c>
      <c r="D379" t="s">
        <v>1512</v>
      </c>
      <c r="E379" s="31">
        <v>455.53260869565219</v>
      </c>
      <c r="F379" s="31">
        <v>3.0142835667756334</v>
      </c>
      <c r="G379" s="31">
        <v>3.002651220501563</v>
      </c>
      <c r="H379" s="31">
        <v>0.47676919038869936</v>
      </c>
      <c r="I379" s="31">
        <v>0.46513684411462936</v>
      </c>
      <c r="J379" s="31">
        <v>1373.1044565217394</v>
      </c>
      <c r="K379" s="31">
        <v>1367.8055434782609</v>
      </c>
      <c r="L379" s="31">
        <v>217.18391304347827</v>
      </c>
      <c r="M379" s="31">
        <v>211.88500000000002</v>
      </c>
      <c r="N379" s="31">
        <v>0</v>
      </c>
      <c r="O379" s="31">
        <v>5.2989130434782608</v>
      </c>
      <c r="P379" s="31">
        <v>267.25434782608698</v>
      </c>
      <c r="Q379" s="31">
        <v>267.25434782608698</v>
      </c>
      <c r="R379" s="31">
        <v>0</v>
      </c>
      <c r="S379" s="31">
        <v>888.666195652174</v>
      </c>
      <c r="T379" s="31">
        <v>888.666195652174</v>
      </c>
      <c r="U379" s="31">
        <v>0</v>
      </c>
      <c r="V379" s="31">
        <v>0</v>
      </c>
      <c r="W379" s="31">
        <v>471.59804347826088</v>
      </c>
      <c r="X379" s="31">
        <v>51.7882608695652</v>
      </c>
      <c r="Y379" s="31">
        <v>0</v>
      </c>
      <c r="Z379" s="31">
        <v>0</v>
      </c>
      <c r="AA379" s="31">
        <v>67.914673913043472</v>
      </c>
      <c r="AB379" s="31">
        <v>0</v>
      </c>
      <c r="AC379" s="31">
        <v>351.8951086956522</v>
      </c>
      <c r="AD379" s="31">
        <v>0</v>
      </c>
      <c r="AE379" s="31">
        <v>0</v>
      </c>
      <c r="AF379" t="s">
        <v>372</v>
      </c>
      <c r="AG379" s="32">
        <v>2</v>
      </c>
      <c r="AH379"/>
    </row>
    <row r="380" spans="1:34" x14ac:dyDescent="0.25">
      <c r="A380" t="s">
        <v>1573</v>
      </c>
      <c r="B380" t="s">
        <v>935</v>
      </c>
      <c r="C380" t="s">
        <v>1395</v>
      </c>
      <c r="D380" t="s">
        <v>1496</v>
      </c>
      <c r="E380" s="31">
        <v>69.565217391304344</v>
      </c>
      <c r="F380" s="31">
        <v>3.1453984375000017</v>
      </c>
      <c r="G380" s="31">
        <v>3.0735625000000018</v>
      </c>
      <c r="H380" s="31">
        <v>0.53628437500000015</v>
      </c>
      <c r="I380" s="31">
        <v>0.46444843750000009</v>
      </c>
      <c r="J380" s="31">
        <v>218.81032608695662</v>
      </c>
      <c r="K380" s="31">
        <v>213.81304347826097</v>
      </c>
      <c r="L380" s="31">
        <v>37.306739130434792</v>
      </c>
      <c r="M380" s="31">
        <v>32.309456521739136</v>
      </c>
      <c r="N380" s="31">
        <v>0</v>
      </c>
      <c r="O380" s="31">
        <v>4.9972826086956523</v>
      </c>
      <c r="P380" s="31">
        <v>52.025869565217413</v>
      </c>
      <c r="Q380" s="31">
        <v>52.025869565217413</v>
      </c>
      <c r="R380" s="31">
        <v>0</v>
      </c>
      <c r="S380" s="31">
        <v>129.47771739130442</v>
      </c>
      <c r="T380" s="31">
        <v>129.47771739130442</v>
      </c>
      <c r="U380" s="31">
        <v>0</v>
      </c>
      <c r="V380" s="31">
        <v>0</v>
      </c>
      <c r="W380" s="31">
        <v>0</v>
      </c>
      <c r="X380" s="31">
        <v>0</v>
      </c>
      <c r="Y380" s="31">
        <v>0</v>
      </c>
      <c r="Z380" s="31">
        <v>0</v>
      </c>
      <c r="AA380" s="31">
        <v>0</v>
      </c>
      <c r="AB380" s="31">
        <v>0</v>
      </c>
      <c r="AC380" s="31">
        <v>0</v>
      </c>
      <c r="AD380" s="31">
        <v>0</v>
      </c>
      <c r="AE380" s="31">
        <v>0</v>
      </c>
      <c r="AF380" t="s">
        <v>334</v>
      </c>
      <c r="AG380" s="32">
        <v>2</v>
      </c>
      <c r="AH380"/>
    </row>
    <row r="381" spans="1:34" x14ac:dyDescent="0.25">
      <c r="A381" t="s">
        <v>1573</v>
      </c>
      <c r="B381" t="s">
        <v>981</v>
      </c>
      <c r="C381" t="s">
        <v>1235</v>
      </c>
      <c r="D381" t="s">
        <v>1538</v>
      </c>
      <c r="E381" s="31">
        <v>32.586956521739133</v>
      </c>
      <c r="F381" s="31">
        <v>2.9674783188792531</v>
      </c>
      <c r="G381" s="31">
        <v>2.780513675783856</v>
      </c>
      <c r="H381" s="31">
        <v>0.57293529019346212</v>
      </c>
      <c r="I381" s="31">
        <v>0.38597064709806528</v>
      </c>
      <c r="J381" s="31">
        <v>96.701086956521749</v>
      </c>
      <c r="K381" s="31">
        <v>90.608478260869575</v>
      </c>
      <c r="L381" s="31">
        <v>18.670217391304345</v>
      </c>
      <c r="M381" s="31">
        <v>12.577608695652172</v>
      </c>
      <c r="N381" s="31">
        <v>0</v>
      </c>
      <c r="O381" s="31">
        <v>6.0926086956521734</v>
      </c>
      <c r="P381" s="31">
        <v>22.445869565217407</v>
      </c>
      <c r="Q381" s="31">
        <v>22.445869565217407</v>
      </c>
      <c r="R381" s="31">
        <v>0</v>
      </c>
      <c r="S381" s="31">
        <v>55.584999999999994</v>
      </c>
      <c r="T381" s="31">
        <v>55.584999999999994</v>
      </c>
      <c r="U381" s="31">
        <v>0</v>
      </c>
      <c r="V381" s="31">
        <v>0</v>
      </c>
      <c r="W381" s="31">
        <v>1.2065217391304348</v>
      </c>
      <c r="X381" s="31">
        <v>1.2065217391304348</v>
      </c>
      <c r="Y381" s="31">
        <v>0</v>
      </c>
      <c r="Z381" s="31">
        <v>0</v>
      </c>
      <c r="AA381" s="31">
        <v>0</v>
      </c>
      <c r="AB381" s="31">
        <v>0</v>
      </c>
      <c r="AC381" s="31">
        <v>0</v>
      </c>
      <c r="AD381" s="31">
        <v>0</v>
      </c>
      <c r="AE381" s="31">
        <v>0</v>
      </c>
      <c r="AF381" t="s">
        <v>380</v>
      </c>
      <c r="AG381" s="32">
        <v>2</v>
      </c>
      <c r="AH381"/>
    </row>
    <row r="382" spans="1:34" x14ac:dyDescent="0.25">
      <c r="A382" t="s">
        <v>1573</v>
      </c>
      <c r="B382" t="s">
        <v>856</v>
      </c>
      <c r="C382" t="s">
        <v>1231</v>
      </c>
      <c r="D382" t="s">
        <v>1509</v>
      </c>
      <c r="E382" s="31">
        <v>150.4891304347826</v>
      </c>
      <c r="F382" s="31">
        <v>2.985572408811846</v>
      </c>
      <c r="G382" s="31">
        <v>2.9532141567352839</v>
      </c>
      <c r="H382" s="31">
        <v>0.30092091007583971</v>
      </c>
      <c r="I382" s="31">
        <v>0.26856265799927775</v>
      </c>
      <c r="J382" s="31">
        <v>449.29619565217394</v>
      </c>
      <c r="K382" s="31">
        <v>444.42663043478262</v>
      </c>
      <c r="L382" s="31">
        <v>45.285326086956523</v>
      </c>
      <c r="M382" s="31">
        <v>40.415760869565219</v>
      </c>
      <c r="N382" s="31">
        <v>0</v>
      </c>
      <c r="O382" s="31">
        <v>4.8695652173913047</v>
      </c>
      <c r="P382" s="31">
        <v>163.16032608695653</v>
      </c>
      <c r="Q382" s="31">
        <v>163.16032608695653</v>
      </c>
      <c r="R382" s="31">
        <v>0</v>
      </c>
      <c r="S382" s="31">
        <v>240.85054347826087</v>
      </c>
      <c r="T382" s="31">
        <v>240.85054347826087</v>
      </c>
      <c r="U382" s="31">
        <v>0</v>
      </c>
      <c r="V382" s="31">
        <v>0</v>
      </c>
      <c r="W382" s="31">
        <v>86.195652173913047</v>
      </c>
      <c r="X382" s="31">
        <v>2.4347826086956523</v>
      </c>
      <c r="Y382" s="31">
        <v>0</v>
      </c>
      <c r="Z382" s="31">
        <v>0</v>
      </c>
      <c r="AA382" s="31">
        <v>41.271739130434781</v>
      </c>
      <c r="AB382" s="31">
        <v>0</v>
      </c>
      <c r="AC382" s="31">
        <v>42.489130434782609</v>
      </c>
      <c r="AD382" s="31">
        <v>0</v>
      </c>
      <c r="AE382" s="31">
        <v>0</v>
      </c>
      <c r="AF382" t="s">
        <v>255</v>
      </c>
      <c r="AG382" s="32">
        <v>2</v>
      </c>
      <c r="AH382"/>
    </row>
    <row r="383" spans="1:34" x14ac:dyDescent="0.25">
      <c r="A383" t="s">
        <v>1573</v>
      </c>
      <c r="B383" t="s">
        <v>947</v>
      </c>
      <c r="C383" t="s">
        <v>1400</v>
      </c>
      <c r="D383" t="s">
        <v>1495</v>
      </c>
      <c r="E383" s="31">
        <v>132.06521739130434</v>
      </c>
      <c r="F383" s="31">
        <v>2.8227078189300414</v>
      </c>
      <c r="G383" s="31">
        <v>2.5644131687242804</v>
      </c>
      <c r="H383" s="31">
        <v>0.43307407407407406</v>
      </c>
      <c r="I383" s="31">
        <v>0.21535555555555561</v>
      </c>
      <c r="J383" s="31">
        <v>372.78152173913048</v>
      </c>
      <c r="K383" s="31">
        <v>338.6697826086957</v>
      </c>
      <c r="L383" s="31">
        <v>57.194021739130434</v>
      </c>
      <c r="M383" s="31">
        <v>28.440978260869571</v>
      </c>
      <c r="N383" s="31">
        <v>27.109021739130426</v>
      </c>
      <c r="O383" s="31">
        <v>1.6440217391304348</v>
      </c>
      <c r="P383" s="31">
        <v>107.62771739130436</v>
      </c>
      <c r="Q383" s="31">
        <v>102.26902173913045</v>
      </c>
      <c r="R383" s="31">
        <v>5.3586956521739131</v>
      </c>
      <c r="S383" s="31">
        <v>207.95978260869566</v>
      </c>
      <c r="T383" s="31">
        <v>159.95434782608697</v>
      </c>
      <c r="U383" s="31">
        <v>48.005434782608674</v>
      </c>
      <c r="V383" s="31">
        <v>0</v>
      </c>
      <c r="W383" s="31">
        <v>0.65760869565217395</v>
      </c>
      <c r="X383" s="31">
        <v>0</v>
      </c>
      <c r="Y383" s="31">
        <v>0</v>
      </c>
      <c r="Z383" s="31">
        <v>0</v>
      </c>
      <c r="AA383" s="31">
        <v>0.65760869565217395</v>
      </c>
      <c r="AB383" s="31">
        <v>0</v>
      </c>
      <c r="AC383" s="31">
        <v>0</v>
      </c>
      <c r="AD383" s="31">
        <v>0</v>
      </c>
      <c r="AE383" s="31">
        <v>0</v>
      </c>
      <c r="AF383" t="s">
        <v>346</v>
      </c>
      <c r="AG383" s="32">
        <v>2</v>
      </c>
      <c r="AH383"/>
    </row>
    <row r="384" spans="1:34" x14ac:dyDescent="0.25">
      <c r="A384" t="s">
        <v>1573</v>
      </c>
      <c r="B384" t="s">
        <v>757</v>
      </c>
      <c r="C384" t="s">
        <v>1302</v>
      </c>
      <c r="D384" t="s">
        <v>1517</v>
      </c>
      <c r="E384" s="31">
        <v>172.42391304347825</v>
      </c>
      <c r="F384" s="31">
        <v>3.4958664817499838</v>
      </c>
      <c r="G384" s="31">
        <v>3.3809134463846684</v>
      </c>
      <c r="H384" s="31">
        <v>0.5778226060644267</v>
      </c>
      <c r="I384" s="31">
        <v>0.46286957069911117</v>
      </c>
      <c r="J384" s="31">
        <v>602.77097826086947</v>
      </c>
      <c r="K384" s="31">
        <v>582.95032608695647</v>
      </c>
      <c r="L384" s="31">
        <v>99.630434782608702</v>
      </c>
      <c r="M384" s="31">
        <v>79.809782608695656</v>
      </c>
      <c r="N384" s="31">
        <v>14.603260869565217</v>
      </c>
      <c r="O384" s="31">
        <v>5.2173913043478262</v>
      </c>
      <c r="P384" s="31">
        <v>120.10271739130435</v>
      </c>
      <c r="Q384" s="31">
        <v>120.10271739130435</v>
      </c>
      <c r="R384" s="31">
        <v>0</v>
      </c>
      <c r="S384" s="31">
        <v>383.03782608695644</v>
      </c>
      <c r="T384" s="31">
        <v>381.62749999999994</v>
      </c>
      <c r="U384" s="31">
        <v>1.4103260869565217</v>
      </c>
      <c r="V384" s="31">
        <v>0</v>
      </c>
      <c r="W384" s="31">
        <v>103.47510869565218</v>
      </c>
      <c r="X384" s="31">
        <v>0</v>
      </c>
      <c r="Y384" s="31">
        <v>0.43478260869565216</v>
      </c>
      <c r="Z384" s="31">
        <v>0</v>
      </c>
      <c r="AA384" s="31">
        <v>23.045652173913041</v>
      </c>
      <c r="AB384" s="31">
        <v>0</v>
      </c>
      <c r="AC384" s="31">
        <v>79.994673913043485</v>
      </c>
      <c r="AD384" s="31">
        <v>0</v>
      </c>
      <c r="AE384" s="31">
        <v>0</v>
      </c>
      <c r="AF384" t="s">
        <v>155</v>
      </c>
      <c r="AG384" s="32">
        <v>2</v>
      </c>
      <c r="AH384"/>
    </row>
    <row r="385" spans="1:34" x14ac:dyDescent="0.25">
      <c r="A385" t="s">
        <v>1573</v>
      </c>
      <c r="B385" t="s">
        <v>975</v>
      </c>
      <c r="C385" t="s">
        <v>1281</v>
      </c>
      <c r="D385" t="s">
        <v>1512</v>
      </c>
      <c r="E385" s="31">
        <v>149.59782608695653</v>
      </c>
      <c r="F385" s="31">
        <v>3.1781413935915137</v>
      </c>
      <c r="G385" s="31">
        <v>2.8900893700501342</v>
      </c>
      <c r="H385" s="31">
        <v>0.62489864128460382</v>
      </c>
      <c r="I385" s="31">
        <v>0.33684661774322455</v>
      </c>
      <c r="J385" s="31">
        <v>475.4430434782609</v>
      </c>
      <c r="K385" s="31">
        <v>432.35108695652173</v>
      </c>
      <c r="L385" s="31">
        <v>93.483478260869589</v>
      </c>
      <c r="M385" s="31">
        <v>50.391521739130432</v>
      </c>
      <c r="N385" s="31">
        <v>38.222391304347838</v>
      </c>
      <c r="O385" s="31">
        <v>4.8695652173913047</v>
      </c>
      <c r="P385" s="31">
        <v>83.013913043478254</v>
      </c>
      <c r="Q385" s="31">
        <v>83.013913043478254</v>
      </c>
      <c r="R385" s="31">
        <v>0</v>
      </c>
      <c r="S385" s="31">
        <v>298.94565217391306</v>
      </c>
      <c r="T385" s="31">
        <v>298.94565217391306</v>
      </c>
      <c r="U385" s="31">
        <v>0</v>
      </c>
      <c r="V385" s="31">
        <v>0</v>
      </c>
      <c r="W385" s="31">
        <v>61.965543478260869</v>
      </c>
      <c r="X385" s="31">
        <v>28.673913043478262</v>
      </c>
      <c r="Y385" s="31">
        <v>0</v>
      </c>
      <c r="Z385" s="31">
        <v>0</v>
      </c>
      <c r="AA385" s="31">
        <v>18.821521739130436</v>
      </c>
      <c r="AB385" s="31">
        <v>0</v>
      </c>
      <c r="AC385" s="31">
        <v>14.470108695652174</v>
      </c>
      <c r="AD385" s="31">
        <v>0</v>
      </c>
      <c r="AE385" s="31">
        <v>0</v>
      </c>
      <c r="AF385" t="s">
        <v>374</v>
      </c>
      <c r="AG385" s="32">
        <v>2</v>
      </c>
      <c r="AH385"/>
    </row>
    <row r="386" spans="1:34" x14ac:dyDescent="0.25">
      <c r="A386" t="s">
        <v>1573</v>
      </c>
      <c r="B386" t="s">
        <v>716</v>
      </c>
      <c r="C386" t="s">
        <v>1328</v>
      </c>
      <c r="D386" t="s">
        <v>1491</v>
      </c>
      <c r="E386" s="31">
        <v>96.902173913043484</v>
      </c>
      <c r="F386" s="31">
        <v>3.2438586651710599</v>
      </c>
      <c r="G386" s="31">
        <v>3.1379697139652269</v>
      </c>
      <c r="H386" s="31">
        <v>0.45171060011217046</v>
      </c>
      <c r="I386" s="31">
        <v>0.3664610207515423</v>
      </c>
      <c r="J386" s="31">
        <v>314.33695652173913</v>
      </c>
      <c r="K386" s="31">
        <v>304.07608695652175</v>
      </c>
      <c r="L386" s="31">
        <v>43.771739130434781</v>
      </c>
      <c r="M386" s="31">
        <v>35.510869565217391</v>
      </c>
      <c r="N386" s="31">
        <v>4.0869565217391308</v>
      </c>
      <c r="O386" s="31">
        <v>4.1739130434782608</v>
      </c>
      <c r="P386" s="31">
        <v>113.36684782608695</v>
      </c>
      <c r="Q386" s="31">
        <v>111.36684782608695</v>
      </c>
      <c r="R386" s="31">
        <v>2</v>
      </c>
      <c r="S386" s="31">
        <v>157.1983695652174</v>
      </c>
      <c r="T386" s="31">
        <v>157.1983695652174</v>
      </c>
      <c r="U386" s="31">
        <v>0</v>
      </c>
      <c r="V386" s="31">
        <v>0</v>
      </c>
      <c r="W386" s="31">
        <v>53.983695652173921</v>
      </c>
      <c r="X386" s="31">
        <v>5.1413043478260869</v>
      </c>
      <c r="Y386" s="31">
        <v>0</v>
      </c>
      <c r="Z386" s="31">
        <v>0</v>
      </c>
      <c r="AA386" s="31">
        <v>12.214673913043478</v>
      </c>
      <c r="AB386" s="31">
        <v>0</v>
      </c>
      <c r="AC386" s="31">
        <v>36.627717391304351</v>
      </c>
      <c r="AD386" s="31">
        <v>0</v>
      </c>
      <c r="AE386" s="31">
        <v>0</v>
      </c>
      <c r="AF386" t="s">
        <v>113</v>
      </c>
      <c r="AG386" s="32">
        <v>2</v>
      </c>
      <c r="AH386"/>
    </row>
    <row r="387" spans="1:34" x14ac:dyDescent="0.25">
      <c r="A387" t="s">
        <v>1573</v>
      </c>
      <c r="B387" t="s">
        <v>1156</v>
      </c>
      <c r="C387" t="s">
        <v>1264</v>
      </c>
      <c r="D387" t="s">
        <v>1491</v>
      </c>
      <c r="E387" s="31">
        <v>138.65217391304347</v>
      </c>
      <c r="F387" s="31">
        <v>2.6190616180620885</v>
      </c>
      <c r="G387" s="31">
        <v>2.4305816870492318</v>
      </c>
      <c r="H387" s="31">
        <v>0.5287315772969583</v>
      </c>
      <c r="I387" s="31">
        <v>0.34025164628410165</v>
      </c>
      <c r="J387" s="31">
        <v>363.13858695652175</v>
      </c>
      <c r="K387" s="31">
        <v>337.00543478260869</v>
      </c>
      <c r="L387" s="31">
        <v>73.309782608695656</v>
      </c>
      <c r="M387" s="31">
        <v>47.176630434782609</v>
      </c>
      <c r="N387" s="31">
        <v>21.133152173913043</v>
      </c>
      <c r="O387" s="31">
        <v>5</v>
      </c>
      <c r="P387" s="31">
        <v>97.415760869565219</v>
      </c>
      <c r="Q387" s="31">
        <v>97.415760869565219</v>
      </c>
      <c r="R387" s="31">
        <v>0</v>
      </c>
      <c r="S387" s="31">
        <v>192.41304347826087</v>
      </c>
      <c r="T387" s="31">
        <v>182.22554347826087</v>
      </c>
      <c r="U387" s="31">
        <v>10.1875</v>
      </c>
      <c r="V387" s="31">
        <v>0</v>
      </c>
      <c r="W387" s="31">
        <v>51.222826086956523</v>
      </c>
      <c r="X387" s="31">
        <v>9.4375</v>
      </c>
      <c r="Y387" s="31">
        <v>0.75</v>
      </c>
      <c r="Z387" s="31">
        <v>0</v>
      </c>
      <c r="AA387" s="31">
        <v>13.092391304347826</v>
      </c>
      <c r="AB387" s="31">
        <v>0</v>
      </c>
      <c r="AC387" s="31">
        <v>27.942934782608695</v>
      </c>
      <c r="AD387" s="31">
        <v>0</v>
      </c>
      <c r="AE387" s="31">
        <v>0</v>
      </c>
      <c r="AF387" t="s">
        <v>558</v>
      </c>
      <c r="AG387" s="32">
        <v>2</v>
      </c>
      <c r="AH387"/>
    </row>
    <row r="388" spans="1:34" x14ac:dyDescent="0.25">
      <c r="A388" t="s">
        <v>1573</v>
      </c>
      <c r="B388" t="s">
        <v>1074</v>
      </c>
      <c r="C388" t="s">
        <v>1373</v>
      </c>
      <c r="D388" t="s">
        <v>1506</v>
      </c>
      <c r="E388" s="31">
        <v>101.27173913043478</v>
      </c>
      <c r="F388" s="31">
        <v>3.2408124932918319</v>
      </c>
      <c r="G388" s="31">
        <v>3.0021627133197382</v>
      </c>
      <c r="H388" s="31">
        <v>0.78350971342706877</v>
      </c>
      <c r="I388" s="31">
        <v>0.54485993345497474</v>
      </c>
      <c r="J388" s="31">
        <v>328.2027173913043</v>
      </c>
      <c r="K388" s="31">
        <v>304.0342391304348</v>
      </c>
      <c r="L388" s="31">
        <v>79.347391304347823</v>
      </c>
      <c r="M388" s="31">
        <v>55.178913043478261</v>
      </c>
      <c r="N388" s="31">
        <v>18.638586956521738</v>
      </c>
      <c r="O388" s="31">
        <v>5.5298913043478262</v>
      </c>
      <c r="P388" s="31">
        <v>83.880326086956515</v>
      </c>
      <c r="Q388" s="31">
        <v>83.880326086956515</v>
      </c>
      <c r="R388" s="31">
        <v>0</v>
      </c>
      <c r="S388" s="31">
        <v>164.97499999999999</v>
      </c>
      <c r="T388" s="31">
        <v>164.97499999999999</v>
      </c>
      <c r="U388" s="31">
        <v>0</v>
      </c>
      <c r="V388" s="31">
        <v>0</v>
      </c>
      <c r="W388" s="31">
        <v>17.331521739130437</v>
      </c>
      <c r="X388" s="31">
        <v>0</v>
      </c>
      <c r="Y388" s="31">
        <v>0</v>
      </c>
      <c r="Z388" s="31">
        <v>0</v>
      </c>
      <c r="AA388" s="31">
        <v>7.8994565217391308</v>
      </c>
      <c r="AB388" s="31">
        <v>0</v>
      </c>
      <c r="AC388" s="31">
        <v>9.4320652173913047</v>
      </c>
      <c r="AD388" s="31">
        <v>0</v>
      </c>
      <c r="AE388" s="31">
        <v>0</v>
      </c>
      <c r="AF388" t="s">
        <v>473</v>
      </c>
      <c r="AG388" s="32">
        <v>2</v>
      </c>
      <c r="AH388"/>
    </row>
    <row r="389" spans="1:34" x14ac:dyDescent="0.25">
      <c r="A389" t="s">
        <v>1573</v>
      </c>
      <c r="B389" t="s">
        <v>990</v>
      </c>
      <c r="C389" t="s">
        <v>1313</v>
      </c>
      <c r="D389" t="s">
        <v>1517</v>
      </c>
      <c r="E389" s="31">
        <v>45.021739130434781</v>
      </c>
      <c r="F389" s="31">
        <v>4.8692660550458715</v>
      </c>
      <c r="G389" s="31">
        <v>4.1035731530661517</v>
      </c>
      <c r="H389" s="31">
        <v>1.4889546112988894</v>
      </c>
      <c r="I389" s="31">
        <v>0.98660067600193135</v>
      </c>
      <c r="J389" s="31">
        <v>219.22282608695653</v>
      </c>
      <c r="K389" s="31">
        <v>184.75</v>
      </c>
      <c r="L389" s="31">
        <v>67.035326086956516</v>
      </c>
      <c r="M389" s="31">
        <v>44.418478260869563</v>
      </c>
      <c r="N389" s="31">
        <v>13.046195652173912</v>
      </c>
      <c r="O389" s="31">
        <v>9.570652173913043</v>
      </c>
      <c r="P389" s="31">
        <v>13.279891304347826</v>
      </c>
      <c r="Q389" s="31">
        <v>1.423913043478261</v>
      </c>
      <c r="R389" s="31">
        <v>11.855978260869565</v>
      </c>
      <c r="S389" s="31">
        <v>138.90760869565219</v>
      </c>
      <c r="T389" s="31">
        <v>138.90760869565219</v>
      </c>
      <c r="U389" s="31">
        <v>0</v>
      </c>
      <c r="V389" s="31">
        <v>0</v>
      </c>
      <c r="W389" s="31">
        <v>21.426630434782609</v>
      </c>
      <c r="X389" s="31">
        <v>0</v>
      </c>
      <c r="Y389" s="31">
        <v>0</v>
      </c>
      <c r="Z389" s="31">
        <v>9.570652173913043</v>
      </c>
      <c r="AA389" s="31">
        <v>0</v>
      </c>
      <c r="AB389" s="31">
        <v>11.855978260869565</v>
      </c>
      <c r="AC389" s="31">
        <v>0</v>
      </c>
      <c r="AD389" s="31">
        <v>0</v>
      </c>
      <c r="AE389" s="31">
        <v>0</v>
      </c>
      <c r="AF389" t="s">
        <v>389</v>
      </c>
      <c r="AG389" s="32">
        <v>2</v>
      </c>
      <c r="AH389"/>
    </row>
    <row r="390" spans="1:34" x14ac:dyDescent="0.25">
      <c r="A390" t="s">
        <v>1573</v>
      </c>
      <c r="B390" t="s">
        <v>1127</v>
      </c>
      <c r="C390" t="s">
        <v>1462</v>
      </c>
      <c r="D390" t="s">
        <v>1517</v>
      </c>
      <c r="E390" s="31">
        <v>257.79347826086956</v>
      </c>
      <c r="F390" s="31">
        <v>3.9978496437154782</v>
      </c>
      <c r="G390" s="31">
        <v>3.8816355356916978</v>
      </c>
      <c r="H390" s="31">
        <v>1.0189315680735338</v>
      </c>
      <c r="I390" s="31">
        <v>0.90271746004975328</v>
      </c>
      <c r="J390" s="31">
        <v>1030.6195652173913</v>
      </c>
      <c r="K390" s="31">
        <v>1000.6603260869565</v>
      </c>
      <c r="L390" s="31">
        <v>262.67391304347825</v>
      </c>
      <c r="M390" s="31">
        <v>232.71467391304347</v>
      </c>
      <c r="N390" s="31">
        <v>25.964673913043477</v>
      </c>
      <c r="O390" s="31">
        <v>3.9945652173913042</v>
      </c>
      <c r="P390" s="31">
        <v>105.71739130434783</v>
      </c>
      <c r="Q390" s="31">
        <v>105.71739130434783</v>
      </c>
      <c r="R390" s="31">
        <v>0</v>
      </c>
      <c r="S390" s="31">
        <v>662.22826086956525</v>
      </c>
      <c r="T390" s="31">
        <v>662.22826086956525</v>
      </c>
      <c r="U390" s="31">
        <v>0</v>
      </c>
      <c r="V390" s="31">
        <v>0</v>
      </c>
      <c r="W390" s="31">
        <v>697.51630434782601</v>
      </c>
      <c r="X390" s="31">
        <v>123.04076086956522</v>
      </c>
      <c r="Y390" s="31">
        <v>3.1141304347826089</v>
      </c>
      <c r="Z390" s="31">
        <v>0</v>
      </c>
      <c r="AA390" s="31">
        <v>69.845108695652172</v>
      </c>
      <c r="AB390" s="31">
        <v>0</v>
      </c>
      <c r="AC390" s="31">
        <v>501.51630434782606</v>
      </c>
      <c r="AD390" s="31">
        <v>0</v>
      </c>
      <c r="AE390" s="31">
        <v>0</v>
      </c>
      <c r="AF390" t="s">
        <v>528</v>
      </c>
      <c r="AG390" s="32">
        <v>2</v>
      </c>
      <c r="AH390"/>
    </row>
    <row r="391" spans="1:34" x14ac:dyDescent="0.25">
      <c r="A391" t="s">
        <v>1573</v>
      </c>
      <c r="B391" t="s">
        <v>877</v>
      </c>
      <c r="C391" t="s">
        <v>1287</v>
      </c>
      <c r="D391" t="s">
        <v>1517</v>
      </c>
      <c r="E391" s="31">
        <v>175.10869565217391</v>
      </c>
      <c r="F391" s="31">
        <v>3.9027877094972068</v>
      </c>
      <c r="G391" s="31">
        <v>3.7674680322780882</v>
      </c>
      <c r="H391" s="31">
        <v>0.65156176288019874</v>
      </c>
      <c r="I391" s="31">
        <v>0.51624208566108021</v>
      </c>
      <c r="J391" s="31">
        <v>683.41206521739127</v>
      </c>
      <c r="K391" s="31">
        <v>659.71641304347827</v>
      </c>
      <c r="L391" s="31">
        <v>114.09413043478261</v>
      </c>
      <c r="M391" s="31">
        <v>90.398478260869581</v>
      </c>
      <c r="N391" s="31">
        <v>18.826086956521738</v>
      </c>
      <c r="O391" s="31">
        <v>4.8695652173913047</v>
      </c>
      <c r="P391" s="31">
        <v>137.00271739130434</v>
      </c>
      <c r="Q391" s="31">
        <v>137.00271739130434</v>
      </c>
      <c r="R391" s="31">
        <v>0</v>
      </c>
      <c r="S391" s="31">
        <v>432.31521739130437</v>
      </c>
      <c r="T391" s="31">
        <v>432.31521739130437</v>
      </c>
      <c r="U391" s="31">
        <v>0</v>
      </c>
      <c r="V391" s="31">
        <v>0</v>
      </c>
      <c r="W391" s="31">
        <v>177.02989130434781</v>
      </c>
      <c r="X391" s="31">
        <v>37.692934782608695</v>
      </c>
      <c r="Y391" s="31">
        <v>5.6630434782608692</v>
      </c>
      <c r="Z391" s="31">
        <v>0</v>
      </c>
      <c r="AA391" s="31">
        <v>17.654891304347824</v>
      </c>
      <c r="AB391" s="31">
        <v>0</v>
      </c>
      <c r="AC391" s="31">
        <v>116.01902173913044</v>
      </c>
      <c r="AD391" s="31">
        <v>0</v>
      </c>
      <c r="AE391" s="31">
        <v>0</v>
      </c>
      <c r="AF391" t="s">
        <v>276</v>
      </c>
      <c r="AG391" s="32">
        <v>2</v>
      </c>
      <c r="AH391"/>
    </row>
    <row r="392" spans="1:34" x14ac:dyDescent="0.25">
      <c r="A392" t="s">
        <v>1573</v>
      </c>
      <c r="B392" t="s">
        <v>953</v>
      </c>
      <c r="C392" t="s">
        <v>1281</v>
      </c>
      <c r="D392" t="s">
        <v>1512</v>
      </c>
      <c r="E392" s="31">
        <v>205.79347826086956</v>
      </c>
      <c r="F392" s="31">
        <v>2.6281096498177785</v>
      </c>
      <c r="G392" s="31">
        <v>2.5162943009560026</v>
      </c>
      <c r="H392" s="31">
        <v>0.22100301061638411</v>
      </c>
      <c r="I392" s="31">
        <v>0.13168805788834312</v>
      </c>
      <c r="J392" s="31">
        <v>540.8478260869565</v>
      </c>
      <c r="K392" s="31">
        <v>517.83695652173913</v>
      </c>
      <c r="L392" s="31">
        <v>45.48097826086957</v>
      </c>
      <c r="M392" s="31">
        <v>27.100543478260871</v>
      </c>
      <c r="N392" s="31">
        <v>10.739130434782609</v>
      </c>
      <c r="O392" s="31">
        <v>7.6413043478260869</v>
      </c>
      <c r="P392" s="31">
        <v>161.31793478260869</v>
      </c>
      <c r="Q392" s="31">
        <v>156.6875</v>
      </c>
      <c r="R392" s="31">
        <v>4.6304347826086953</v>
      </c>
      <c r="S392" s="31">
        <v>334.04891304347825</v>
      </c>
      <c r="T392" s="31">
        <v>334.04891304347825</v>
      </c>
      <c r="U392" s="31">
        <v>0</v>
      </c>
      <c r="V392" s="31">
        <v>0</v>
      </c>
      <c r="W392" s="31">
        <v>114.33423913043478</v>
      </c>
      <c r="X392" s="31">
        <v>2.5625</v>
      </c>
      <c r="Y392" s="31">
        <v>0.89673913043478259</v>
      </c>
      <c r="Z392" s="31">
        <v>0</v>
      </c>
      <c r="AA392" s="31">
        <v>50.774456521739133</v>
      </c>
      <c r="AB392" s="31">
        <v>0</v>
      </c>
      <c r="AC392" s="31">
        <v>60.100543478260867</v>
      </c>
      <c r="AD392" s="31">
        <v>0</v>
      </c>
      <c r="AE392" s="31">
        <v>0</v>
      </c>
      <c r="AF392" t="s">
        <v>352</v>
      </c>
      <c r="AG392" s="32">
        <v>2</v>
      </c>
      <c r="AH392"/>
    </row>
    <row r="393" spans="1:34" x14ac:dyDescent="0.25">
      <c r="A393" t="s">
        <v>1573</v>
      </c>
      <c r="B393" t="s">
        <v>1153</v>
      </c>
      <c r="C393" t="s">
        <v>1468</v>
      </c>
      <c r="D393" t="s">
        <v>1517</v>
      </c>
      <c r="E393" s="31">
        <v>275.66304347826087</v>
      </c>
      <c r="F393" s="31">
        <v>2.8039726351484564</v>
      </c>
      <c r="G393" s="31">
        <v>2.6503509325342063</v>
      </c>
      <c r="H393" s="31">
        <v>0.75229407357754041</v>
      </c>
      <c r="I393" s="31">
        <v>0.59867237096329018</v>
      </c>
      <c r="J393" s="31">
        <v>772.95163043478271</v>
      </c>
      <c r="K393" s="31">
        <v>730.60380434782621</v>
      </c>
      <c r="L393" s="31">
        <v>207.37967391304352</v>
      </c>
      <c r="M393" s="31">
        <v>165.03184782608699</v>
      </c>
      <c r="N393" s="31">
        <v>37.701086956521742</v>
      </c>
      <c r="O393" s="31">
        <v>4.6467391304347823</v>
      </c>
      <c r="P393" s="31">
        <v>50.758695652173927</v>
      </c>
      <c r="Q393" s="31">
        <v>50.758695652173927</v>
      </c>
      <c r="R393" s="31">
        <v>0</v>
      </c>
      <c r="S393" s="31">
        <v>514.81326086956528</v>
      </c>
      <c r="T393" s="31">
        <v>514.81326086956528</v>
      </c>
      <c r="U393" s="31">
        <v>0</v>
      </c>
      <c r="V393" s="31">
        <v>0</v>
      </c>
      <c r="W393" s="31">
        <v>90.282717391304331</v>
      </c>
      <c r="X393" s="31">
        <v>37.064021739130425</v>
      </c>
      <c r="Y393" s="31">
        <v>0</v>
      </c>
      <c r="Z393" s="31">
        <v>0</v>
      </c>
      <c r="AA393" s="31">
        <v>8.1201086956521689</v>
      </c>
      <c r="AB393" s="31">
        <v>0</v>
      </c>
      <c r="AC393" s="31">
        <v>45.098586956521736</v>
      </c>
      <c r="AD393" s="31">
        <v>0</v>
      </c>
      <c r="AE393" s="31">
        <v>0</v>
      </c>
      <c r="AF393" t="s">
        <v>555</v>
      </c>
      <c r="AG393" s="32">
        <v>2</v>
      </c>
      <c r="AH393"/>
    </row>
    <row r="394" spans="1:34" x14ac:dyDescent="0.25">
      <c r="A394" t="s">
        <v>1573</v>
      </c>
      <c r="B394" t="s">
        <v>612</v>
      </c>
      <c r="C394" t="s">
        <v>1281</v>
      </c>
      <c r="D394" t="s">
        <v>1512</v>
      </c>
      <c r="E394" s="31">
        <v>168.30434782608697</v>
      </c>
      <c r="F394" s="31">
        <v>3.3919439421338149</v>
      </c>
      <c r="G394" s="31">
        <v>3.2705786618444841</v>
      </c>
      <c r="H394" s="31">
        <v>0.49679088090932566</v>
      </c>
      <c r="I394" s="31">
        <v>0.37542560061999469</v>
      </c>
      <c r="J394" s="31">
        <v>570.87891304347818</v>
      </c>
      <c r="K394" s="31">
        <v>550.45260869565209</v>
      </c>
      <c r="L394" s="31">
        <v>83.61206521739129</v>
      </c>
      <c r="M394" s="31">
        <v>63.1857608695652</v>
      </c>
      <c r="N394" s="31">
        <v>16.024239130434779</v>
      </c>
      <c r="O394" s="31">
        <v>4.4020652173913044</v>
      </c>
      <c r="P394" s="31">
        <v>108.83913043478262</v>
      </c>
      <c r="Q394" s="31">
        <v>108.83913043478262</v>
      </c>
      <c r="R394" s="31">
        <v>0</v>
      </c>
      <c r="S394" s="31">
        <v>378.42771739130433</v>
      </c>
      <c r="T394" s="31">
        <v>378.42771739130433</v>
      </c>
      <c r="U394" s="31">
        <v>0</v>
      </c>
      <c r="V394" s="31">
        <v>0</v>
      </c>
      <c r="W394" s="31">
        <v>2.9581521739130436</v>
      </c>
      <c r="X394" s="31">
        <v>1.2135869565217392</v>
      </c>
      <c r="Y394" s="31">
        <v>0</v>
      </c>
      <c r="Z394" s="31">
        <v>0</v>
      </c>
      <c r="AA394" s="31">
        <v>0</v>
      </c>
      <c r="AB394" s="31">
        <v>0</v>
      </c>
      <c r="AC394" s="31">
        <v>1.7445652173913044</v>
      </c>
      <c r="AD394" s="31">
        <v>0</v>
      </c>
      <c r="AE394" s="31">
        <v>0</v>
      </c>
      <c r="AF394" t="s">
        <v>9</v>
      </c>
      <c r="AG394" s="32">
        <v>2</v>
      </c>
      <c r="AH394"/>
    </row>
    <row r="395" spans="1:34" x14ac:dyDescent="0.25">
      <c r="A395" t="s">
        <v>1573</v>
      </c>
      <c r="B395" t="s">
        <v>639</v>
      </c>
      <c r="C395" t="s">
        <v>1297</v>
      </c>
      <c r="D395" t="s">
        <v>1510</v>
      </c>
      <c r="E395" s="31">
        <v>203.84782608695653</v>
      </c>
      <c r="F395" s="31">
        <v>3.0950863815719307</v>
      </c>
      <c r="G395" s="31">
        <v>2.8218700010664386</v>
      </c>
      <c r="H395" s="31">
        <v>0.88912605310866999</v>
      </c>
      <c r="I395" s="31">
        <v>0.61590967260317797</v>
      </c>
      <c r="J395" s="31">
        <v>630.92663043478251</v>
      </c>
      <c r="K395" s="31">
        <v>575.23206521739121</v>
      </c>
      <c r="L395" s="31">
        <v>181.24641304347824</v>
      </c>
      <c r="M395" s="31">
        <v>125.55184782608696</v>
      </c>
      <c r="N395" s="31">
        <v>50.477173913043472</v>
      </c>
      <c r="O395" s="31">
        <v>5.2173913043478262</v>
      </c>
      <c r="P395" s="31">
        <v>53.935434782608702</v>
      </c>
      <c r="Q395" s="31">
        <v>53.935434782608702</v>
      </c>
      <c r="R395" s="31">
        <v>0</v>
      </c>
      <c r="S395" s="31">
        <v>395.74478260869552</v>
      </c>
      <c r="T395" s="31">
        <v>395.74478260869552</v>
      </c>
      <c r="U395" s="31">
        <v>0</v>
      </c>
      <c r="V395" s="31">
        <v>0</v>
      </c>
      <c r="W395" s="31">
        <v>198.54228260869564</v>
      </c>
      <c r="X395" s="31">
        <v>79.244891304347803</v>
      </c>
      <c r="Y395" s="31">
        <v>0</v>
      </c>
      <c r="Z395" s="31">
        <v>0</v>
      </c>
      <c r="AA395" s="31">
        <v>26.68</v>
      </c>
      <c r="AB395" s="31">
        <v>0</v>
      </c>
      <c r="AC395" s="31">
        <v>92.617391304347834</v>
      </c>
      <c r="AD395" s="31">
        <v>0</v>
      </c>
      <c r="AE395" s="31">
        <v>0</v>
      </c>
      <c r="AF395" t="s">
        <v>36</v>
      </c>
      <c r="AG395" s="32">
        <v>2</v>
      </c>
      <c r="AH395"/>
    </row>
    <row r="396" spans="1:34" x14ac:dyDescent="0.25">
      <c r="A396" t="s">
        <v>1573</v>
      </c>
      <c r="B396" t="s">
        <v>819</v>
      </c>
      <c r="C396" t="s">
        <v>1265</v>
      </c>
      <c r="D396" t="s">
        <v>1517</v>
      </c>
      <c r="E396" s="31">
        <v>162.06521739130434</v>
      </c>
      <c r="F396" s="31">
        <v>3.4146009389671357</v>
      </c>
      <c r="G396" s="31">
        <v>3.3051441985244803</v>
      </c>
      <c r="H396" s="31">
        <v>0.78941985244802149</v>
      </c>
      <c r="I396" s="31">
        <v>0.67996311200536552</v>
      </c>
      <c r="J396" s="31">
        <v>553.38804347826078</v>
      </c>
      <c r="K396" s="31">
        <v>535.64891304347827</v>
      </c>
      <c r="L396" s="31">
        <v>127.9375</v>
      </c>
      <c r="M396" s="31">
        <v>110.19836956521739</v>
      </c>
      <c r="N396" s="31">
        <v>13.402173913043478</v>
      </c>
      <c r="O396" s="31">
        <v>4.3369565217391308</v>
      </c>
      <c r="P396" s="31">
        <v>66.326086956521735</v>
      </c>
      <c r="Q396" s="31">
        <v>66.326086956521735</v>
      </c>
      <c r="R396" s="31">
        <v>0</v>
      </c>
      <c r="S396" s="31">
        <v>359.12445652173915</v>
      </c>
      <c r="T396" s="31">
        <v>346.14076086956521</v>
      </c>
      <c r="U396" s="31">
        <v>12.983695652173912</v>
      </c>
      <c r="V396" s="31">
        <v>0</v>
      </c>
      <c r="W396" s="31">
        <v>109.50815217391305</v>
      </c>
      <c r="X396" s="31">
        <v>39.404891304347828</v>
      </c>
      <c r="Y396" s="31">
        <v>0</v>
      </c>
      <c r="Z396" s="31">
        <v>0</v>
      </c>
      <c r="AA396" s="31">
        <v>13.263586956521738</v>
      </c>
      <c r="AB396" s="31">
        <v>0</v>
      </c>
      <c r="AC396" s="31">
        <v>50.0625</v>
      </c>
      <c r="AD396" s="31">
        <v>6.7771739130434785</v>
      </c>
      <c r="AE396" s="31">
        <v>0</v>
      </c>
      <c r="AF396" t="s">
        <v>217</v>
      </c>
      <c r="AG396" s="32">
        <v>2</v>
      </c>
      <c r="AH396"/>
    </row>
    <row r="397" spans="1:34" x14ac:dyDescent="0.25">
      <c r="A397" t="s">
        <v>1573</v>
      </c>
      <c r="B397" t="s">
        <v>841</v>
      </c>
      <c r="C397" t="s">
        <v>1378</v>
      </c>
      <c r="D397" t="s">
        <v>1531</v>
      </c>
      <c r="E397" s="31">
        <v>87.413043478260875</v>
      </c>
      <c r="F397" s="31">
        <v>2.6606254663019144</v>
      </c>
      <c r="G397" s="31">
        <v>2.2205297189753797</v>
      </c>
      <c r="H397" s="31">
        <v>0.47177319074856999</v>
      </c>
      <c r="I397" s="31">
        <v>0.27794702810246208</v>
      </c>
      <c r="J397" s="31">
        <v>232.57336956521738</v>
      </c>
      <c r="K397" s="31">
        <v>194.10326086956525</v>
      </c>
      <c r="L397" s="31">
        <v>41.239130434782609</v>
      </c>
      <c r="M397" s="31">
        <v>24.296195652173914</v>
      </c>
      <c r="N397" s="31">
        <v>10.682065217391305</v>
      </c>
      <c r="O397" s="31">
        <v>6.2608695652173916</v>
      </c>
      <c r="P397" s="31">
        <v>89.407608695652186</v>
      </c>
      <c r="Q397" s="31">
        <v>67.880434782608702</v>
      </c>
      <c r="R397" s="31">
        <v>21.527173913043477</v>
      </c>
      <c r="S397" s="31">
        <v>101.92663043478261</v>
      </c>
      <c r="T397" s="31">
        <v>101.92663043478261</v>
      </c>
      <c r="U397" s="31">
        <v>0</v>
      </c>
      <c r="V397" s="31">
        <v>0</v>
      </c>
      <c r="W397" s="31">
        <v>0</v>
      </c>
      <c r="X397" s="31">
        <v>0</v>
      </c>
      <c r="Y397" s="31">
        <v>0</v>
      </c>
      <c r="Z397" s="31">
        <v>0</v>
      </c>
      <c r="AA397" s="31">
        <v>0</v>
      </c>
      <c r="AB397" s="31">
        <v>0</v>
      </c>
      <c r="AC397" s="31">
        <v>0</v>
      </c>
      <c r="AD397" s="31">
        <v>0</v>
      </c>
      <c r="AE397" s="31">
        <v>0</v>
      </c>
      <c r="AF397" t="s">
        <v>239</v>
      </c>
      <c r="AG397" s="32">
        <v>2</v>
      </c>
      <c r="AH397"/>
    </row>
    <row r="398" spans="1:34" x14ac:dyDescent="0.25">
      <c r="A398" t="s">
        <v>1573</v>
      </c>
      <c r="B398" t="s">
        <v>697</v>
      </c>
      <c r="C398" t="s">
        <v>1323</v>
      </c>
      <c r="D398" t="s">
        <v>1517</v>
      </c>
      <c r="E398" s="31">
        <v>139.95652173913044</v>
      </c>
      <c r="F398" s="31">
        <v>3.6867831624728185</v>
      </c>
      <c r="G398" s="31">
        <v>3.4972988505747136</v>
      </c>
      <c r="H398" s="31">
        <v>1.0014942528735633</v>
      </c>
      <c r="I398" s="31">
        <v>0.81200994097545809</v>
      </c>
      <c r="J398" s="31">
        <v>515.98934782608706</v>
      </c>
      <c r="K398" s="31">
        <v>489.46978260869577</v>
      </c>
      <c r="L398" s="31">
        <v>140.16565217391306</v>
      </c>
      <c r="M398" s="31">
        <v>113.64608695652173</v>
      </c>
      <c r="N398" s="31">
        <v>22.258695652173916</v>
      </c>
      <c r="O398" s="31">
        <v>4.2608695652173916</v>
      </c>
      <c r="P398" s="31">
        <v>39.965760869565209</v>
      </c>
      <c r="Q398" s="31">
        <v>39.965760869565209</v>
      </c>
      <c r="R398" s="31">
        <v>0</v>
      </c>
      <c r="S398" s="31">
        <v>335.85793478260882</v>
      </c>
      <c r="T398" s="31">
        <v>321.6233695652175</v>
      </c>
      <c r="U398" s="31">
        <v>14.234565217391307</v>
      </c>
      <c r="V398" s="31">
        <v>0</v>
      </c>
      <c r="W398" s="31">
        <v>90.464239130434791</v>
      </c>
      <c r="X398" s="31">
        <v>83.729891304347831</v>
      </c>
      <c r="Y398" s="31">
        <v>0</v>
      </c>
      <c r="Z398" s="31">
        <v>0</v>
      </c>
      <c r="AA398" s="31">
        <v>4.6267391304347827</v>
      </c>
      <c r="AB398" s="31">
        <v>0</v>
      </c>
      <c r="AC398" s="31">
        <v>2.107608695652174</v>
      </c>
      <c r="AD398" s="31">
        <v>0</v>
      </c>
      <c r="AE398" s="31">
        <v>0</v>
      </c>
      <c r="AF398" t="s">
        <v>94</v>
      </c>
      <c r="AG398" s="32">
        <v>2</v>
      </c>
      <c r="AH398"/>
    </row>
    <row r="399" spans="1:34" x14ac:dyDescent="0.25">
      <c r="A399" t="s">
        <v>1573</v>
      </c>
      <c r="B399" t="s">
        <v>1113</v>
      </c>
      <c r="C399" t="s">
        <v>1304</v>
      </c>
      <c r="D399" t="s">
        <v>1492</v>
      </c>
      <c r="E399" s="31">
        <v>352.20652173913044</v>
      </c>
      <c r="F399" s="31">
        <v>4.4702805295805943</v>
      </c>
      <c r="G399" s="31">
        <v>4.4089050396568217</v>
      </c>
      <c r="H399" s="31">
        <v>0.56007159830879849</v>
      </c>
      <c r="I399" s="31">
        <v>0.49869610838502609</v>
      </c>
      <c r="J399" s="31">
        <v>1574.461956521739</v>
      </c>
      <c r="K399" s="31">
        <v>1552.845108695652</v>
      </c>
      <c r="L399" s="31">
        <v>197.26086956521738</v>
      </c>
      <c r="M399" s="31">
        <v>175.64402173913044</v>
      </c>
      <c r="N399" s="31">
        <v>17.510869565217391</v>
      </c>
      <c r="O399" s="31">
        <v>4.1059782608695654</v>
      </c>
      <c r="P399" s="31">
        <v>330.70652173913044</v>
      </c>
      <c r="Q399" s="31">
        <v>330.70652173913044</v>
      </c>
      <c r="R399" s="31">
        <v>0</v>
      </c>
      <c r="S399" s="31">
        <v>1046.4945652173913</v>
      </c>
      <c r="T399" s="31">
        <v>1046.4945652173913</v>
      </c>
      <c r="U399" s="31">
        <v>0</v>
      </c>
      <c r="V399" s="31">
        <v>0</v>
      </c>
      <c r="W399" s="31">
        <v>283.44293478260869</v>
      </c>
      <c r="X399" s="31">
        <v>4.0815217391304346</v>
      </c>
      <c r="Y399" s="31">
        <v>0.32608695652173914</v>
      </c>
      <c r="Z399" s="31">
        <v>0</v>
      </c>
      <c r="AA399" s="31">
        <v>79.089673913043484</v>
      </c>
      <c r="AB399" s="31">
        <v>0</v>
      </c>
      <c r="AC399" s="31">
        <v>199.94565217391303</v>
      </c>
      <c r="AD399" s="31">
        <v>0</v>
      </c>
      <c r="AE399" s="31">
        <v>0</v>
      </c>
      <c r="AF399" t="s">
        <v>514</v>
      </c>
      <c r="AG399" s="32">
        <v>2</v>
      </c>
      <c r="AH399"/>
    </row>
    <row r="400" spans="1:34" x14ac:dyDescent="0.25">
      <c r="A400" t="s">
        <v>1573</v>
      </c>
      <c r="B400" t="s">
        <v>855</v>
      </c>
      <c r="C400" t="s">
        <v>1388</v>
      </c>
      <c r="D400" t="s">
        <v>1480</v>
      </c>
      <c r="E400" s="31">
        <v>76.423913043478265</v>
      </c>
      <c r="F400" s="31">
        <v>3.4230479305930883</v>
      </c>
      <c r="G400" s="31">
        <v>3.1946309202104963</v>
      </c>
      <c r="H400" s="31">
        <v>0.95508462523111948</v>
      </c>
      <c r="I400" s="31">
        <v>0.72666761484852793</v>
      </c>
      <c r="J400" s="31">
        <v>261.6027173913044</v>
      </c>
      <c r="K400" s="31">
        <v>244.14619565217393</v>
      </c>
      <c r="L400" s="31">
        <v>72.991304347826102</v>
      </c>
      <c r="M400" s="31">
        <v>55.534782608695657</v>
      </c>
      <c r="N400" s="31">
        <v>11.301630434782609</v>
      </c>
      <c r="O400" s="31">
        <v>6.1548913043478262</v>
      </c>
      <c r="P400" s="31">
        <v>72.654891304347828</v>
      </c>
      <c r="Q400" s="31">
        <v>72.654891304347828</v>
      </c>
      <c r="R400" s="31">
        <v>0</v>
      </c>
      <c r="S400" s="31">
        <v>115.95652173913044</v>
      </c>
      <c r="T400" s="31">
        <v>89.809782608695656</v>
      </c>
      <c r="U400" s="31">
        <v>26.146739130434781</v>
      </c>
      <c r="V400" s="31">
        <v>0</v>
      </c>
      <c r="W400" s="31">
        <v>85.747282608695656</v>
      </c>
      <c r="X400" s="31">
        <v>18.415760869565219</v>
      </c>
      <c r="Y400" s="31">
        <v>0</v>
      </c>
      <c r="Z400" s="31">
        <v>0</v>
      </c>
      <c r="AA400" s="31">
        <v>45.320652173913047</v>
      </c>
      <c r="AB400" s="31">
        <v>0</v>
      </c>
      <c r="AC400" s="31">
        <v>18.298913043478262</v>
      </c>
      <c r="AD400" s="31">
        <v>3.7119565217391304</v>
      </c>
      <c r="AE400" s="31">
        <v>0</v>
      </c>
      <c r="AF400" t="s">
        <v>254</v>
      </c>
      <c r="AG400" s="32">
        <v>2</v>
      </c>
      <c r="AH400"/>
    </row>
    <row r="401" spans="1:34" x14ac:dyDescent="0.25">
      <c r="A401" t="s">
        <v>1573</v>
      </c>
      <c r="B401" t="s">
        <v>652</v>
      </c>
      <c r="C401" t="s">
        <v>1303</v>
      </c>
      <c r="D401" t="s">
        <v>1525</v>
      </c>
      <c r="E401" s="31">
        <v>66.880434782608702</v>
      </c>
      <c r="F401" s="31">
        <v>2.3954087437022586</v>
      </c>
      <c r="G401" s="31">
        <v>1.8032179424670889</v>
      </c>
      <c r="H401" s="31">
        <v>0.51385503006663402</v>
      </c>
      <c r="I401" s="31">
        <v>8.8168373151308294E-2</v>
      </c>
      <c r="J401" s="31">
        <v>160.20597826086956</v>
      </c>
      <c r="K401" s="31">
        <v>120.6</v>
      </c>
      <c r="L401" s="31">
        <v>34.366847826086953</v>
      </c>
      <c r="M401" s="31">
        <v>5.8967391304347823</v>
      </c>
      <c r="N401" s="31">
        <v>21.543478260869566</v>
      </c>
      <c r="O401" s="31">
        <v>6.9266304347826084</v>
      </c>
      <c r="P401" s="31">
        <v>48.690217391304344</v>
      </c>
      <c r="Q401" s="31">
        <v>37.554347826086953</v>
      </c>
      <c r="R401" s="31">
        <v>11.135869565217391</v>
      </c>
      <c r="S401" s="31">
        <v>77.14891304347826</v>
      </c>
      <c r="T401" s="31">
        <v>76.977717391304353</v>
      </c>
      <c r="U401" s="31">
        <v>0.17119565217391305</v>
      </c>
      <c r="V401" s="31">
        <v>0</v>
      </c>
      <c r="W401" s="31">
        <v>0</v>
      </c>
      <c r="X401" s="31">
        <v>0</v>
      </c>
      <c r="Y401" s="31">
        <v>0</v>
      </c>
      <c r="Z401" s="31">
        <v>0</v>
      </c>
      <c r="AA401" s="31">
        <v>0</v>
      </c>
      <c r="AB401" s="31">
        <v>0</v>
      </c>
      <c r="AC401" s="31">
        <v>0</v>
      </c>
      <c r="AD401" s="31">
        <v>0</v>
      </c>
      <c r="AE401" s="31">
        <v>0</v>
      </c>
      <c r="AF401" t="s">
        <v>49</v>
      </c>
      <c r="AG401" s="32">
        <v>2</v>
      </c>
      <c r="AH401"/>
    </row>
    <row r="402" spans="1:34" x14ac:dyDescent="0.25">
      <c r="A402" t="s">
        <v>1573</v>
      </c>
      <c r="B402" t="s">
        <v>932</v>
      </c>
      <c r="C402" t="s">
        <v>1409</v>
      </c>
      <c r="D402" t="s">
        <v>1526</v>
      </c>
      <c r="E402" s="31">
        <v>82.934782608695656</v>
      </c>
      <c r="F402" s="31">
        <v>1.9267916120576669</v>
      </c>
      <c r="G402" s="31">
        <v>1.7706317169069461</v>
      </c>
      <c r="H402" s="31">
        <v>0.53599868938401041</v>
      </c>
      <c r="I402" s="31">
        <v>0.37983879423328964</v>
      </c>
      <c r="J402" s="31">
        <v>159.79804347826087</v>
      </c>
      <c r="K402" s="31">
        <v>146.84695652173912</v>
      </c>
      <c r="L402" s="31">
        <v>44.452934782608693</v>
      </c>
      <c r="M402" s="31">
        <v>31.501847826086959</v>
      </c>
      <c r="N402" s="31">
        <v>8.0271739130434785</v>
      </c>
      <c r="O402" s="31">
        <v>4.9239130434782608</v>
      </c>
      <c r="P402" s="31">
        <v>45.236413043478258</v>
      </c>
      <c r="Q402" s="31">
        <v>45.236413043478258</v>
      </c>
      <c r="R402" s="31">
        <v>0</v>
      </c>
      <c r="S402" s="31">
        <v>70.108695652173921</v>
      </c>
      <c r="T402" s="31">
        <v>63.024456521739133</v>
      </c>
      <c r="U402" s="31">
        <v>7.0842391304347823</v>
      </c>
      <c r="V402" s="31">
        <v>0</v>
      </c>
      <c r="W402" s="31">
        <v>17.072499999999998</v>
      </c>
      <c r="X402" s="31">
        <v>7.6078260869565213</v>
      </c>
      <c r="Y402" s="31">
        <v>0</v>
      </c>
      <c r="Z402" s="31">
        <v>0</v>
      </c>
      <c r="AA402" s="31">
        <v>5.5733695652173916</v>
      </c>
      <c r="AB402" s="31">
        <v>0</v>
      </c>
      <c r="AC402" s="31">
        <v>3.8913043478260869</v>
      </c>
      <c r="AD402" s="31">
        <v>0</v>
      </c>
      <c r="AE402" s="31">
        <v>0</v>
      </c>
      <c r="AF402" t="s">
        <v>331</v>
      </c>
      <c r="AG402" s="32">
        <v>2</v>
      </c>
      <c r="AH402"/>
    </row>
    <row r="403" spans="1:34" x14ac:dyDescent="0.25">
      <c r="A403" t="s">
        <v>1573</v>
      </c>
      <c r="B403" t="s">
        <v>720</v>
      </c>
      <c r="C403" t="s">
        <v>1212</v>
      </c>
      <c r="D403" t="s">
        <v>1499</v>
      </c>
      <c r="E403" s="31">
        <v>114.66304347826087</v>
      </c>
      <c r="F403" s="31">
        <v>2.8228031092994592</v>
      </c>
      <c r="G403" s="31">
        <v>2.6913925490567823</v>
      </c>
      <c r="H403" s="31">
        <v>0.50473978576168355</v>
      </c>
      <c r="I403" s="31">
        <v>0.37332922551900655</v>
      </c>
      <c r="J403" s="31">
        <v>323.67119565217388</v>
      </c>
      <c r="K403" s="31">
        <v>308.60326086956519</v>
      </c>
      <c r="L403" s="31">
        <v>57.875</v>
      </c>
      <c r="M403" s="31">
        <v>42.807065217391305</v>
      </c>
      <c r="N403" s="31">
        <v>10.627717391304348</v>
      </c>
      <c r="O403" s="31">
        <v>4.4402173913043477</v>
      </c>
      <c r="P403" s="31">
        <v>64.114130434782609</v>
      </c>
      <c r="Q403" s="31">
        <v>64.114130434782609</v>
      </c>
      <c r="R403" s="31">
        <v>0</v>
      </c>
      <c r="S403" s="31">
        <v>201.68206521739131</v>
      </c>
      <c r="T403" s="31">
        <v>199.27173913043478</v>
      </c>
      <c r="U403" s="31">
        <v>2.410326086956522</v>
      </c>
      <c r="V403" s="31">
        <v>0</v>
      </c>
      <c r="W403" s="31">
        <v>5.3016304347826084</v>
      </c>
      <c r="X403" s="31">
        <v>0</v>
      </c>
      <c r="Y403" s="31">
        <v>0</v>
      </c>
      <c r="Z403" s="31">
        <v>0</v>
      </c>
      <c r="AA403" s="31">
        <v>0</v>
      </c>
      <c r="AB403" s="31">
        <v>0</v>
      </c>
      <c r="AC403" s="31">
        <v>5.3016304347826084</v>
      </c>
      <c r="AD403" s="31">
        <v>0</v>
      </c>
      <c r="AE403" s="31">
        <v>0</v>
      </c>
      <c r="AF403" t="s">
        <v>117</v>
      </c>
      <c r="AG403" s="32">
        <v>2</v>
      </c>
      <c r="AH403"/>
    </row>
    <row r="404" spans="1:34" x14ac:dyDescent="0.25">
      <c r="A404" t="s">
        <v>1573</v>
      </c>
      <c r="B404" t="s">
        <v>965</v>
      </c>
      <c r="C404" t="s">
        <v>1287</v>
      </c>
      <c r="D404" t="s">
        <v>1517</v>
      </c>
      <c r="E404" s="31">
        <v>174.69565217391303</v>
      </c>
      <c r="F404" s="31">
        <v>3.2168435788949736</v>
      </c>
      <c r="G404" s="31">
        <v>2.9785260079641622</v>
      </c>
      <c r="H404" s="31">
        <v>0.5187101791936285</v>
      </c>
      <c r="I404" s="31">
        <v>0.2803926082628172</v>
      </c>
      <c r="J404" s="31">
        <v>561.9685869565219</v>
      </c>
      <c r="K404" s="31">
        <v>520.335543478261</v>
      </c>
      <c r="L404" s="31">
        <v>90.616413043478232</v>
      </c>
      <c r="M404" s="31">
        <v>48.983369565217366</v>
      </c>
      <c r="N404" s="31">
        <v>36.459130434782601</v>
      </c>
      <c r="O404" s="31">
        <v>5.1739130434782608</v>
      </c>
      <c r="P404" s="31">
        <v>123.29391304347831</v>
      </c>
      <c r="Q404" s="31">
        <v>123.29391304347831</v>
      </c>
      <c r="R404" s="31">
        <v>0</v>
      </c>
      <c r="S404" s="31">
        <v>348.05826086956529</v>
      </c>
      <c r="T404" s="31">
        <v>348.05826086956529</v>
      </c>
      <c r="U404" s="31">
        <v>0</v>
      </c>
      <c r="V404" s="31">
        <v>0</v>
      </c>
      <c r="W404" s="31">
        <v>68.53478260869565</v>
      </c>
      <c r="X404" s="31">
        <v>5.0211956521739136</v>
      </c>
      <c r="Y404" s="31">
        <v>5.6385869565217392</v>
      </c>
      <c r="Z404" s="31">
        <v>0.45652173913043476</v>
      </c>
      <c r="AA404" s="31">
        <v>2.7782608695652171</v>
      </c>
      <c r="AB404" s="31">
        <v>0</v>
      </c>
      <c r="AC404" s="31">
        <v>54.640217391304347</v>
      </c>
      <c r="AD404" s="31">
        <v>0</v>
      </c>
      <c r="AE404" s="31">
        <v>0</v>
      </c>
      <c r="AF404" t="s">
        <v>364</v>
      </c>
      <c r="AG404" s="32">
        <v>2</v>
      </c>
      <c r="AH404"/>
    </row>
    <row r="405" spans="1:34" x14ac:dyDescent="0.25">
      <c r="A405" t="s">
        <v>1573</v>
      </c>
      <c r="B405" t="s">
        <v>1090</v>
      </c>
      <c r="C405" t="s">
        <v>1343</v>
      </c>
      <c r="D405" t="s">
        <v>1490</v>
      </c>
      <c r="E405" s="31">
        <v>56.793478260869563</v>
      </c>
      <c r="F405" s="31">
        <v>3.8663406698564593</v>
      </c>
      <c r="G405" s="31">
        <v>3.615106220095694</v>
      </c>
      <c r="H405" s="31">
        <v>0.49854162679425834</v>
      </c>
      <c r="I405" s="31">
        <v>0.24730717703349284</v>
      </c>
      <c r="J405" s="31">
        <v>219.58293478260867</v>
      </c>
      <c r="K405" s="31">
        <v>205.31445652173915</v>
      </c>
      <c r="L405" s="31">
        <v>28.313913043478259</v>
      </c>
      <c r="M405" s="31">
        <v>14.045434782608696</v>
      </c>
      <c r="N405" s="31">
        <v>9.375</v>
      </c>
      <c r="O405" s="31">
        <v>4.8934782608695651</v>
      </c>
      <c r="P405" s="31">
        <v>65.570652173913047</v>
      </c>
      <c r="Q405" s="31">
        <v>65.570652173913047</v>
      </c>
      <c r="R405" s="31">
        <v>0</v>
      </c>
      <c r="S405" s="31">
        <v>125.69836956521739</v>
      </c>
      <c r="T405" s="31">
        <v>125.69836956521739</v>
      </c>
      <c r="U405" s="31">
        <v>0</v>
      </c>
      <c r="V405" s="31">
        <v>0</v>
      </c>
      <c r="W405" s="31">
        <v>16.497282608695652</v>
      </c>
      <c r="X405" s="31">
        <v>0</v>
      </c>
      <c r="Y405" s="31">
        <v>0</v>
      </c>
      <c r="Z405" s="31">
        <v>0</v>
      </c>
      <c r="AA405" s="31">
        <v>12.190217391304348</v>
      </c>
      <c r="AB405" s="31">
        <v>0</v>
      </c>
      <c r="AC405" s="31">
        <v>4.3070652173913047</v>
      </c>
      <c r="AD405" s="31">
        <v>0</v>
      </c>
      <c r="AE405" s="31">
        <v>0</v>
      </c>
      <c r="AF405" t="s">
        <v>491</v>
      </c>
      <c r="AG405" s="32">
        <v>2</v>
      </c>
      <c r="AH405"/>
    </row>
    <row r="406" spans="1:34" x14ac:dyDescent="0.25">
      <c r="A406" t="s">
        <v>1573</v>
      </c>
      <c r="B406" t="s">
        <v>958</v>
      </c>
      <c r="C406" t="s">
        <v>1223</v>
      </c>
      <c r="D406" t="s">
        <v>1495</v>
      </c>
      <c r="E406" s="31">
        <v>42.608695652173914</v>
      </c>
      <c r="F406" s="31">
        <v>4.6926785714285719</v>
      </c>
      <c r="G406" s="31">
        <v>4.1808163265306115</v>
      </c>
      <c r="H406" s="31">
        <v>0.83072448979591829</v>
      </c>
      <c r="I406" s="31">
        <v>0.43748469387755101</v>
      </c>
      <c r="J406" s="31">
        <v>199.94891304347829</v>
      </c>
      <c r="K406" s="31">
        <v>178.1391304347826</v>
      </c>
      <c r="L406" s="31">
        <v>35.396086956521735</v>
      </c>
      <c r="M406" s="31">
        <v>18.640652173913043</v>
      </c>
      <c r="N406" s="31">
        <v>12.597826086956522</v>
      </c>
      <c r="O406" s="31">
        <v>4.1576086956521738</v>
      </c>
      <c r="P406" s="31">
        <v>65.338369565217377</v>
      </c>
      <c r="Q406" s="31">
        <v>60.284021739130424</v>
      </c>
      <c r="R406" s="31">
        <v>5.0543478260869561</v>
      </c>
      <c r="S406" s="31">
        <v>99.214456521739152</v>
      </c>
      <c r="T406" s="31">
        <v>99.214456521739152</v>
      </c>
      <c r="U406" s="31">
        <v>0</v>
      </c>
      <c r="V406" s="31">
        <v>0</v>
      </c>
      <c r="W406" s="31">
        <v>0</v>
      </c>
      <c r="X406" s="31">
        <v>0</v>
      </c>
      <c r="Y406" s="31">
        <v>0</v>
      </c>
      <c r="Z406" s="31">
        <v>0</v>
      </c>
      <c r="AA406" s="31">
        <v>0</v>
      </c>
      <c r="AB406" s="31">
        <v>0</v>
      </c>
      <c r="AC406" s="31">
        <v>0</v>
      </c>
      <c r="AD406" s="31">
        <v>0</v>
      </c>
      <c r="AE406" s="31">
        <v>0</v>
      </c>
      <c r="AF406" t="s">
        <v>357</v>
      </c>
      <c r="AG406" s="32">
        <v>2</v>
      </c>
      <c r="AH406"/>
    </row>
    <row r="407" spans="1:34" x14ac:dyDescent="0.25">
      <c r="A407" t="s">
        <v>1573</v>
      </c>
      <c r="B407" t="s">
        <v>687</v>
      </c>
      <c r="C407" t="s">
        <v>1319</v>
      </c>
      <c r="D407" t="s">
        <v>1520</v>
      </c>
      <c r="E407" s="31">
        <v>141.63043478260869</v>
      </c>
      <c r="F407" s="31">
        <v>3.7270468150422107</v>
      </c>
      <c r="G407" s="31">
        <v>3.5309224865694553</v>
      </c>
      <c r="H407" s="31">
        <v>0.5636930161166539</v>
      </c>
      <c r="I407" s="31">
        <v>0.36756868764389872</v>
      </c>
      <c r="J407" s="31">
        <v>527.86326086956524</v>
      </c>
      <c r="K407" s="31">
        <v>500.08608695652174</v>
      </c>
      <c r="L407" s="31">
        <v>79.83608695652174</v>
      </c>
      <c r="M407" s="31">
        <v>52.058913043478263</v>
      </c>
      <c r="N407" s="31">
        <v>22.820652173913043</v>
      </c>
      <c r="O407" s="31">
        <v>4.9565217391304346</v>
      </c>
      <c r="P407" s="31">
        <v>150.06499999999997</v>
      </c>
      <c r="Q407" s="31">
        <v>150.06499999999997</v>
      </c>
      <c r="R407" s="31">
        <v>0</v>
      </c>
      <c r="S407" s="31">
        <v>297.9621739130435</v>
      </c>
      <c r="T407" s="31">
        <v>297.9621739130435</v>
      </c>
      <c r="U407" s="31">
        <v>0</v>
      </c>
      <c r="V407" s="31">
        <v>0</v>
      </c>
      <c r="W407" s="31">
        <v>138.19750000000002</v>
      </c>
      <c r="X407" s="31">
        <v>15.67032608695652</v>
      </c>
      <c r="Y407" s="31">
        <v>0</v>
      </c>
      <c r="Z407" s="31">
        <v>0</v>
      </c>
      <c r="AA407" s="31">
        <v>50.787826086956528</v>
      </c>
      <c r="AB407" s="31">
        <v>0</v>
      </c>
      <c r="AC407" s="31">
        <v>71.73934782608697</v>
      </c>
      <c r="AD407" s="31">
        <v>0</v>
      </c>
      <c r="AE407" s="31">
        <v>0</v>
      </c>
      <c r="AF407" t="s">
        <v>84</v>
      </c>
      <c r="AG407" s="32">
        <v>2</v>
      </c>
      <c r="AH407"/>
    </row>
    <row r="408" spans="1:34" x14ac:dyDescent="0.25">
      <c r="A408" t="s">
        <v>1573</v>
      </c>
      <c r="B408" t="s">
        <v>772</v>
      </c>
      <c r="C408" t="s">
        <v>1352</v>
      </c>
      <c r="D408" t="s">
        <v>1500</v>
      </c>
      <c r="E408" s="31">
        <v>73.347826086956516</v>
      </c>
      <c r="F408" s="31">
        <v>2.3778897451096626</v>
      </c>
      <c r="G408" s="31">
        <v>2.2521117368109071</v>
      </c>
      <c r="H408" s="31">
        <v>0.45754297569650265</v>
      </c>
      <c r="I408" s="31">
        <v>0.33176496739774747</v>
      </c>
      <c r="J408" s="31">
        <v>174.41304347826087</v>
      </c>
      <c r="K408" s="31">
        <v>165.1875</v>
      </c>
      <c r="L408" s="31">
        <v>33.559782608695649</v>
      </c>
      <c r="M408" s="31">
        <v>24.334239130434781</v>
      </c>
      <c r="N408" s="31">
        <v>8.554347826086957</v>
      </c>
      <c r="O408" s="31">
        <v>0.67119565217391308</v>
      </c>
      <c r="P408" s="31">
        <v>37.869565217391305</v>
      </c>
      <c r="Q408" s="31">
        <v>37.869565217391305</v>
      </c>
      <c r="R408" s="31">
        <v>0</v>
      </c>
      <c r="S408" s="31">
        <v>102.98369565217391</v>
      </c>
      <c r="T408" s="31">
        <v>83.896739130434781</v>
      </c>
      <c r="U408" s="31">
        <v>19.086956521739129</v>
      </c>
      <c r="V408" s="31">
        <v>0</v>
      </c>
      <c r="W408" s="31">
        <v>1.6956521739130435</v>
      </c>
      <c r="X408" s="31">
        <v>0</v>
      </c>
      <c r="Y408" s="31">
        <v>1.6956521739130435</v>
      </c>
      <c r="Z408" s="31">
        <v>0</v>
      </c>
      <c r="AA408" s="31">
        <v>0</v>
      </c>
      <c r="AB408" s="31">
        <v>0</v>
      </c>
      <c r="AC408" s="31">
        <v>0</v>
      </c>
      <c r="AD408" s="31">
        <v>0</v>
      </c>
      <c r="AE408" s="31">
        <v>0</v>
      </c>
      <c r="AF408" t="s">
        <v>170</v>
      </c>
      <c r="AG408" s="32">
        <v>2</v>
      </c>
      <c r="AH408"/>
    </row>
    <row r="409" spans="1:34" x14ac:dyDescent="0.25">
      <c r="A409" t="s">
        <v>1573</v>
      </c>
      <c r="B409" t="s">
        <v>1058</v>
      </c>
      <c r="C409" t="s">
        <v>1241</v>
      </c>
      <c r="D409" t="s">
        <v>1526</v>
      </c>
      <c r="E409" s="31">
        <v>75.739130434782609</v>
      </c>
      <c r="F409" s="31">
        <v>2.3448163030998854</v>
      </c>
      <c r="G409" s="31">
        <v>2.2557663605051665</v>
      </c>
      <c r="H409" s="31">
        <v>0.18968857634902409</v>
      </c>
      <c r="I409" s="31">
        <v>0.1006386337543054</v>
      </c>
      <c r="J409" s="31">
        <v>177.59434782608696</v>
      </c>
      <c r="K409" s="31">
        <v>170.84978260869565</v>
      </c>
      <c r="L409" s="31">
        <v>14.366847826086955</v>
      </c>
      <c r="M409" s="31">
        <v>7.6222826086956523</v>
      </c>
      <c r="N409" s="31">
        <v>5.0760869565217392</v>
      </c>
      <c r="O409" s="31">
        <v>1.6684782608695652</v>
      </c>
      <c r="P409" s="31">
        <v>39.768260869565211</v>
      </c>
      <c r="Q409" s="31">
        <v>39.768260869565211</v>
      </c>
      <c r="R409" s="31">
        <v>0</v>
      </c>
      <c r="S409" s="31">
        <v>123.4592391304348</v>
      </c>
      <c r="T409" s="31">
        <v>123.4592391304348</v>
      </c>
      <c r="U409" s="31">
        <v>0</v>
      </c>
      <c r="V409" s="31">
        <v>0</v>
      </c>
      <c r="W409" s="31">
        <v>4.6070652173913045</v>
      </c>
      <c r="X409" s="31">
        <v>0</v>
      </c>
      <c r="Y409" s="31">
        <v>0</v>
      </c>
      <c r="Z409" s="31">
        <v>0</v>
      </c>
      <c r="AA409" s="31">
        <v>4.6070652173913045</v>
      </c>
      <c r="AB409" s="31">
        <v>0</v>
      </c>
      <c r="AC409" s="31">
        <v>0</v>
      </c>
      <c r="AD409" s="31">
        <v>0</v>
      </c>
      <c r="AE409" s="31">
        <v>0</v>
      </c>
      <c r="AF409" t="s">
        <v>457</v>
      </c>
      <c r="AG409" s="32">
        <v>2</v>
      </c>
      <c r="AH409"/>
    </row>
    <row r="410" spans="1:34" x14ac:dyDescent="0.25">
      <c r="A410" t="s">
        <v>1573</v>
      </c>
      <c r="B410" t="s">
        <v>940</v>
      </c>
      <c r="C410" t="s">
        <v>1216</v>
      </c>
      <c r="D410" t="s">
        <v>1489</v>
      </c>
      <c r="E410" s="31">
        <v>366.83695652173913</v>
      </c>
      <c r="F410" s="31">
        <v>4.4591987910752913</v>
      </c>
      <c r="G410" s="31">
        <v>4.1851980799431097</v>
      </c>
      <c r="H410" s="31">
        <v>0.96605825357788377</v>
      </c>
      <c r="I410" s="31">
        <v>0.69205754244570217</v>
      </c>
      <c r="J410" s="31">
        <v>1635.7989130434783</v>
      </c>
      <c r="K410" s="31">
        <v>1535.2853260869565</v>
      </c>
      <c r="L410" s="31">
        <v>354.38586956521738</v>
      </c>
      <c r="M410" s="31">
        <v>253.87228260869566</v>
      </c>
      <c r="N410" s="31">
        <v>96.709239130434781</v>
      </c>
      <c r="O410" s="31">
        <v>3.8043478260869565</v>
      </c>
      <c r="P410" s="31">
        <v>315.9375</v>
      </c>
      <c r="Q410" s="31">
        <v>315.9375</v>
      </c>
      <c r="R410" s="31">
        <v>0</v>
      </c>
      <c r="S410" s="31">
        <v>965.47554347826087</v>
      </c>
      <c r="T410" s="31">
        <v>965.47554347826087</v>
      </c>
      <c r="U410" s="31">
        <v>0</v>
      </c>
      <c r="V410" s="31">
        <v>0</v>
      </c>
      <c r="W410" s="31">
        <v>68.271739130434781</v>
      </c>
      <c r="X410" s="31">
        <v>9.6195652173913047</v>
      </c>
      <c r="Y410" s="31">
        <v>19.929347826086957</v>
      </c>
      <c r="Z410" s="31">
        <v>0</v>
      </c>
      <c r="AA410" s="31">
        <v>6.5217391304347823</v>
      </c>
      <c r="AB410" s="31">
        <v>0</v>
      </c>
      <c r="AC410" s="31">
        <v>32.201086956521742</v>
      </c>
      <c r="AD410" s="31">
        <v>0</v>
      </c>
      <c r="AE410" s="31">
        <v>0</v>
      </c>
      <c r="AF410" t="s">
        <v>339</v>
      </c>
      <c r="AG410" s="32">
        <v>2</v>
      </c>
      <c r="AH410"/>
    </row>
    <row r="411" spans="1:34" x14ac:dyDescent="0.25">
      <c r="A411" t="s">
        <v>1573</v>
      </c>
      <c r="B411" t="s">
        <v>689</v>
      </c>
      <c r="C411" t="s">
        <v>1320</v>
      </c>
      <c r="D411" t="s">
        <v>1520</v>
      </c>
      <c r="E411" s="31">
        <v>76.097826086956516</v>
      </c>
      <c r="F411" s="31">
        <v>3.3445236394800744</v>
      </c>
      <c r="G411" s="31">
        <v>3.1247264676474789</v>
      </c>
      <c r="H411" s="31">
        <v>0.74197828881588357</v>
      </c>
      <c r="I411" s="31">
        <v>0.52218111698328817</v>
      </c>
      <c r="J411" s="31">
        <v>254.51097826086956</v>
      </c>
      <c r="K411" s="31">
        <v>237.78489130434781</v>
      </c>
      <c r="L411" s="31">
        <v>56.462934782608698</v>
      </c>
      <c r="M411" s="31">
        <v>39.736847826086958</v>
      </c>
      <c r="N411" s="31">
        <v>9.1282608695652172</v>
      </c>
      <c r="O411" s="31">
        <v>7.5978260869565215</v>
      </c>
      <c r="P411" s="31">
        <v>59.575326086956494</v>
      </c>
      <c r="Q411" s="31">
        <v>59.575326086956494</v>
      </c>
      <c r="R411" s="31">
        <v>0</v>
      </c>
      <c r="S411" s="31">
        <v>138.47271739130437</v>
      </c>
      <c r="T411" s="31">
        <v>138.47271739130437</v>
      </c>
      <c r="U411" s="31">
        <v>0</v>
      </c>
      <c r="V411" s="31">
        <v>0</v>
      </c>
      <c r="W411" s="31">
        <v>51.760760869565217</v>
      </c>
      <c r="X411" s="31">
        <v>0</v>
      </c>
      <c r="Y411" s="31">
        <v>0</v>
      </c>
      <c r="Z411" s="31">
        <v>0</v>
      </c>
      <c r="AA411" s="31">
        <v>11.826304347826085</v>
      </c>
      <c r="AB411" s="31">
        <v>0</v>
      </c>
      <c r="AC411" s="31">
        <v>39.934456521739129</v>
      </c>
      <c r="AD411" s="31">
        <v>0</v>
      </c>
      <c r="AE411" s="31">
        <v>0</v>
      </c>
      <c r="AF411" t="s">
        <v>86</v>
      </c>
      <c r="AG411" s="32">
        <v>2</v>
      </c>
      <c r="AH411"/>
    </row>
    <row r="412" spans="1:34" x14ac:dyDescent="0.25">
      <c r="A412" t="s">
        <v>1573</v>
      </c>
      <c r="B412" t="s">
        <v>1033</v>
      </c>
      <c r="C412" t="s">
        <v>1271</v>
      </c>
      <c r="D412" t="s">
        <v>1520</v>
      </c>
      <c r="E412" s="31">
        <v>91.391304347826093</v>
      </c>
      <c r="F412" s="31">
        <v>2.8665437678401529</v>
      </c>
      <c r="G412" s="31">
        <v>2.7006303520456711</v>
      </c>
      <c r="H412" s="31">
        <v>0.73307207421503318</v>
      </c>
      <c r="I412" s="31">
        <v>0.5671586584205518</v>
      </c>
      <c r="J412" s="31">
        <v>261.97717391304354</v>
      </c>
      <c r="K412" s="31">
        <v>246.81413043478264</v>
      </c>
      <c r="L412" s="31">
        <v>66.996413043478256</v>
      </c>
      <c r="M412" s="31">
        <v>51.833369565217389</v>
      </c>
      <c r="N412" s="31">
        <v>8.8913043478260825</v>
      </c>
      <c r="O412" s="31">
        <v>6.2717391304347823</v>
      </c>
      <c r="P412" s="31">
        <v>65.425217391304358</v>
      </c>
      <c r="Q412" s="31">
        <v>65.425217391304358</v>
      </c>
      <c r="R412" s="31">
        <v>0</v>
      </c>
      <c r="S412" s="31">
        <v>129.55554347826089</v>
      </c>
      <c r="T412" s="31">
        <v>129.55554347826089</v>
      </c>
      <c r="U412" s="31">
        <v>0</v>
      </c>
      <c r="V412" s="31">
        <v>0</v>
      </c>
      <c r="W412" s="31">
        <v>120.2717391304348</v>
      </c>
      <c r="X412" s="31">
        <v>20.310217391304349</v>
      </c>
      <c r="Y412" s="31">
        <v>0</v>
      </c>
      <c r="Z412" s="31">
        <v>0</v>
      </c>
      <c r="AA412" s="31">
        <v>25.392282608695648</v>
      </c>
      <c r="AB412" s="31">
        <v>0</v>
      </c>
      <c r="AC412" s="31">
        <v>74.569239130434795</v>
      </c>
      <c r="AD412" s="31">
        <v>0</v>
      </c>
      <c r="AE412" s="31">
        <v>0</v>
      </c>
      <c r="AF412" t="s">
        <v>432</v>
      </c>
      <c r="AG412" s="32">
        <v>2</v>
      </c>
      <c r="AH412"/>
    </row>
    <row r="413" spans="1:34" x14ac:dyDescent="0.25">
      <c r="A413" t="s">
        <v>1573</v>
      </c>
      <c r="B413" t="s">
        <v>1091</v>
      </c>
      <c r="C413" t="s">
        <v>1216</v>
      </c>
      <c r="D413" t="s">
        <v>1489</v>
      </c>
      <c r="E413" s="31">
        <v>120.66304347826087</v>
      </c>
      <c r="F413" s="31">
        <v>3.3183271777317356</v>
      </c>
      <c r="G413" s="31">
        <v>3.1799612647509234</v>
      </c>
      <c r="H413" s="31">
        <v>0.53157373209620762</v>
      </c>
      <c r="I413" s="31">
        <v>0.39320781911539504</v>
      </c>
      <c r="J413" s="31">
        <v>400.39945652173913</v>
      </c>
      <c r="K413" s="31">
        <v>383.70380434782612</v>
      </c>
      <c r="L413" s="31">
        <v>64.141304347826093</v>
      </c>
      <c r="M413" s="31">
        <v>47.445652173913047</v>
      </c>
      <c r="N413" s="31">
        <v>11.559782608695652</v>
      </c>
      <c r="O413" s="31">
        <v>5.1358695652173916</v>
      </c>
      <c r="P413" s="31">
        <v>90.130434782608702</v>
      </c>
      <c r="Q413" s="31">
        <v>90.130434782608702</v>
      </c>
      <c r="R413" s="31">
        <v>0</v>
      </c>
      <c r="S413" s="31">
        <v>246.12771739130434</v>
      </c>
      <c r="T413" s="31">
        <v>246.12771739130434</v>
      </c>
      <c r="U413" s="31">
        <v>0</v>
      </c>
      <c r="V413" s="31">
        <v>0</v>
      </c>
      <c r="W413" s="31">
        <v>16.663043478260871</v>
      </c>
      <c r="X413" s="31">
        <v>9.8315217391304355</v>
      </c>
      <c r="Y413" s="31">
        <v>6.8315217391304346</v>
      </c>
      <c r="Z413" s="31">
        <v>0</v>
      </c>
      <c r="AA413" s="31">
        <v>0</v>
      </c>
      <c r="AB413" s="31">
        <v>0</v>
      </c>
      <c r="AC413" s="31">
        <v>0</v>
      </c>
      <c r="AD413" s="31">
        <v>0</v>
      </c>
      <c r="AE413" s="31">
        <v>0</v>
      </c>
      <c r="AF413" t="s">
        <v>492</v>
      </c>
      <c r="AG413" s="32">
        <v>2</v>
      </c>
      <c r="AH413"/>
    </row>
    <row r="414" spans="1:34" x14ac:dyDescent="0.25">
      <c r="A414" t="s">
        <v>1573</v>
      </c>
      <c r="B414" t="s">
        <v>939</v>
      </c>
      <c r="C414" t="s">
        <v>1412</v>
      </c>
      <c r="D414" t="s">
        <v>1533</v>
      </c>
      <c r="E414" s="31">
        <v>106.92391304347827</v>
      </c>
      <c r="F414" s="31">
        <v>2.4069380908813662</v>
      </c>
      <c r="G414" s="31">
        <v>2.3438304361085698</v>
      </c>
      <c r="H414" s="31">
        <v>0.39862153095455943</v>
      </c>
      <c r="I414" s="31">
        <v>0.33551387618176282</v>
      </c>
      <c r="J414" s="31">
        <v>257.35923913043479</v>
      </c>
      <c r="K414" s="31">
        <v>250.61152173913044</v>
      </c>
      <c r="L414" s="31">
        <v>42.62217391304349</v>
      </c>
      <c r="M414" s="31">
        <v>35.874456521739141</v>
      </c>
      <c r="N414" s="31">
        <v>0</v>
      </c>
      <c r="O414" s="31">
        <v>6.7477173913043487</v>
      </c>
      <c r="P414" s="31">
        <v>60.953152173913068</v>
      </c>
      <c r="Q414" s="31">
        <v>60.953152173913068</v>
      </c>
      <c r="R414" s="31">
        <v>0</v>
      </c>
      <c r="S414" s="31">
        <v>153.78391304347824</v>
      </c>
      <c r="T414" s="31">
        <v>153.78391304347824</v>
      </c>
      <c r="U414" s="31">
        <v>0</v>
      </c>
      <c r="V414" s="31">
        <v>0</v>
      </c>
      <c r="W414" s="31">
        <v>16.352282608695653</v>
      </c>
      <c r="X414" s="31">
        <v>0.32608695652173914</v>
      </c>
      <c r="Y414" s="31">
        <v>0</v>
      </c>
      <c r="Z414" s="31">
        <v>0</v>
      </c>
      <c r="AA414" s="31">
        <v>3.4358695652173914</v>
      </c>
      <c r="AB414" s="31">
        <v>0</v>
      </c>
      <c r="AC414" s="31">
        <v>12.590326086956521</v>
      </c>
      <c r="AD414" s="31">
        <v>0</v>
      </c>
      <c r="AE414" s="31">
        <v>0</v>
      </c>
      <c r="AF414" t="s">
        <v>338</v>
      </c>
      <c r="AG414" s="32">
        <v>2</v>
      </c>
      <c r="AH414"/>
    </row>
    <row r="415" spans="1:34" x14ac:dyDescent="0.25">
      <c r="A415" t="s">
        <v>1573</v>
      </c>
      <c r="B415" t="s">
        <v>1053</v>
      </c>
      <c r="C415" t="s">
        <v>1438</v>
      </c>
      <c r="D415" t="s">
        <v>1510</v>
      </c>
      <c r="E415" s="31">
        <v>24.586956521739129</v>
      </c>
      <c r="F415" s="31">
        <v>7.4140141467727654</v>
      </c>
      <c r="G415" s="31">
        <v>7.2446949602121995</v>
      </c>
      <c r="H415" s="31">
        <v>2.2153006189213085</v>
      </c>
      <c r="I415" s="31">
        <v>2.0490760389036251</v>
      </c>
      <c r="J415" s="31">
        <v>182.28804347826082</v>
      </c>
      <c r="K415" s="31">
        <v>178.12499999999994</v>
      </c>
      <c r="L415" s="31">
        <v>54.467499999999994</v>
      </c>
      <c r="M415" s="31">
        <v>50.380543478260861</v>
      </c>
      <c r="N415" s="31">
        <v>0</v>
      </c>
      <c r="O415" s="31">
        <v>4.0869565217391308</v>
      </c>
      <c r="P415" s="31">
        <v>51.312391304347798</v>
      </c>
      <c r="Q415" s="31">
        <v>51.236304347826056</v>
      </c>
      <c r="R415" s="31">
        <v>7.6086956521739135E-2</v>
      </c>
      <c r="S415" s="31">
        <v>76.508152173913047</v>
      </c>
      <c r="T415" s="31">
        <v>75.581521739130437</v>
      </c>
      <c r="U415" s="31">
        <v>0.92663043478260865</v>
      </c>
      <c r="V415" s="31">
        <v>0</v>
      </c>
      <c r="W415" s="31">
        <v>7.6086956521739135E-2</v>
      </c>
      <c r="X415" s="31">
        <v>0</v>
      </c>
      <c r="Y415" s="31">
        <v>0</v>
      </c>
      <c r="Z415" s="31">
        <v>0</v>
      </c>
      <c r="AA415" s="31">
        <v>0</v>
      </c>
      <c r="AB415" s="31">
        <v>7.6086956521739135E-2</v>
      </c>
      <c r="AC415" s="31">
        <v>0</v>
      </c>
      <c r="AD415" s="31">
        <v>0</v>
      </c>
      <c r="AE415" s="31">
        <v>0</v>
      </c>
      <c r="AF415" t="s">
        <v>452</v>
      </c>
      <c r="AG415" s="32">
        <v>2</v>
      </c>
      <c r="AH415"/>
    </row>
    <row r="416" spans="1:34" x14ac:dyDescent="0.25">
      <c r="A416" t="s">
        <v>1573</v>
      </c>
      <c r="B416" t="s">
        <v>863</v>
      </c>
      <c r="C416" t="s">
        <v>1215</v>
      </c>
      <c r="D416" t="s">
        <v>1479</v>
      </c>
      <c r="E416" s="31">
        <v>249.85869565217391</v>
      </c>
      <c r="F416" s="31">
        <v>3.5467342410927922</v>
      </c>
      <c r="G416" s="31">
        <v>3.3112167746987438</v>
      </c>
      <c r="H416" s="31">
        <v>0.30400661243311439</v>
      </c>
      <c r="I416" s="31">
        <v>0.17041762735459176</v>
      </c>
      <c r="J416" s="31">
        <v>886.18239130434802</v>
      </c>
      <c r="K416" s="31">
        <v>827.33630434782629</v>
      </c>
      <c r="L416" s="31">
        <v>75.958695652173915</v>
      </c>
      <c r="M416" s="31">
        <v>42.580326086956532</v>
      </c>
      <c r="N416" s="31">
        <v>20.368913043478258</v>
      </c>
      <c r="O416" s="31">
        <v>13.009456521739128</v>
      </c>
      <c r="P416" s="31">
        <v>267.19750000000005</v>
      </c>
      <c r="Q416" s="31">
        <v>241.72978260869573</v>
      </c>
      <c r="R416" s="31">
        <v>25.467717391304344</v>
      </c>
      <c r="S416" s="31">
        <v>543.02619565217401</v>
      </c>
      <c r="T416" s="31">
        <v>500.71304347826094</v>
      </c>
      <c r="U416" s="31">
        <v>42.313152173913032</v>
      </c>
      <c r="V416" s="31">
        <v>0</v>
      </c>
      <c r="W416" s="31">
        <v>0</v>
      </c>
      <c r="X416" s="31">
        <v>0</v>
      </c>
      <c r="Y416" s="31">
        <v>0</v>
      </c>
      <c r="Z416" s="31">
        <v>0</v>
      </c>
      <c r="AA416" s="31">
        <v>0</v>
      </c>
      <c r="AB416" s="31">
        <v>0</v>
      </c>
      <c r="AC416" s="31">
        <v>0</v>
      </c>
      <c r="AD416" s="31">
        <v>0</v>
      </c>
      <c r="AE416" s="31">
        <v>0</v>
      </c>
      <c r="AF416" t="s">
        <v>262</v>
      </c>
      <c r="AG416" s="32">
        <v>2</v>
      </c>
      <c r="AH416"/>
    </row>
    <row r="417" spans="1:34" x14ac:dyDescent="0.25">
      <c r="A417" t="s">
        <v>1573</v>
      </c>
      <c r="B417" t="s">
        <v>1186</v>
      </c>
      <c r="C417" t="s">
        <v>1215</v>
      </c>
      <c r="D417" t="s">
        <v>1479</v>
      </c>
      <c r="E417" s="31">
        <v>153.67391304347825</v>
      </c>
      <c r="F417" s="31">
        <v>3.6873758664591887</v>
      </c>
      <c r="G417" s="31">
        <v>3.5025951336822745</v>
      </c>
      <c r="H417" s="31">
        <v>0.38941010043853447</v>
      </c>
      <c r="I417" s="31">
        <v>0.23783279105955585</v>
      </c>
      <c r="J417" s="31">
        <v>566.65347826086963</v>
      </c>
      <c r="K417" s="31">
        <v>538.25749999999994</v>
      </c>
      <c r="L417" s="31">
        <v>59.842173913043482</v>
      </c>
      <c r="M417" s="31">
        <v>36.548695652173919</v>
      </c>
      <c r="N417" s="31">
        <v>10.608695652173912</v>
      </c>
      <c r="O417" s="31">
        <v>12.684782608695652</v>
      </c>
      <c r="P417" s="31">
        <v>178.04836956521743</v>
      </c>
      <c r="Q417" s="31">
        <v>172.94586956521744</v>
      </c>
      <c r="R417" s="31">
        <v>5.1025</v>
      </c>
      <c r="S417" s="31">
        <v>328.76293478260862</v>
      </c>
      <c r="T417" s="31">
        <v>277.27456521739123</v>
      </c>
      <c r="U417" s="31">
        <v>51.488369565217397</v>
      </c>
      <c r="V417" s="31">
        <v>0</v>
      </c>
      <c r="W417" s="31">
        <v>0</v>
      </c>
      <c r="X417" s="31">
        <v>0</v>
      </c>
      <c r="Y417" s="31">
        <v>0</v>
      </c>
      <c r="Z417" s="31">
        <v>0</v>
      </c>
      <c r="AA417" s="31">
        <v>0</v>
      </c>
      <c r="AB417" s="31">
        <v>0</v>
      </c>
      <c r="AC417" s="31">
        <v>0</v>
      </c>
      <c r="AD417" s="31">
        <v>0</v>
      </c>
      <c r="AE417" s="31">
        <v>0</v>
      </c>
      <c r="AF417" t="s">
        <v>589</v>
      </c>
      <c r="AG417" s="32">
        <v>2</v>
      </c>
      <c r="AH417"/>
    </row>
    <row r="418" spans="1:34" x14ac:dyDescent="0.25">
      <c r="A418" t="s">
        <v>1573</v>
      </c>
      <c r="B418" t="s">
        <v>743</v>
      </c>
      <c r="C418" t="s">
        <v>1337</v>
      </c>
      <c r="D418" t="s">
        <v>1506</v>
      </c>
      <c r="E418" s="31">
        <v>94.217391304347828</v>
      </c>
      <c r="F418" s="31">
        <v>3.2766151361329028</v>
      </c>
      <c r="G418" s="31">
        <v>2.9066866635902171</v>
      </c>
      <c r="H418" s="31">
        <v>0.73089870789109357</v>
      </c>
      <c r="I418" s="31">
        <v>0.36097023534840794</v>
      </c>
      <c r="J418" s="31">
        <v>308.71413043478265</v>
      </c>
      <c r="K418" s="31">
        <v>273.86043478260871</v>
      </c>
      <c r="L418" s="31">
        <v>68.863369565217383</v>
      </c>
      <c r="M418" s="31">
        <v>34.009673913043478</v>
      </c>
      <c r="N418" s="31">
        <v>29.092826086956517</v>
      </c>
      <c r="O418" s="31">
        <v>5.7608695652173916</v>
      </c>
      <c r="P418" s="31">
        <v>93.01652173913044</v>
      </c>
      <c r="Q418" s="31">
        <v>93.01652173913044</v>
      </c>
      <c r="R418" s="31">
        <v>0</v>
      </c>
      <c r="S418" s="31">
        <v>146.83423913043478</v>
      </c>
      <c r="T418" s="31">
        <v>146.83423913043478</v>
      </c>
      <c r="U418" s="31">
        <v>0</v>
      </c>
      <c r="V418" s="31">
        <v>0</v>
      </c>
      <c r="W418" s="31">
        <v>0</v>
      </c>
      <c r="X418" s="31">
        <v>0</v>
      </c>
      <c r="Y418" s="31">
        <v>0</v>
      </c>
      <c r="Z418" s="31">
        <v>0</v>
      </c>
      <c r="AA418" s="31">
        <v>0</v>
      </c>
      <c r="AB418" s="31">
        <v>0</v>
      </c>
      <c r="AC418" s="31">
        <v>0</v>
      </c>
      <c r="AD418" s="31">
        <v>0</v>
      </c>
      <c r="AE418" s="31">
        <v>0</v>
      </c>
      <c r="AF418" t="s">
        <v>141</v>
      </c>
      <c r="AG418" s="32">
        <v>2</v>
      </c>
      <c r="AH418"/>
    </row>
    <row r="419" spans="1:34" x14ac:dyDescent="0.25">
      <c r="A419" t="s">
        <v>1573</v>
      </c>
      <c r="B419" t="s">
        <v>614</v>
      </c>
      <c r="C419" t="s">
        <v>1284</v>
      </c>
      <c r="D419" t="s">
        <v>1490</v>
      </c>
      <c r="E419" s="31">
        <v>165.85869565217391</v>
      </c>
      <c r="F419" s="31">
        <v>3.1220263451078054</v>
      </c>
      <c r="G419" s="31">
        <v>3.0069139524215216</v>
      </c>
      <c r="H419" s="31">
        <v>0.65066518120453509</v>
      </c>
      <c r="I419" s="31">
        <v>0.5355527885182515</v>
      </c>
      <c r="J419" s="31">
        <v>517.81521739130437</v>
      </c>
      <c r="K419" s="31">
        <v>498.7228260869565</v>
      </c>
      <c r="L419" s="31">
        <v>107.91847826086956</v>
      </c>
      <c r="M419" s="31">
        <v>88.826086956521735</v>
      </c>
      <c r="N419" s="31">
        <v>13.956521739130435</v>
      </c>
      <c r="O419" s="31">
        <v>5.1358695652173916</v>
      </c>
      <c r="P419" s="31">
        <v>65.214673913043484</v>
      </c>
      <c r="Q419" s="31">
        <v>65.214673913043484</v>
      </c>
      <c r="R419" s="31">
        <v>0</v>
      </c>
      <c r="S419" s="31">
        <v>344.68206521739131</v>
      </c>
      <c r="T419" s="31">
        <v>344.68206521739131</v>
      </c>
      <c r="U419" s="31">
        <v>0</v>
      </c>
      <c r="V419" s="31">
        <v>0</v>
      </c>
      <c r="W419" s="31">
        <v>6.9130434782608701</v>
      </c>
      <c r="X419" s="31">
        <v>2.1739130434782608E-2</v>
      </c>
      <c r="Y419" s="31">
        <v>0.57065217391304346</v>
      </c>
      <c r="Z419" s="31">
        <v>0</v>
      </c>
      <c r="AA419" s="31">
        <v>6.3206521739130439</v>
      </c>
      <c r="AB419" s="31">
        <v>0</v>
      </c>
      <c r="AC419" s="31">
        <v>0</v>
      </c>
      <c r="AD419" s="31">
        <v>0</v>
      </c>
      <c r="AE419" s="31">
        <v>0</v>
      </c>
      <c r="AF419" t="s">
        <v>11</v>
      </c>
      <c r="AG419" s="32">
        <v>2</v>
      </c>
      <c r="AH419"/>
    </row>
    <row r="420" spans="1:34" x14ac:dyDescent="0.25">
      <c r="A420" t="s">
        <v>1573</v>
      </c>
      <c r="B420" t="s">
        <v>835</v>
      </c>
      <c r="C420" t="s">
        <v>1297</v>
      </c>
      <c r="D420" t="s">
        <v>1510</v>
      </c>
      <c r="E420" s="31">
        <v>112.82608695652173</v>
      </c>
      <c r="F420" s="31">
        <v>3.3399961464354528</v>
      </c>
      <c r="G420" s="31">
        <v>3.1121059730250482</v>
      </c>
      <c r="H420" s="31">
        <v>0.67224662813102121</v>
      </c>
      <c r="I420" s="31">
        <v>0.48915414258188827</v>
      </c>
      <c r="J420" s="31">
        <v>376.8386956521739</v>
      </c>
      <c r="K420" s="31">
        <v>351.12673913043477</v>
      </c>
      <c r="L420" s="31">
        <v>75.846956521739131</v>
      </c>
      <c r="M420" s="31">
        <v>55.189347826086959</v>
      </c>
      <c r="N420" s="31">
        <v>15.684782608695652</v>
      </c>
      <c r="O420" s="31">
        <v>4.9728260869565215</v>
      </c>
      <c r="P420" s="31">
        <v>65.340326086956523</v>
      </c>
      <c r="Q420" s="31">
        <v>60.28597826086957</v>
      </c>
      <c r="R420" s="31">
        <v>5.0543478260869561</v>
      </c>
      <c r="S420" s="31">
        <v>235.65141304347821</v>
      </c>
      <c r="T420" s="31">
        <v>235.65141304347821</v>
      </c>
      <c r="U420" s="31">
        <v>0</v>
      </c>
      <c r="V420" s="31">
        <v>0</v>
      </c>
      <c r="W420" s="31">
        <v>163.32163043478261</v>
      </c>
      <c r="X420" s="31">
        <v>8.1557608695652171</v>
      </c>
      <c r="Y420" s="31">
        <v>0</v>
      </c>
      <c r="Z420" s="31">
        <v>0</v>
      </c>
      <c r="AA420" s="31">
        <v>31.622934782608695</v>
      </c>
      <c r="AB420" s="31">
        <v>0</v>
      </c>
      <c r="AC420" s="31">
        <v>123.5429347826087</v>
      </c>
      <c r="AD420" s="31">
        <v>0</v>
      </c>
      <c r="AE420" s="31">
        <v>0</v>
      </c>
      <c r="AF420" t="s">
        <v>233</v>
      </c>
      <c r="AG420" s="32">
        <v>2</v>
      </c>
      <c r="AH420"/>
    </row>
    <row r="421" spans="1:34" x14ac:dyDescent="0.25">
      <c r="A421" t="s">
        <v>1573</v>
      </c>
      <c r="B421" t="s">
        <v>1051</v>
      </c>
      <c r="C421" t="s">
        <v>1240</v>
      </c>
      <c r="D421" t="s">
        <v>1488</v>
      </c>
      <c r="E421" s="31">
        <v>117.1304347826087</v>
      </c>
      <c r="F421" s="31">
        <v>3.0940710838901255</v>
      </c>
      <c r="G421" s="31">
        <v>2.9143661841128425</v>
      </c>
      <c r="H421" s="31">
        <v>0.57999443207126933</v>
      </c>
      <c r="I421" s="31">
        <v>0.40028953229398639</v>
      </c>
      <c r="J421" s="31">
        <v>362.40989130434775</v>
      </c>
      <c r="K421" s="31">
        <v>341.3609782608695</v>
      </c>
      <c r="L421" s="31">
        <v>67.934999999999988</v>
      </c>
      <c r="M421" s="31">
        <v>46.886086956521716</v>
      </c>
      <c r="N421" s="31">
        <v>10.614130434782613</v>
      </c>
      <c r="O421" s="31">
        <v>10.434782608695652</v>
      </c>
      <c r="P421" s="31">
        <v>92.095434782608677</v>
      </c>
      <c r="Q421" s="31">
        <v>92.095434782608677</v>
      </c>
      <c r="R421" s="31">
        <v>0</v>
      </c>
      <c r="S421" s="31">
        <v>202.37945652173912</v>
      </c>
      <c r="T421" s="31">
        <v>202.37945652173912</v>
      </c>
      <c r="U421" s="31">
        <v>0</v>
      </c>
      <c r="V421" s="31">
        <v>0</v>
      </c>
      <c r="W421" s="31">
        <v>40.776739130434777</v>
      </c>
      <c r="X421" s="31">
        <v>0</v>
      </c>
      <c r="Y421" s="31">
        <v>0</v>
      </c>
      <c r="Z421" s="31">
        <v>0</v>
      </c>
      <c r="AA421" s="31">
        <v>1.6217391304347826</v>
      </c>
      <c r="AB421" s="31">
        <v>0</v>
      </c>
      <c r="AC421" s="31">
        <v>39.154999999999994</v>
      </c>
      <c r="AD421" s="31">
        <v>0</v>
      </c>
      <c r="AE421" s="31">
        <v>0</v>
      </c>
      <c r="AF421" t="s">
        <v>450</v>
      </c>
      <c r="AG421" s="32">
        <v>2</v>
      </c>
      <c r="AH421"/>
    </row>
    <row r="422" spans="1:34" x14ac:dyDescent="0.25">
      <c r="A422" t="s">
        <v>1573</v>
      </c>
      <c r="B422" t="s">
        <v>744</v>
      </c>
      <c r="C422" t="s">
        <v>1338</v>
      </c>
      <c r="D422" t="s">
        <v>1531</v>
      </c>
      <c r="E422" s="31">
        <v>60.206521739130437</v>
      </c>
      <c r="F422" s="31">
        <v>2.678367936450623</v>
      </c>
      <c r="G422" s="31">
        <v>2.5033002346994042</v>
      </c>
      <c r="H422" s="31">
        <v>0.90547030149846541</v>
      </c>
      <c r="I422" s="31">
        <v>0.73040259974724675</v>
      </c>
      <c r="J422" s="31">
        <v>161.25521739130437</v>
      </c>
      <c r="K422" s="31">
        <v>150.715</v>
      </c>
      <c r="L422" s="31">
        <v>54.515217391304347</v>
      </c>
      <c r="M422" s="31">
        <v>43.975000000000001</v>
      </c>
      <c r="N422" s="31">
        <v>5.7304347826086923</v>
      </c>
      <c r="O422" s="31">
        <v>4.8097826086956523</v>
      </c>
      <c r="P422" s="31">
        <v>27.041304347826095</v>
      </c>
      <c r="Q422" s="31">
        <v>27.041304347826095</v>
      </c>
      <c r="R422" s="31">
        <v>0</v>
      </c>
      <c r="S422" s="31">
        <v>79.69869565217391</v>
      </c>
      <c r="T422" s="31">
        <v>79.69869565217391</v>
      </c>
      <c r="U422" s="31">
        <v>0</v>
      </c>
      <c r="V422" s="31">
        <v>0</v>
      </c>
      <c r="W422" s="31">
        <v>57.277173913043448</v>
      </c>
      <c r="X422" s="31">
        <v>0</v>
      </c>
      <c r="Y422" s="31">
        <v>0</v>
      </c>
      <c r="Z422" s="31">
        <v>0</v>
      </c>
      <c r="AA422" s="31">
        <v>0.98097826086956519</v>
      </c>
      <c r="AB422" s="31">
        <v>0</v>
      </c>
      <c r="AC422" s="31">
        <v>56.296195652173886</v>
      </c>
      <c r="AD422" s="31">
        <v>0</v>
      </c>
      <c r="AE422" s="31">
        <v>0</v>
      </c>
      <c r="AF422" t="s">
        <v>142</v>
      </c>
      <c r="AG422" s="32">
        <v>2</v>
      </c>
      <c r="AH422"/>
    </row>
    <row r="423" spans="1:34" x14ac:dyDescent="0.25">
      <c r="A423" t="s">
        <v>1573</v>
      </c>
      <c r="B423" t="s">
        <v>788</v>
      </c>
      <c r="C423" t="s">
        <v>1336</v>
      </c>
      <c r="D423" t="s">
        <v>1510</v>
      </c>
      <c r="E423" s="31">
        <v>141.7608695652174</v>
      </c>
      <c r="F423" s="31">
        <v>3.4265066707560186</v>
      </c>
      <c r="G423" s="31">
        <v>3.0772887593927307</v>
      </c>
      <c r="H423" s="31">
        <v>0.82211317282625362</v>
      </c>
      <c r="I423" s="31">
        <v>0.47289526146296579</v>
      </c>
      <c r="J423" s="31">
        <v>485.74456521739125</v>
      </c>
      <c r="K423" s="31">
        <v>436.23913043478257</v>
      </c>
      <c r="L423" s="31">
        <v>116.54347826086958</v>
      </c>
      <c r="M423" s="31">
        <v>67.038043478260875</v>
      </c>
      <c r="N423" s="31">
        <v>44.288043478260867</v>
      </c>
      <c r="O423" s="31">
        <v>5.2173913043478262</v>
      </c>
      <c r="P423" s="31">
        <v>74.535326086956516</v>
      </c>
      <c r="Q423" s="31">
        <v>74.535326086956516</v>
      </c>
      <c r="R423" s="31">
        <v>0</v>
      </c>
      <c r="S423" s="31">
        <v>294.66576086956519</v>
      </c>
      <c r="T423" s="31">
        <v>294.66576086956519</v>
      </c>
      <c r="U423" s="31">
        <v>0</v>
      </c>
      <c r="V423" s="31">
        <v>0</v>
      </c>
      <c r="W423" s="31">
        <v>48.842391304347828</v>
      </c>
      <c r="X423" s="31">
        <v>1.1413043478260869</v>
      </c>
      <c r="Y423" s="31">
        <v>0</v>
      </c>
      <c r="Z423" s="31">
        <v>0</v>
      </c>
      <c r="AA423" s="31">
        <v>19.657608695652176</v>
      </c>
      <c r="AB423" s="31">
        <v>0</v>
      </c>
      <c r="AC423" s="31">
        <v>28.043478260869566</v>
      </c>
      <c r="AD423" s="31">
        <v>0</v>
      </c>
      <c r="AE423" s="31">
        <v>0</v>
      </c>
      <c r="AF423" t="s">
        <v>186</v>
      </c>
      <c r="AG423" s="32">
        <v>2</v>
      </c>
      <c r="AH423"/>
    </row>
    <row r="424" spans="1:34" x14ac:dyDescent="0.25">
      <c r="A424" t="s">
        <v>1573</v>
      </c>
      <c r="B424" t="s">
        <v>609</v>
      </c>
      <c r="C424" t="s">
        <v>1282</v>
      </c>
      <c r="D424" t="s">
        <v>1513</v>
      </c>
      <c r="E424" s="31">
        <v>237.42391304347825</v>
      </c>
      <c r="F424" s="31">
        <v>3.5051984617497594</v>
      </c>
      <c r="G424" s="31">
        <v>3.4676578308840358</v>
      </c>
      <c r="H424" s="31">
        <v>0.48024767660119921</v>
      </c>
      <c r="I424" s="31">
        <v>0.44270704573547565</v>
      </c>
      <c r="J424" s="31">
        <v>832.21793478260861</v>
      </c>
      <c r="K424" s="31">
        <v>823.30489130434773</v>
      </c>
      <c r="L424" s="31">
        <v>114.02228260869559</v>
      </c>
      <c r="M424" s="31">
        <v>105.10923913043472</v>
      </c>
      <c r="N424" s="31">
        <v>4.4347826086956523</v>
      </c>
      <c r="O424" s="31">
        <v>4.4782608695652177</v>
      </c>
      <c r="P424" s="31">
        <v>216.22282608695653</v>
      </c>
      <c r="Q424" s="31">
        <v>216.22282608695653</v>
      </c>
      <c r="R424" s="31">
        <v>0</v>
      </c>
      <c r="S424" s="31">
        <v>501.9728260869565</v>
      </c>
      <c r="T424" s="31">
        <v>501.9728260869565</v>
      </c>
      <c r="U424" s="31">
        <v>0</v>
      </c>
      <c r="V424" s="31">
        <v>0</v>
      </c>
      <c r="W424" s="31">
        <v>206.64130434782606</v>
      </c>
      <c r="X424" s="31">
        <v>4.6195652173913047</v>
      </c>
      <c r="Y424" s="31">
        <v>0</v>
      </c>
      <c r="Z424" s="31">
        <v>0</v>
      </c>
      <c r="AA424" s="31">
        <v>133.9891304347826</v>
      </c>
      <c r="AB424" s="31">
        <v>0</v>
      </c>
      <c r="AC424" s="31">
        <v>68.032608695652172</v>
      </c>
      <c r="AD424" s="31">
        <v>0</v>
      </c>
      <c r="AE424" s="31">
        <v>0</v>
      </c>
      <c r="AF424" t="s">
        <v>6</v>
      </c>
      <c r="AG424" s="32">
        <v>2</v>
      </c>
      <c r="AH424"/>
    </row>
    <row r="425" spans="1:34" x14ac:dyDescent="0.25">
      <c r="A425" t="s">
        <v>1573</v>
      </c>
      <c r="B425" t="s">
        <v>610</v>
      </c>
      <c r="C425" t="s">
        <v>1281</v>
      </c>
      <c r="D425" t="s">
        <v>1512</v>
      </c>
      <c r="E425" s="31">
        <v>350.83695652173913</v>
      </c>
      <c r="F425" s="31">
        <v>3.031790129194162</v>
      </c>
      <c r="G425" s="31">
        <v>2.8300641323543068</v>
      </c>
      <c r="H425" s="31">
        <v>0.4973727422003284</v>
      </c>
      <c r="I425" s="31">
        <v>0.29564674536047342</v>
      </c>
      <c r="J425" s="31">
        <v>1063.66402173913</v>
      </c>
      <c r="K425" s="31">
        <v>992.89108695652135</v>
      </c>
      <c r="L425" s="31">
        <v>174.49673913043478</v>
      </c>
      <c r="M425" s="31">
        <v>103.72380434782609</v>
      </c>
      <c r="N425" s="31">
        <v>66.599021739130421</v>
      </c>
      <c r="O425" s="31">
        <v>4.1739130434782608</v>
      </c>
      <c r="P425" s="31">
        <v>192.45086956521737</v>
      </c>
      <c r="Q425" s="31">
        <v>192.45086956521737</v>
      </c>
      <c r="R425" s="31">
        <v>0</v>
      </c>
      <c r="S425" s="31">
        <v>696.71641304347793</v>
      </c>
      <c r="T425" s="31">
        <v>696.71641304347793</v>
      </c>
      <c r="U425" s="31">
        <v>0</v>
      </c>
      <c r="V425" s="31">
        <v>0</v>
      </c>
      <c r="W425" s="31">
        <v>46.065217391304337</v>
      </c>
      <c r="X425" s="31">
        <v>0.1766304347826087</v>
      </c>
      <c r="Y425" s="31">
        <v>0</v>
      </c>
      <c r="Z425" s="31">
        <v>0</v>
      </c>
      <c r="AA425" s="31">
        <v>3.625</v>
      </c>
      <c r="AB425" s="31">
        <v>0</v>
      </c>
      <c r="AC425" s="31">
        <v>42.263586956521728</v>
      </c>
      <c r="AD425" s="31">
        <v>0</v>
      </c>
      <c r="AE425" s="31">
        <v>0</v>
      </c>
      <c r="AF425" t="s">
        <v>7</v>
      </c>
      <c r="AG425" s="32">
        <v>2</v>
      </c>
      <c r="AH425"/>
    </row>
    <row r="426" spans="1:34" x14ac:dyDescent="0.25">
      <c r="A426" t="s">
        <v>1573</v>
      </c>
      <c r="B426" t="s">
        <v>1120</v>
      </c>
      <c r="C426" t="s">
        <v>1459</v>
      </c>
      <c r="D426" t="s">
        <v>1488</v>
      </c>
      <c r="E426" s="31">
        <v>66.967391304347828</v>
      </c>
      <c r="F426" s="31">
        <v>5.231462424931018</v>
      </c>
      <c r="G426" s="31">
        <v>4.7373543255964945</v>
      </c>
      <c r="H426" s="31">
        <v>1.4165638695017038</v>
      </c>
      <c r="I426" s="31">
        <v>0.92245577016718039</v>
      </c>
      <c r="J426" s="31">
        <v>350.33739130434788</v>
      </c>
      <c r="K426" s="31">
        <v>317.24826086956523</v>
      </c>
      <c r="L426" s="31">
        <v>94.863586956521701</v>
      </c>
      <c r="M426" s="31">
        <v>61.774456521739111</v>
      </c>
      <c r="N426" s="31">
        <v>24.36630434782608</v>
      </c>
      <c r="O426" s="31">
        <v>8.7228260869565215</v>
      </c>
      <c r="P426" s="31">
        <v>50.848586956521714</v>
      </c>
      <c r="Q426" s="31">
        <v>50.848586956521714</v>
      </c>
      <c r="R426" s="31">
        <v>0</v>
      </c>
      <c r="S426" s="31">
        <v>204.62521739130443</v>
      </c>
      <c r="T426" s="31">
        <v>204.62521739130443</v>
      </c>
      <c r="U426" s="31">
        <v>0</v>
      </c>
      <c r="V426" s="31">
        <v>0</v>
      </c>
      <c r="W426" s="31">
        <v>85.291956521739138</v>
      </c>
      <c r="X426" s="31">
        <v>4.3451086956521738</v>
      </c>
      <c r="Y426" s="31">
        <v>0</v>
      </c>
      <c r="Z426" s="31">
        <v>0</v>
      </c>
      <c r="AA426" s="31">
        <v>1.9021739130434783</v>
      </c>
      <c r="AB426" s="31">
        <v>0</v>
      </c>
      <c r="AC426" s="31">
        <v>79.044673913043482</v>
      </c>
      <c r="AD426" s="31">
        <v>0</v>
      </c>
      <c r="AE426" s="31">
        <v>0</v>
      </c>
      <c r="AF426" t="s">
        <v>521</v>
      </c>
      <c r="AG426" s="32">
        <v>2</v>
      </c>
      <c r="AH426"/>
    </row>
    <row r="427" spans="1:34" x14ac:dyDescent="0.25">
      <c r="A427" t="s">
        <v>1573</v>
      </c>
      <c r="B427" t="s">
        <v>816</v>
      </c>
      <c r="C427" t="s">
        <v>1368</v>
      </c>
      <c r="D427" t="s">
        <v>1534</v>
      </c>
      <c r="E427" s="31">
        <v>90.608695652173907</v>
      </c>
      <c r="F427" s="31">
        <v>3.1656070057581576</v>
      </c>
      <c r="G427" s="31">
        <v>3.0820537428023034</v>
      </c>
      <c r="H427" s="31">
        <v>0.43708013435700582</v>
      </c>
      <c r="I427" s="31">
        <v>0.37601967370441464</v>
      </c>
      <c r="J427" s="31">
        <v>286.83152173913044</v>
      </c>
      <c r="K427" s="31">
        <v>279.26086956521738</v>
      </c>
      <c r="L427" s="31">
        <v>39.603260869565219</v>
      </c>
      <c r="M427" s="31">
        <v>34.070652173913047</v>
      </c>
      <c r="N427" s="31">
        <v>3.2608695652173911</v>
      </c>
      <c r="O427" s="31">
        <v>2.2717391304347827</v>
      </c>
      <c r="P427" s="31">
        <v>76.902173913043484</v>
      </c>
      <c r="Q427" s="31">
        <v>74.864130434782609</v>
      </c>
      <c r="R427" s="31">
        <v>2.0380434782608696</v>
      </c>
      <c r="S427" s="31">
        <v>170.32608695652175</v>
      </c>
      <c r="T427" s="31">
        <v>170.32608695652175</v>
      </c>
      <c r="U427" s="31">
        <v>0</v>
      </c>
      <c r="V427" s="31">
        <v>0</v>
      </c>
      <c r="W427" s="31">
        <v>0</v>
      </c>
      <c r="X427" s="31">
        <v>0</v>
      </c>
      <c r="Y427" s="31">
        <v>0</v>
      </c>
      <c r="Z427" s="31">
        <v>0</v>
      </c>
      <c r="AA427" s="31">
        <v>0</v>
      </c>
      <c r="AB427" s="31">
        <v>0</v>
      </c>
      <c r="AC427" s="31">
        <v>0</v>
      </c>
      <c r="AD427" s="31">
        <v>0</v>
      </c>
      <c r="AE427" s="31">
        <v>0</v>
      </c>
      <c r="AF427" t="s">
        <v>214</v>
      </c>
      <c r="AG427" s="32">
        <v>2</v>
      </c>
      <c r="AH427"/>
    </row>
    <row r="428" spans="1:34" x14ac:dyDescent="0.25">
      <c r="A428" t="s">
        <v>1573</v>
      </c>
      <c r="B428" t="s">
        <v>988</v>
      </c>
      <c r="C428" t="s">
        <v>1392</v>
      </c>
      <c r="D428" t="s">
        <v>1520</v>
      </c>
      <c r="E428" s="31">
        <v>90.076086956521735</v>
      </c>
      <c r="F428" s="31">
        <v>3.4296247134065405</v>
      </c>
      <c r="G428" s="31">
        <v>3.1990165319174606</v>
      </c>
      <c r="H428" s="31">
        <v>0.42319295281766622</v>
      </c>
      <c r="I428" s="31">
        <v>0.33540485097140099</v>
      </c>
      <c r="J428" s="31">
        <v>308.92717391304348</v>
      </c>
      <c r="K428" s="31">
        <v>288.15489130434776</v>
      </c>
      <c r="L428" s="31">
        <v>38.119565217391305</v>
      </c>
      <c r="M428" s="31">
        <v>30.211956521739129</v>
      </c>
      <c r="N428" s="31">
        <v>2.527173913043478</v>
      </c>
      <c r="O428" s="31">
        <v>5.3804347826086953</v>
      </c>
      <c r="P428" s="31">
        <v>79.519673913043505</v>
      </c>
      <c r="Q428" s="31">
        <v>66.65500000000003</v>
      </c>
      <c r="R428" s="31">
        <v>12.864673913043477</v>
      </c>
      <c r="S428" s="31">
        <v>191.28793478260866</v>
      </c>
      <c r="T428" s="31">
        <v>182.94336956521735</v>
      </c>
      <c r="U428" s="31">
        <v>8.3445652173913043</v>
      </c>
      <c r="V428" s="31">
        <v>0</v>
      </c>
      <c r="W428" s="31">
        <v>85.415978260869537</v>
      </c>
      <c r="X428" s="31">
        <v>0</v>
      </c>
      <c r="Y428" s="31">
        <v>0</v>
      </c>
      <c r="Z428" s="31">
        <v>0</v>
      </c>
      <c r="AA428" s="31">
        <v>34.880543478260869</v>
      </c>
      <c r="AB428" s="31">
        <v>0</v>
      </c>
      <c r="AC428" s="31">
        <v>50.535434782608675</v>
      </c>
      <c r="AD428" s="31">
        <v>0</v>
      </c>
      <c r="AE428" s="31">
        <v>0</v>
      </c>
      <c r="AF428" t="s">
        <v>387</v>
      </c>
      <c r="AG428" s="32">
        <v>2</v>
      </c>
      <c r="AH428"/>
    </row>
    <row r="429" spans="1:34" x14ac:dyDescent="0.25">
      <c r="A429" t="s">
        <v>1573</v>
      </c>
      <c r="B429" t="s">
        <v>821</v>
      </c>
      <c r="C429" t="s">
        <v>1216</v>
      </c>
      <c r="D429" t="s">
        <v>1489</v>
      </c>
      <c r="E429" s="31">
        <v>348.11956521739131</v>
      </c>
      <c r="F429" s="31">
        <v>4.173643488306741</v>
      </c>
      <c r="G429" s="31">
        <v>3.8869344615480688</v>
      </c>
      <c r="H429" s="31">
        <v>0.90291535267118384</v>
      </c>
      <c r="I429" s="31">
        <v>0.61886595684890888</v>
      </c>
      <c r="J429" s="31">
        <v>1452.9269565217392</v>
      </c>
      <c r="K429" s="31">
        <v>1353.1179347826087</v>
      </c>
      <c r="L429" s="31">
        <v>314.32250000000005</v>
      </c>
      <c r="M429" s="31">
        <v>215.43934782608702</v>
      </c>
      <c r="N429" s="31">
        <v>94.154891304347828</v>
      </c>
      <c r="O429" s="31">
        <v>4.7282608695652177</v>
      </c>
      <c r="P429" s="31">
        <v>342.39706521739129</v>
      </c>
      <c r="Q429" s="31">
        <v>341.47119565217389</v>
      </c>
      <c r="R429" s="31">
        <v>0.92586956521739139</v>
      </c>
      <c r="S429" s="31">
        <v>796.20739130434788</v>
      </c>
      <c r="T429" s="31">
        <v>796.20739130434788</v>
      </c>
      <c r="U429" s="31">
        <v>0</v>
      </c>
      <c r="V429" s="31">
        <v>0</v>
      </c>
      <c r="W429" s="31">
        <v>26.347826086956523</v>
      </c>
      <c r="X429" s="31">
        <v>0</v>
      </c>
      <c r="Y429" s="31">
        <v>0</v>
      </c>
      <c r="Z429" s="31">
        <v>0</v>
      </c>
      <c r="AA429" s="31">
        <v>26.347826086956523</v>
      </c>
      <c r="AB429" s="31">
        <v>0</v>
      </c>
      <c r="AC429" s="31">
        <v>0</v>
      </c>
      <c r="AD429" s="31">
        <v>0</v>
      </c>
      <c r="AE429" s="31">
        <v>0</v>
      </c>
      <c r="AF429" t="s">
        <v>219</v>
      </c>
      <c r="AG429" s="32">
        <v>2</v>
      </c>
      <c r="AH429"/>
    </row>
    <row r="430" spans="1:34" x14ac:dyDescent="0.25">
      <c r="A430" t="s">
        <v>1573</v>
      </c>
      <c r="B430" t="s">
        <v>815</v>
      </c>
      <c r="C430" t="s">
        <v>1367</v>
      </c>
      <c r="D430" t="s">
        <v>1498</v>
      </c>
      <c r="E430" s="31">
        <v>95.173913043478265</v>
      </c>
      <c r="F430" s="31">
        <v>3.7520100502512554</v>
      </c>
      <c r="G430" s="31">
        <v>3.3038944723618089</v>
      </c>
      <c r="H430" s="31">
        <v>0.78129282777523956</v>
      </c>
      <c r="I430" s="31">
        <v>0.33317724988579267</v>
      </c>
      <c r="J430" s="31">
        <v>357.09347826086952</v>
      </c>
      <c r="K430" s="31">
        <v>314.4445652173913</v>
      </c>
      <c r="L430" s="31">
        <v>74.358695652173893</v>
      </c>
      <c r="M430" s="31">
        <v>31.709782608695658</v>
      </c>
      <c r="N430" s="31">
        <v>37.960869565217372</v>
      </c>
      <c r="O430" s="31">
        <v>4.6880434782608686</v>
      </c>
      <c r="P430" s="31">
        <v>89.991304347826102</v>
      </c>
      <c r="Q430" s="31">
        <v>89.991304347826102</v>
      </c>
      <c r="R430" s="31">
        <v>0</v>
      </c>
      <c r="S430" s="31">
        <v>192.74347826086952</v>
      </c>
      <c r="T430" s="31">
        <v>189.32826086956518</v>
      </c>
      <c r="U430" s="31">
        <v>3.4152173913043478</v>
      </c>
      <c r="V430" s="31">
        <v>0</v>
      </c>
      <c r="W430" s="31">
        <v>0</v>
      </c>
      <c r="X430" s="31">
        <v>0</v>
      </c>
      <c r="Y430" s="31">
        <v>0</v>
      </c>
      <c r="Z430" s="31">
        <v>0</v>
      </c>
      <c r="AA430" s="31">
        <v>0</v>
      </c>
      <c r="AB430" s="31">
        <v>0</v>
      </c>
      <c r="AC430" s="31">
        <v>0</v>
      </c>
      <c r="AD430" s="31">
        <v>0</v>
      </c>
      <c r="AE430" s="31">
        <v>0</v>
      </c>
      <c r="AF430" t="s">
        <v>213</v>
      </c>
      <c r="AG430" s="32">
        <v>2</v>
      </c>
      <c r="AH430"/>
    </row>
    <row r="431" spans="1:34" x14ac:dyDescent="0.25">
      <c r="A431" t="s">
        <v>1573</v>
      </c>
      <c r="B431" t="s">
        <v>847</v>
      </c>
      <c r="C431" t="s">
        <v>1216</v>
      </c>
      <c r="D431" t="s">
        <v>1489</v>
      </c>
      <c r="E431" s="31">
        <v>264.32608695652175</v>
      </c>
      <c r="F431" s="31">
        <v>3.360874660745127</v>
      </c>
      <c r="G431" s="31">
        <v>3.3229295172300346</v>
      </c>
      <c r="H431" s="31">
        <v>1.2854469939962168</v>
      </c>
      <c r="I431" s="31">
        <v>1.2475018504811251</v>
      </c>
      <c r="J431" s="31">
        <v>888.366847826087</v>
      </c>
      <c r="K431" s="31">
        <v>878.33695652173901</v>
      </c>
      <c r="L431" s="31">
        <v>339.7771739130435</v>
      </c>
      <c r="M431" s="31">
        <v>329.74728260869563</v>
      </c>
      <c r="N431" s="31">
        <v>5.4592391304347823</v>
      </c>
      <c r="O431" s="31">
        <v>4.5706521739130439</v>
      </c>
      <c r="P431" s="31">
        <v>15.752717391304348</v>
      </c>
      <c r="Q431" s="31">
        <v>15.752717391304348</v>
      </c>
      <c r="R431" s="31">
        <v>0</v>
      </c>
      <c r="S431" s="31">
        <v>532.83695652173913</v>
      </c>
      <c r="T431" s="31">
        <v>472.77989130434781</v>
      </c>
      <c r="U431" s="31">
        <v>60.057065217391305</v>
      </c>
      <c r="V431" s="31">
        <v>0</v>
      </c>
      <c r="W431" s="31">
        <v>194.15760869565219</v>
      </c>
      <c r="X431" s="31">
        <v>66.453804347826093</v>
      </c>
      <c r="Y431" s="31">
        <v>0</v>
      </c>
      <c r="Z431" s="31">
        <v>0</v>
      </c>
      <c r="AA431" s="31">
        <v>0.38043478260869568</v>
      </c>
      <c r="AB431" s="31">
        <v>0</v>
      </c>
      <c r="AC431" s="31">
        <v>107.9429347826087</v>
      </c>
      <c r="AD431" s="31">
        <v>19.380434782608695</v>
      </c>
      <c r="AE431" s="31">
        <v>0</v>
      </c>
      <c r="AF431" t="s">
        <v>246</v>
      </c>
      <c r="AG431" s="32">
        <v>2</v>
      </c>
      <c r="AH431"/>
    </row>
    <row r="432" spans="1:34" x14ac:dyDescent="0.25">
      <c r="A432" t="s">
        <v>1573</v>
      </c>
      <c r="B432" t="s">
        <v>655</v>
      </c>
      <c r="C432" t="s">
        <v>1304</v>
      </c>
      <c r="D432" t="s">
        <v>1492</v>
      </c>
      <c r="E432" s="31">
        <v>295.85869565217394</v>
      </c>
      <c r="F432" s="31">
        <v>4.6743616591351627</v>
      </c>
      <c r="G432" s="31">
        <v>4.3141941291009953</v>
      </c>
      <c r="H432" s="31">
        <v>1.1305742312355334</v>
      </c>
      <c r="I432" s="31">
        <v>0.77040670120136601</v>
      </c>
      <c r="J432" s="31">
        <v>1382.9505434782609</v>
      </c>
      <c r="K432" s="31">
        <v>1276.3918478260871</v>
      </c>
      <c r="L432" s="31">
        <v>334.49021739130416</v>
      </c>
      <c r="M432" s="31">
        <v>227.93152173913023</v>
      </c>
      <c r="N432" s="31">
        <v>101.70543478260871</v>
      </c>
      <c r="O432" s="31">
        <v>4.8532608695652177</v>
      </c>
      <c r="P432" s="31">
        <v>140.2932608695651</v>
      </c>
      <c r="Q432" s="31">
        <v>140.2932608695651</v>
      </c>
      <c r="R432" s="31">
        <v>0</v>
      </c>
      <c r="S432" s="31">
        <v>908.16706521739172</v>
      </c>
      <c r="T432" s="31">
        <v>908.16706521739172</v>
      </c>
      <c r="U432" s="31">
        <v>0</v>
      </c>
      <c r="V432" s="31">
        <v>0</v>
      </c>
      <c r="W432" s="31">
        <v>0.29891304347826086</v>
      </c>
      <c r="X432" s="31">
        <v>0</v>
      </c>
      <c r="Y432" s="31">
        <v>0</v>
      </c>
      <c r="Z432" s="31">
        <v>0</v>
      </c>
      <c r="AA432" s="31">
        <v>0.29891304347826086</v>
      </c>
      <c r="AB432" s="31">
        <v>0</v>
      </c>
      <c r="AC432" s="31">
        <v>0</v>
      </c>
      <c r="AD432" s="31">
        <v>0</v>
      </c>
      <c r="AE432" s="31">
        <v>0</v>
      </c>
      <c r="AF432" t="s">
        <v>52</v>
      </c>
      <c r="AG432" s="32">
        <v>2</v>
      </c>
      <c r="AH432"/>
    </row>
    <row r="433" spans="1:34" x14ac:dyDescent="0.25">
      <c r="A433" t="s">
        <v>1573</v>
      </c>
      <c r="B433" t="s">
        <v>923</v>
      </c>
      <c r="C433" t="s">
        <v>1216</v>
      </c>
      <c r="D433" t="s">
        <v>1489</v>
      </c>
      <c r="E433" s="31">
        <v>346.30434782608694</v>
      </c>
      <c r="F433" s="31">
        <v>2.9095367231638423</v>
      </c>
      <c r="G433" s="31">
        <v>2.7155000000000005</v>
      </c>
      <c r="H433" s="31">
        <v>0.27572159447583183</v>
      </c>
      <c r="I433" s="31">
        <v>8.1684871311989954E-2</v>
      </c>
      <c r="J433" s="31">
        <v>1007.5852173913045</v>
      </c>
      <c r="K433" s="31">
        <v>940.38945652173925</v>
      </c>
      <c r="L433" s="31">
        <v>95.483586956521762</v>
      </c>
      <c r="M433" s="31">
        <v>28.287826086956517</v>
      </c>
      <c r="N433" s="31">
        <v>61.557717391304379</v>
      </c>
      <c r="O433" s="31">
        <v>5.6380434782608697</v>
      </c>
      <c r="P433" s="31">
        <v>180.13206521739133</v>
      </c>
      <c r="Q433" s="31">
        <v>180.13206521739133</v>
      </c>
      <c r="R433" s="31">
        <v>0</v>
      </c>
      <c r="S433" s="31">
        <v>731.96956521739139</v>
      </c>
      <c r="T433" s="31">
        <v>731.96956521739139</v>
      </c>
      <c r="U433" s="31">
        <v>0</v>
      </c>
      <c r="V433" s="31">
        <v>0</v>
      </c>
      <c r="W433" s="31">
        <v>44.393260869565211</v>
      </c>
      <c r="X433" s="31">
        <v>0</v>
      </c>
      <c r="Y433" s="31">
        <v>3.1516304347826094</v>
      </c>
      <c r="Z433" s="31">
        <v>0</v>
      </c>
      <c r="AA433" s="31">
        <v>1.3018478260869564</v>
      </c>
      <c r="AB433" s="31">
        <v>0</v>
      </c>
      <c r="AC433" s="31">
        <v>39.939782608695644</v>
      </c>
      <c r="AD433" s="31">
        <v>0</v>
      </c>
      <c r="AE433" s="31">
        <v>0</v>
      </c>
      <c r="AF433" t="s">
        <v>322</v>
      </c>
      <c r="AG433" s="32">
        <v>2</v>
      </c>
      <c r="AH433"/>
    </row>
    <row r="434" spans="1:34" x14ac:dyDescent="0.25">
      <c r="A434" t="s">
        <v>1573</v>
      </c>
      <c r="B434" t="s">
        <v>917</v>
      </c>
      <c r="C434" t="s">
        <v>1405</v>
      </c>
      <c r="D434" t="s">
        <v>1520</v>
      </c>
      <c r="E434" s="31">
        <v>120.5</v>
      </c>
      <c r="F434" s="31">
        <v>4.036367490528594</v>
      </c>
      <c r="G434" s="31">
        <v>3.7308064225148829</v>
      </c>
      <c r="H434" s="31">
        <v>0.94661735522280344</v>
      </c>
      <c r="I434" s="31">
        <v>0.66085603463828246</v>
      </c>
      <c r="J434" s="31">
        <v>486.38228260869562</v>
      </c>
      <c r="K434" s="31">
        <v>449.56217391304341</v>
      </c>
      <c r="L434" s="31">
        <v>114.06739130434781</v>
      </c>
      <c r="M434" s="31">
        <v>79.633152173913032</v>
      </c>
      <c r="N434" s="31">
        <v>29.601630434782606</v>
      </c>
      <c r="O434" s="31">
        <v>4.8326086956521719</v>
      </c>
      <c r="P434" s="31">
        <v>109.88728260869564</v>
      </c>
      <c r="Q434" s="31">
        <v>107.50141304347825</v>
      </c>
      <c r="R434" s="31">
        <v>2.3858695652173911</v>
      </c>
      <c r="S434" s="31">
        <v>262.42760869565217</v>
      </c>
      <c r="T434" s="31">
        <v>176.53945652173908</v>
      </c>
      <c r="U434" s="31">
        <v>85.88815217391307</v>
      </c>
      <c r="V434" s="31">
        <v>0</v>
      </c>
      <c r="W434" s="31">
        <v>27.34021739130435</v>
      </c>
      <c r="X434" s="31">
        <v>1.142391304347826</v>
      </c>
      <c r="Y434" s="31">
        <v>0</v>
      </c>
      <c r="Z434" s="31">
        <v>0</v>
      </c>
      <c r="AA434" s="31">
        <v>5.4163043478260864</v>
      </c>
      <c r="AB434" s="31">
        <v>0</v>
      </c>
      <c r="AC434" s="31">
        <v>20.781521739130437</v>
      </c>
      <c r="AD434" s="31">
        <v>0</v>
      </c>
      <c r="AE434" s="31">
        <v>0</v>
      </c>
      <c r="AF434" t="s">
        <v>316</v>
      </c>
      <c r="AG434" s="32">
        <v>2</v>
      </c>
      <c r="AH434"/>
    </row>
    <row r="435" spans="1:34" x14ac:dyDescent="0.25">
      <c r="A435" t="s">
        <v>1573</v>
      </c>
      <c r="B435" t="s">
        <v>1149</v>
      </c>
      <c r="C435" t="s">
        <v>1235</v>
      </c>
      <c r="D435" t="s">
        <v>1538</v>
      </c>
      <c r="E435" s="31">
        <v>99.097826086956516</v>
      </c>
      <c r="F435" s="31">
        <v>3.5612493144674784</v>
      </c>
      <c r="G435" s="31">
        <v>3.3811736316770871</v>
      </c>
      <c r="H435" s="31">
        <v>0.81120434353405724</v>
      </c>
      <c r="I435" s="31">
        <v>0.65879675331797738</v>
      </c>
      <c r="J435" s="31">
        <v>352.91206521739127</v>
      </c>
      <c r="K435" s="31">
        <v>335.06695652173914</v>
      </c>
      <c r="L435" s="31">
        <v>80.388586956521735</v>
      </c>
      <c r="M435" s="31">
        <v>65.285326086956516</v>
      </c>
      <c r="N435" s="31">
        <v>9.9076086956521738</v>
      </c>
      <c r="O435" s="31">
        <v>5.1956521739130439</v>
      </c>
      <c r="P435" s="31">
        <v>109.67293478260869</v>
      </c>
      <c r="Q435" s="31">
        <v>106.93108695652174</v>
      </c>
      <c r="R435" s="31">
        <v>2.7418478260869565</v>
      </c>
      <c r="S435" s="31">
        <v>162.85054347826087</v>
      </c>
      <c r="T435" s="31">
        <v>162.85054347826087</v>
      </c>
      <c r="U435" s="31">
        <v>0</v>
      </c>
      <c r="V435" s="31">
        <v>0</v>
      </c>
      <c r="W435" s="31">
        <v>9.4093478260869574</v>
      </c>
      <c r="X435" s="31">
        <v>0</v>
      </c>
      <c r="Y435" s="31">
        <v>5.3858695652173916</v>
      </c>
      <c r="Z435" s="31">
        <v>0</v>
      </c>
      <c r="AA435" s="31">
        <v>3.8903260869565219</v>
      </c>
      <c r="AB435" s="31">
        <v>0.13315217391304349</v>
      </c>
      <c r="AC435" s="31">
        <v>0</v>
      </c>
      <c r="AD435" s="31">
        <v>0</v>
      </c>
      <c r="AE435" s="31">
        <v>0</v>
      </c>
      <c r="AF435" t="s">
        <v>550</v>
      </c>
      <c r="AG435" s="32">
        <v>2</v>
      </c>
      <c r="AH435"/>
    </row>
    <row r="436" spans="1:34" x14ac:dyDescent="0.25">
      <c r="A436" t="s">
        <v>1573</v>
      </c>
      <c r="B436" t="s">
        <v>837</v>
      </c>
      <c r="C436" t="s">
        <v>1232</v>
      </c>
      <c r="D436" t="s">
        <v>1537</v>
      </c>
      <c r="E436" s="31">
        <v>66.673913043478265</v>
      </c>
      <c r="F436" s="31">
        <v>2.975229866318879</v>
      </c>
      <c r="G436" s="31">
        <v>2.0252331268340402</v>
      </c>
      <c r="H436" s="31">
        <v>0.38592272579067494</v>
      </c>
      <c r="I436" s="31">
        <v>0.21275513531137916</v>
      </c>
      <c r="J436" s="31">
        <v>198.37021739130441</v>
      </c>
      <c r="K436" s="31">
        <v>135.03021739130438</v>
      </c>
      <c r="L436" s="31">
        <v>25.730978260869566</v>
      </c>
      <c r="M436" s="31">
        <v>14.185217391304347</v>
      </c>
      <c r="N436" s="31">
        <v>5.7079347826086959</v>
      </c>
      <c r="O436" s="31">
        <v>5.8378260869565208</v>
      </c>
      <c r="P436" s="31">
        <v>51.794239130434796</v>
      </c>
      <c r="Q436" s="31">
        <v>0</v>
      </c>
      <c r="R436" s="31">
        <v>51.794239130434796</v>
      </c>
      <c r="S436" s="31">
        <v>120.84500000000004</v>
      </c>
      <c r="T436" s="31">
        <v>120.80152173913048</v>
      </c>
      <c r="U436" s="31">
        <v>4.3478260869565216E-2</v>
      </c>
      <c r="V436" s="31">
        <v>0</v>
      </c>
      <c r="W436" s="31">
        <v>0</v>
      </c>
      <c r="X436" s="31">
        <v>0</v>
      </c>
      <c r="Y436" s="31">
        <v>0</v>
      </c>
      <c r="Z436" s="31">
        <v>0</v>
      </c>
      <c r="AA436" s="31">
        <v>0</v>
      </c>
      <c r="AB436" s="31">
        <v>0</v>
      </c>
      <c r="AC436" s="31">
        <v>0</v>
      </c>
      <c r="AD436" s="31">
        <v>0</v>
      </c>
      <c r="AE436" s="31">
        <v>0</v>
      </c>
      <c r="AF436" t="s">
        <v>235</v>
      </c>
      <c r="AG436" s="32">
        <v>2</v>
      </c>
      <c r="AH436"/>
    </row>
    <row r="437" spans="1:34" x14ac:dyDescent="0.25">
      <c r="A437" t="s">
        <v>1573</v>
      </c>
      <c r="B437" t="s">
        <v>1114</v>
      </c>
      <c r="C437" t="s">
        <v>1456</v>
      </c>
      <c r="D437" t="s">
        <v>1536</v>
      </c>
      <c r="E437" s="31">
        <v>111.68478260869566</v>
      </c>
      <c r="F437" s="31">
        <v>4.0614063260340618</v>
      </c>
      <c r="G437" s="31">
        <v>3.5841070559610699</v>
      </c>
      <c r="H437" s="31">
        <v>0.8982043795620438</v>
      </c>
      <c r="I437" s="31">
        <v>0.42090510948905119</v>
      </c>
      <c r="J437" s="31">
        <v>453.59728260869554</v>
      </c>
      <c r="K437" s="31">
        <v>400.29021739130428</v>
      </c>
      <c r="L437" s="31">
        <v>100.31576086956522</v>
      </c>
      <c r="M437" s="31">
        <v>47.008695652173927</v>
      </c>
      <c r="N437" s="31">
        <v>48.785326086956523</v>
      </c>
      <c r="O437" s="31">
        <v>4.5217391304347823</v>
      </c>
      <c r="P437" s="31">
        <v>106.41141304347829</v>
      </c>
      <c r="Q437" s="31">
        <v>106.41141304347829</v>
      </c>
      <c r="R437" s="31">
        <v>0</v>
      </c>
      <c r="S437" s="31">
        <v>246.87010869565202</v>
      </c>
      <c r="T437" s="31">
        <v>237.87010869565202</v>
      </c>
      <c r="U437" s="31">
        <v>9</v>
      </c>
      <c r="V437" s="31">
        <v>0</v>
      </c>
      <c r="W437" s="31">
        <v>49.855434782608683</v>
      </c>
      <c r="X437" s="31">
        <v>0.81847826086956521</v>
      </c>
      <c r="Y437" s="31">
        <v>0</v>
      </c>
      <c r="Z437" s="31">
        <v>0</v>
      </c>
      <c r="AA437" s="31">
        <v>16.511956521739123</v>
      </c>
      <c r="AB437" s="31">
        <v>0</v>
      </c>
      <c r="AC437" s="31">
        <v>32.524999999999999</v>
      </c>
      <c r="AD437" s="31">
        <v>0</v>
      </c>
      <c r="AE437" s="31">
        <v>0</v>
      </c>
      <c r="AF437" t="s">
        <v>515</v>
      </c>
      <c r="AG437" s="32">
        <v>2</v>
      </c>
      <c r="AH437"/>
    </row>
    <row r="438" spans="1:34" x14ac:dyDescent="0.25">
      <c r="A438" t="s">
        <v>1573</v>
      </c>
      <c r="B438" t="s">
        <v>858</v>
      </c>
      <c r="C438" t="s">
        <v>1226</v>
      </c>
      <c r="D438" t="s">
        <v>1527</v>
      </c>
      <c r="E438" s="31">
        <v>203.36956521739131</v>
      </c>
      <c r="F438" s="31">
        <v>2.6570464991982892</v>
      </c>
      <c r="G438" s="31">
        <v>2.5839037947621586</v>
      </c>
      <c r="H438" s="31">
        <v>0.67141047568145351</v>
      </c>
      <c r="I438" s="31">
        <v>0.6190587920897912</v>
      </c>
      <c r="J438" s="31">
        <v>540.36239130434774</v>
      </c>
      <c r="K438" s="31">
        <v>525.48739130434774</v>
      </c>
      <c r="L438" s="31">
        <v>136.54445652173908</v>
      </c>
      <c r="M438" s="31">
        <v>125.89771739130428</v>
      </c>
      <c r="N438" s="31">
        <v>5.9891304347826084</v>
      </c>
      <c r="O438" s="31">
        <v>4.6576086956521738</v>
      </c>
      <c r="P438" s="31">
        <v>103.83423913043478</v>
      </c>
      <c r="Q438" s="31">
        <v>99.605978260869563</v>
      </c>
      <c r="R438" s="31">
        <v>4.2282608695652177</v>
      </c>
      <c r="S438" s="31">
        <v>299.98369565217394</v>
      </c>
      <c r="T438" s="31">
        <v>299.98369565217394</v>
      </c>
      <c r="U438" s="31">
        <v>0</v>
      </c>
      <c r="V438" s="31">
        <v>0</v>
      </c>
      <c r="W438" s="31">
        <v>1.8179347826086956</v>
      </c>
      <c r="X438" s="31">
        <v>0</v>
      </c>
      <c r="Y438" s="31">
        <v>0</v>
      </c>
      <c r="Z438" s="31">
        <v>0</v>
      </c>
      <c r="AA438" s="31">
        <v>0</v>
      </c>
      <c r="AB438" s="31">
        <v>0</v>
      </c>
      <c r="AC438" s="31">
        <v>1.8179347826086956</v>
      </c>
      <c r="AD438" s="31">
        <v>0</v>
      </c>
      <c r="AE438" s="31">
        <v>0</v>
      </c>
      <c r="AF438" t="s">
        <v>257</v>
      </c>
      <c r="AG438" s="32">
        <v>2</v>
      </c>
      <c r="AH438"/>
    </row>
    <row r="439" spans="1:34" x14ac:dyDescent="0.25">
      <c r="A439" t="s">
        <v>1573</v>
      </c>
      <c r="B439" t="s">
        <v>1044</v>
      </c>
      <c r="C439" t="s">
        <v>1216</v>
      </c>
      <c r="D439" t="s">
        <v>1489</v>
      </c>
      <c r="E439" s="31">
        <v>183.70652173913044</v>
      </c>
      <c r="F439" s="31">
        <v>3.6392373232353115</v>
      </c>
      <c r="G439" s="31">
        <v>3.349032601621206</v>
      </c>
      <c r="H439" s="31">
        <v>0.61277439204780781</v>
      </c>
      <c r="I439" s="31">
        <v>0.32256967043370216</v>
      </c>
      <c r="J439" s="31">
        <v>668.55163043478262</v>
      </c>
      <c r="K439" s="31">
        <v>615.23913043478262</v>
      </c>
      <c r="L439" s="31">
        <v>112.57065217391305</v>
      </c>
      <c r="M439" s="31">
        <v>59.258152173913047</v>
      </c>
      <c r="N439" s="31">
        <v>48.529891304347828</v>
      </c>
      <c r="O439" s="31">
        <v>4.7826086956521738</v>
      </c>
      <c r="P439" s="31">
        <v>125.42934782608695</v>
      </c>
      <c r="Q439" s="31">
        <v>125.42934782608695</v>
      </c>
      <c r="R439" s="31">
        <v>0</v>
      </c>
      <c r="S439" s="31">
        <v>430.55163043478262</v>
      </c>
      <c r="T439" s="31">
        <v>430.55163043478262</v>
      </c>
      <c r="U439" s="31">
        <v>0</v>
      </c>
      <c r="V439" s="31">
        <v>0</v>
      </c>
      <c r="W439" s="31">
        <v>110.94565217391305</v>
      </c>
      <c r="X439" s="31">
        <v>21.807065217391305</v>
      </c>
      <c r="Y439" s="31">
        <v>2.9157608695652173</v>
      </c>
      <c r="Z439" s="31">
        <v>0</v>
      </c>
      <c r="AA439" s="31">
        <v>26.168478260869566</v>
      </c>
      <c r="AB439" s="31">
        <v>0</v>
      </c>
      <c r="AC439" s="31">
        <v>60.054347826086953</v>
      </c>
      <c r="AD439" s="31">
        <v>0</v>
      </c>
      <c r="AE439" s="31">
        <v>0</v>
      </c>
      <c r="AF439" t="s">
        <v>443</v>
      </c>
      <c r="AG439" s="32">
        <v>2</v>
      </c>
      <c r="AH439"/>
    </row>
    <row r="440" spans="1:34" x14ac:dyDescent="0.25">
      <c r="A440" t="s">
        <v>1573</v>
      </c>
      <c r="B440" t="s">
        <v>753</v>
      </c>
      <c r="C440" t="s">
        <v>1216</v>
      </c>
      <c r="D440" t="s">
        <v>1489</v>
      </c>
      <c r="E440" s="31">
        <v>263.98913043478262</v>
      </c>
      <c r="F440" s="31">
        <v>3.4587433606456135</v>
      </c>
      <c r="G440" s="31">
        <v>3.4082945608761892</v>
      </c>
      <c r="H440" s="31">
        <v>1.2267571128587311</v>
      </c>
      <c r="I440" s="31">
        <v>1.1763083130893071</v>
      </c>
      <c r="J440" s="31">
        <v>913.07065217391323</v>
      </c>
      <c r="K440" s="31">
        <v>899.75271739130449</v>
      </c>
      <c r="L440" s="31">
        <v>323.85054347826093</v>
      </c>
      <c r="M440" s="31">
        <v>310.53260869565219</v>
      </c>
      <c r="N440" s="31">
        <v>8.9836956521739122</v>
      </c>
      <c r="O440" s="31">
        <v>4.3342391304347823</v>
      </c>
      <c r="P440" s="31">
        <v>32.625</v>
      </c>
      <c r="Q440" s="31">
        <v>32.625</v>
      </c>
      <c r="R440" s="31">
        <v>0</v>
      </c>
      <c r="S440" s="31">
        <v>556.59510869565224</v>
      </c>
      <c r="T440" s="31">
        <v>517.38858695652175</v>
      </c>
      <c r="U440" s="31">
        <v>39.206521739130437</v>
      </c>
      <c r="V440" s="31">
        <v>0</v>
      </c>
      <c r="W440" s="31">
        <v>199.04619565217391</v>
      </c>
      <c r="X440" s="31">
        <v>40.019021739130437</v>
      </c>
      <c r="Y440" s="31">
        <v>0</v>
      </c>
      <c r="Z440" s="31">
        <v>0</v>
      </c>
      <c r="AA440" s="31">
        <v>12.339673913043478</v>
      </c>
      <c r="AB440" s="31">
        <v>0</v>
      </c>
      <c r="AC440" s="31">
        <v>146.6875</v>
      </c>
      <c r="AD440" s="31">
        <v>0</v>
      </c>
      <c r="AE440" s="31">
        <v>0</v>
      </c>
      <c r="AF440" t="s">
        <v>151</v>
      </c>
      <c r="AG440" s="32">
        <v>2</v>
      </c>
      <c r="AH440"/>
    </row>
    <row r="441" spans="1:34" x14ac:dyDescent="0.25">
      <c r="A441" t="s">
        <v>1573</v>
      </c>
      <c r="B441" t="s">
        <v>695</v>
      </c>
      <c r="C441" t="s">
        <v>1304</v>
      </c>
      <c r="D441" t="s">
        <v>1492</v>
      </c>
      <c r="E441" s="31">
        <v>183.14130434782609</v>
      </c>
      <c r="F441" s="31">
        <v>3.5048062199537067</v>
      </c>
      <c r="G441" s="31">
        <v>3.4215816962431003</v>
      </c>
      <c r="H441" s="31">
        <v>0.75335331473677947</v>
      </c>
      <c r="I441" s="31">
        <v>0.67012879102617362</v>
      </c>
      <c r="J441" s="31">
        <v>641.87478260869568</v>
      </c>
      <c r="K441" s="31">
        <v>626.63293478260869</v>
      </c>
      <c r="L441" s="31">
        <v>137.97010869565216</v>
      </c>
      <c r="M441" s="31">
        <v>122.72826086956522</v>
      </c>
      <c r="N441" s="31">
        <v>11.361413043478262</v>
      </c>
      <c r="O441" s="31">
        <v>3.8804347826086958</v>
      </c>
      <c r="P441" s="31">
        <v>74.399456521739125</v>
      </c>
      <c r="Q441" s="31">
        <v>74.399456521739125</v>
      </c>
      <c r="R441" s="31">
        <v>0</v>
      </c>
      <c r="S441" s="31">
        <v>429.50521739130437</v>
      </c>
      <c r="T441" s="31">
        <v>429.50521739130437</v>
      </c>
      <c r="U441" s="31">
        <v>0</v>
      </c>
      <c r="V441" s="31">
        <v>0</v>
      </c>
      <c r="W441" s="31">
        <v>72.717391304347828</v>
      </c>
      <c r="X441" s="31">
        <v>0.70652173913043481</v>
      </c>
      <c r="Y441" s="31">
        <v>3.8695652173913042</v>
      </c>
      <c r="Z441" s="31">
        <v>0</v>
      </c>
      <c r="AA441" s="31">
        <v>0</v>
      </c>
      <c r="AB441" s="31">
        <v>0</v>
      </c>
      <c r="AC441" s="31">
        <v>68.141304347826093</v>
      </c>
      <c r="AD441" s="31">
        <v>0</v>
      </c>
      <c r="AE441" s="31">
        <v>0</v>
      </c>
      <c r="AF441" t="s">
        <v>92</v>
      </c>
      <c r="AG441" s="32">
        <v>2</v>
      </c>
      <c r="AH441"/>
    </row>
    <row r="442" spans="1:34" x14ac:dyDescent="0.25">
      <c r="A442" t="s">
        <v>1573</v>
      </c>
      <c r="B442" t="s">
        <v>1078</v>
      </c>
      <c r="C442" t="s">
        <v>1357</v>
      </c>
      <c r="D442" t="s">
        <v>1517</v>
      </c>
      <c r="E442" s="31">
        <v>261.78260869565219</v>
      </c>
      <c r="F442" s="31">
        <v>4.2003446271383487</v>
      </c>
      <c r="G442" s="31">
        <v>4.017990782262082</v>
      </c>
      <c r="H442" s="31">
        <v>1.1888689586447434</v>
      </c>
      <c r="I442" s="31">
        <v>1.0065151137684769</v>
      </c>
      <c r="J442" s="31">
        <v>1099.5771739130435</v>
      </c>
      <c r="K442" s="31">
        <v>1051.8401086956521</v>
      </c>
      <c r="L442" s="31">
        <v>311.22521739130434</v>
      </c>
      <c r="M442" s="31">
        <v>263.48815217391302</v>
      </c>
      <c r="N442" s="31">
        <v>43.780543478260867</v>
      </c>
      <c r="O442" s="31">
        <v>3.9565217391304346</v>
      </c>
      <c r="P442" s="31">
        <v>139.8475</v>
      </c>
      <c r="Q442" s="31">
        <v>139.8475</v>
      </c>
      <c r="R442" s="31">
        <v>0</v>
      </c>
      <c r="S442" s="31">
        <v>648.50445652173914</v>
      </c>
      <c r="T442" s="31">
        <v>648.50445652173914</v>
      </c>
      <c r="U442" s="31">
        <v>0</v>
      </c>
      <c r="V442" s="31">
        <v>0</v>
      </c>
      <c r="W442" s="31">
        <v>12.560760869565216</v>
      </c>
      <c r="X442" s="31">
        <v>0</v>
      </c>
      <c r="Y442" s="31">
        <v>0</v>
      </c>
      <c r="Z442" s="31">
        <v>0</v>
      </c>
      <c r="AA442" s="31">
        <v>12.560760869565216</v>
      </c>
      <c r="AB442" s="31">
        <v>0</v>
      </c>
      <c r="AC442" s="31">
        <v>0</v>
      </c>
      <c r="AD442" s="31">
        <v>0</v>
      </c>
      <c r="AE442" s="31">
        <v>0</v>
      </c>
      <c r="AF442" t="s">
        <v>477</v>
      </c>
      <c r="AG442" s="32">
        <v>2</v>
      </c>
      <c r="AH442"/>
    </row>
    <row r="443" spans="1:34" x14ac:dyDescent="0.25">
      <c r="A443" t="s">
        <v>1573</v>
      </c>
      <c r="B443" t="s">
        <v>920</v>
      </c>
      <c r="C443" t="s">
        <v>1406</v>
      </c>
      <c r="D443" t="s">
        <v>1510</v>
      </c>
      <c r="E443" s="31">
        <v>169.72826086956522</v>
      </c>
      <c r="F443" s="31">
        <v>3.1203650336215176</v>
      </c>
      <c r="G443" s="31">
        <v>3.080371437720141</v>
      </c>
      <c r="H443" s="31">
        <v>0.4680755683637528</v>
      </c>
      <c r="I443" s="31">
        <v>0.42856227985910983</v>
      </c>
      <c r="J443" s="31">
        <v>529.61413043478262</v>
      </c>
      <c r="K443" s="31">
        <v>522.82608695652175</v>
      </c>
      <c r="L443" s="31">
        <v>79.445652173913047</v>
      </c>
      <c r="M443" s="31">
        <v>72.739130434782609</v>
      </c>
      <c r="N443" s="31">
        <v>0</v>
      </c>
      <c r="O443" s="31">
        <v>6.7065217391304346</v>
      </c>
      <c r="P443" s="31">
        <v>135.6358695652174</v>
      </c>
      <c r="Q443" s="31">
        <v>135.55434782608697</v>
      </c>
      <c r="R443" s="31">
        <v>8.1521739130434784E-2</v>
      </c>
      <c r="S443" s="31">
        <v>314.53260869565219</v>
      </c>
      <c r="T443" s="31">
        <v>314.53260869565219</v>
      </c>
      <c r="U443" s="31">
        <v>0</v>
      </c>
      <c r="V443" s="31">
        <v>0</v>
      </c>
      <c r="W443" s="31">
        <v>8.0461956521739122</v>
      </c>
      <c r="X443" s="31">
        <v>4.7391304347826084</v>
      </c>
      <c r="Y443" s="31">
        <v>0</v>
      </c>
      <c r="Z443" s="31">
        <v>0</v>
      </c>
      <c r="AA443" s="31">
        <v>0</v>
      </c>
      <c r="AB443" s="31">
        <v>8.1521739130434784E-2</v>
      </c>
      <c r="AC443" s="31">
        <v>3.2255434782608696</v>
      </c>
      <c r="AD443" s="31">
        <v>0</v>
      </c>
      <c r="AE443" s="31">
        <v>0</v>
      </c>
      <c r="AF443" t="s">
        <v>319</v>
      </c>
      <c r="AG443" s="32">
        <v>2</v>
      </c>
      <c r="AH443"/>
    </row>
    <row r="444" spans="1:34" x14ac:dyDescent="0.25">
      <c r="A444" t="s">
        <v>1573</v>
      </c>
      <c r="B444" t="s">
        <v>1070</v>
      </c>
      <c r="C444" t="s">
        <v>1355</v>
      </c>
      <c r="D444" t="s">
        <v>1483</v>
      </c>
      <c r="E444" s="31">
        <v>87.336956521739125</v>
      </c>
      <c r="F444" s="31">
        <v>2.9266322339763535</v>
      </c>
      <c r="G444" s="31">
        <v>2.8090217797137527</v>
      </c>
      <c r="H444" s="31">
        <v>0.61953578095830741</v>
      </c>
      <c r="I444" s="31">
        <v>0.50192532669570633</v>
      </c>
      <c r="J444" s="31">
        <v>255.60315217391303</v>
      </c>
      <c r="K444" s="31">
        <v>245.33141304347828</v>
      </c>
      <c r="L444" s="31">
        <v>54.108369565217387</v>
      </c>
      <c r="M444" s="31">
        <v>43.836630434782606</v>
      </c>
      <c r="N444" s="31">
        <v>5.9293478260869561</v>
      </c>
      <c r="O444" s="31">
        <v>4.3423913043478262</v>
      </c>
      <c r="P444" s="31">
        <v>62.771739130434781</v>
      </c>
      <c r="Q444" s="31">
        <v>62.771739130434781</v>
      </c>
      <c r="R444" s="31">
        <v>0</v>
      </c>
      <c r="S444" s="31">
        <v>138.72304347826088</v>
      </c>
      <c r="T444" s="31">
        <v>138.72304347826088</v>
      </c>
      <c r="U444" s="31">
        <v>0</v>
      </c>
      <c r="V444" s="31">
        <v>0</v>
      </c>
      <c r="W444" s="31">
        <v>71.472499999999997</v>
      </c>
      <c r="X444" s="31">
        <v>14.877391304347825</v>
      </c>
      <c r="Y444" s="31">
        <v>0</v>
      </c>
      <c r="Z444" s="31">
        <v>0</v>
      </c>
      <c r="AA444" s="31">
        <v>29.961956521739129</v>
      </c>
      <c r="AB444" s="31">
        <v>0</v>
      </c>
      <c r="AC444" s="31">
        <v>26.633152173913043</v>
      </c>
      <c r="AD444" s="31">
        <v>0</v>
      </c>
      <c r="AE444" s="31">
        <v>0</v>
      </c>
      <c r="AF444" t="s">
        <v>469</v>
      </c>
      <c r="AG444" s="32">
        <v>2</v>
      </c>
      <c r="AH444"/>
    </row>
    <row r="445" spans="1:34" x14ac:dyDescent="0.25">
      <c r="A445" t="s">
        <v>1573</v>
      </c>
      <c r="B445" t="s">
        <v>1097</v>
      </c>
      <c r="C445" t="s">
        <v>1318</v>
      </c>
      <c r="D445" t="s">
        <v>1506</v>
      </c>
      <c r="E445" s="31">
        <v>157</v>
      </c>
      <c r="F445" s="31">
        <v>3.4959339518139023</v>
      </c>
      <c r="G445" s="31">
        <v>3.376325810024924</v>
      </c>
      <c r="H445" s="31">
        <v>0.69984145666020514</v>
      </c>
      <c r="I445" s="31">
        <v>0.66815632788701207</v>
      </c>
      <c r="J445" s="31">
        <v>548.86163043478268</v>
      </c>
      <c r="K445" s="31">
        <v>530.08315217391305</v>
      </c>
      <c r="L445" s="31">
        <v>109.8751086956522</v>
      </c>
      <c r="M445" s="31">
        <v>104.9005434782609</v>
      </c>
      <c r="N445" s="31">
        <v>0</v>
      </c>
      <c r="O445" s="31">
        <v>4.9745652173913051</v>
      </c>
      <c r="P445" s="31">
        <v>94.354673913043484</v>
      </c>
      <c r="Q445" s="31">
        <v>80.550760869565224</v>
      </c>
      <c r="R445" s="31">
        <v>13.803913043478264</v>
      </c>
      <c r="S445" s="31">
        <v>344.63184782608698</v>
      </c>
      <c r="T445" s="31">
        <v>344.63184782608698</v>
      </c>
      <c r="U445" s="31">
        <v>0</v>
      </c>
      <c r="V445" s="31">
        <v>0</v>
      </c>
      <c r="W445" s="31">
        <v>52.143695652173911</v>
      </c>
      <c r="X445" s="31">
        <v>6.1468478260869563</v>
      </c>
      <c r="Y445" s="31">
        <v>0</v>
      </c>
      <c r="Z445" s="31">
        <v>0</v>
      </c>
      <c r="AA445" s="31">
        <v>15.976195652173908</v>
      </c>
      <c r="AB445" s="31">
        <v>0</v>
      </c>
      <c r="AC445" s="31">
        <v>30.020652173913046</v>
      </c>
      <c r="AD445" s="31">
        <v>0</v>
      </c>
      <c r="AE445" s="31">
        <v>0</v>
      </c>
      <c r="AF445" t="s">
        <v>498</v>
      </c>
      <c r="AG445" s="32">
        <v>2</v>
      </c>
      <c r="AH445"/>
    </row>
    <row r="446" spans="1:34" x14ac:dyDescent="0.25">
      <c r="A446" t="s">
        <v>1573</v>
      </c>
      <c r="B446" t="s">
        <v>818</v>
      </c>
      <c r="C446" t="s">
        <v>1369</v>
      </c>
      <c r="D446" t="s">
        <v>1494</v>
      </c>
      <c r="E446" s="31">
        <v>96.586956521739125</v>
      </c>
      <c r="F446" s="31">
        <v>2.9366194013054243</v>
      </c>
      <c r="G446" s="31">
        <v>2.8914359666891745</v>
      </c>
      <c r="H446" s="31">
        <v>0.40633018230925055</v>
      </c>
      <c r="I446" s="31">
        <v>0.36114674769300026</v>
      </c>
      <c r="J446" s="31">
        <v>283.6391304347826</v>
      </c>
      <c r="K446" s="31">
        <v>279.27500000000003</v>
      </c>
      <c r="L446" s="31">
        <v>39.246195652173917</v>
      </c>
      <c r="M446" s="31">
        <v>34.882065217391307</v>
      </c>
      <c r="N446" s="31">
        <v>0</v>
      </c>
      <c r="O446" s="31">
        <v>4.3641304347826084</v>
      </c>
      <c r="P446" s="31">
        <v>89.905217391304333</v>
      </c>
      <c r="Q446" s="31">
        <v>89.905217391304333</v>
      </c>
      <c r="R446" s="31">
        <v>0</v>
      </c>
      <c r="S446" s="31">
        <v>154.48771739130439</v>
      </c>
      <c r="T446" s="31">
        <v>154.48771739130439</v>
      </c>
      <c r="U446" s="31">
        <v>0</v>
      </c>
      <c r="V446" s="31">
        <v>0</v>
      </c>
      <c r="W446" s="31">
        <v>60.064891304347846</v>
      </c>
      <c r="X446" s="31">
        <v>0.51521739130434785</v>
      </c>
      <c r="Y446" s="31">
        <v>0</v>
      </c>
      <c r="Z446" s="31">
        <v>0</v>
      </c>
      <c r="AA446" s="31">
        <v>17.310108695652183</v>
      </c>
      <c r="AB446" s="31">
        <v>0</v>
      </c>
      <c r="AC446" s="31">
        <v>42.239565217391316</v>
      </c>
      <c r="AD446" s="31">
        <v>0</v>
      </c>
      <c r="AE446" s="31">
        <v>0</v>
      </c>
      <c r="AF446" t="s">
        <v>216</v>
      </c>
      <c r="AG446" s="32">
        <v>2</v>
      </c>
      <c r="AH446"/>
    </row>
    <row r="447" spans="1:34" x14ac:dyDescent="0.25">
      <c r="A447" t="s">
        <v>1573</v>
      </c>
      <c r="B447" t="s">
        <v>754</v>
      </c>
      <c r="C447" t="s">
        <v>1341</v>
      </c>
      <c r="D447" t="s">
        <v>1532</v>
      </c>
      <c r="E447" s="31">
        <v>103.52173913043478</v>
      </c>
      <c r="F447" s="31">
        <v>3.125579588408232</v>
      </c>
      <c r="G447" s="31">
        <v>2.8804094918101639</v>
      </c>
      <c r="H447" s="31">
        <v>0.51015644687106265</v>
      </c>
      <c r="I447" s="31">
        <v>0.26498635027299461</v>
      </c>
      <c r="J447" s="31">
        <v>323.56543478260869</v>
      </c>
      <c r="K447" s="31">
        <v>298.185</v>
      </c>
      <c r="L447" s="31">
        <v>52.812282608695661</v>
      </c>
      <c r="M447" s="31">
        <v>27.431847826086965</v>
      </c>
      <c r="N447" s="31">
        <v>25.380434782608695</v>
      </c>
      <c r="O447" s="31">
        <v>0</v>
      </c>
      <c r="P447" s="31">
        <v>70.929021739130434</v>
      </c>
      <c r="Q447" s="31">
        <v>70.929021739130434</v>
      </c>
      <c r="R447" s="31">
        <v>0</v>
      </c>
      <c r="S447" s="31">
        <v>199.8241304347826</v>
      </c>
      <c r="T447" s="31">
        <v>189.06760869565215</v>
      </c>
      <c r="U447" s="31">
        <v>10.756521739130434</v>
      </c>
      <c r="V447" s="31">
        <v>0</v>
      </c>
      <c r="W447" s="31">
        <v>0</v>
      </c>
      <c r="X447" s="31">
        <v>0</v>
      </c>
      <c r="Y447" s="31">
        <v>0</v>
      </c>
      <c r="Z447" s="31">
        <v>0</v>
      </c>
      <c r="AA447" s="31">
        <v>0</v>
      </c>
      <c r="AB447" s="31">
        <v>0</v>
      </c>
      <c r="AC447" s="31">
        <v>0</v>
      </c>
      <c r="AD447" s="31">
        <v>0</v>
      </c>
      <c r="AE447" s="31">
        <v>0</v>
      </c>
      <c r="AF447" t="s">
        <v>152</v>
      </c>
      <c r="AG447" s="32">
        <v>2</v>
      </c>
      <c r="AH447"/>
    </row>
    <row r="448" spans="1:34" x14ac:dyDescent="0.25">
      <c r="A448" t="s">
        <v>1573</v>
      </c>
      <c r="B448" t="s">
        <v>675</v>
      </c>
      <c r="C448" t="s">
        <v>1229</v>
      </c>
      <c r="D448" t="s">
        <v>1490</v>
      </c>
      <c r="E448" s="31">
        <v>95.967391304347828</v>
      </c>
      <c r="F448" s="31">
        <v>3.7669758749575264</v>
      </c>
      <c r="G448" s="31">
        <v>3.2363314078604599</v>
      </c>
      <c r="H448" s="31">
        <v>0.76866689319288706</v>
      </c>
      <c r="I448" s="31">
        <v>0.23802242609582056</v>
      </c>
      <c r="J448" s="31">
        <v>361.50684782608698</v>
      </c>
      <c r="K448" s="31">
        <v>310.58228260869566</v>
      </c>
      <c r="L448" s="31">
        <v>73.766956521739132</v>
      </c>
      <c r="M448" s="31">
        <v>22.842391304347824</v>
      </c>
      <c r="N448" s="31">
        <v>46.603913043478258</v>
      </c>
      <c r="O448" s="31">
        <v>4.3206521739130439</v>
      </c>
      <c r="P448" s="31">
        <v>67.6875</v>
      </c>
      <c r="Q448" s="31">
        <v>67.6875</v>
      </c>
      <c r="R448" s="31">
        <v>0</v>
      </c>
      <c r="S448" s="31">
        <v>220.05239130434782</v>
      </c>
      <c r="T448" s="31">
        <v>220.05239130434782</v>
      </c>
      <c r="U448" s="31">
        <v>0</v>
      </c>
      <c r="V448" s="31">
        <v>0</v>
      </c>
      <c r="W448" s="31">
        <v>59.590434782608696</v>
      </c>
      <c r="X448" s="31">
        <v>0</v>
      </c>
      <c r="Y448" s="31">
        <v>0</v>
      </c>
      <c r="Z448" s="31">
        <v>0</v>
      </c>
      <c r="AA448" s="31">
        <v>10.997282608695652</v>
      </c>
      <c r="AB448" s="31">
        <v>0</v>
      </c>
      <c r="AC448" s="31">
        <v>48.59315217391304</v>
      </c>
      <c r="AD448" s="31">
        <v>0</v>
      </c>
      <c r="AE448" s="31">
        <v>0</v>
      </c>
      <c r="AF448" t="s">
        <v>72</v>
      </c>
      <c r="AG448" s="32">
        <v>2</v>
      </c>
      <c r="AH448"/>
    </row>
    <row r="449" spans="1:34" x14ac:dyDescent="0.25">
      <c r="A449" t="s">
        <v>1573</v>
      </c>
      <c r="B449" t="s">
        <v>775</v>
      </c>
      <c r="C449" t="s">
        <v>1281</v>
      </c>
      <c r="D449" t="s">
        <v>1512</v>
      </c>
      <c r="E449" s="31">
        <v>212.38043478260869</v>
      </c>
      <c r="F449" s="31">
        <v>3.3583013460258968</v>
      </c>
      <c r="G449" s="31">
        <v>3.1585802753467425</v>
      </c>
      <c r="H449" s="31">
        <v>0.73362761656174824</v>
      </c>
      <c r="I449" s="31">
        <v>0.53390654588259379</v>
      </c>
      <c r="J449" s="31">
        <v>713.23749999999995</v>
      </c>
      <c r="K449" s="31">
        <v>670.820652173913</v>
      </c>
      <c r="L449" s="31">
        <v>155.80815217391302</v>
      </c>
      <c r="M449" s="31">
        <v>113.39130434782609</v>
      </c>
      <c r="N449" s="31">
        <v>37.645108695652134</v>
      </c>
      <c r="O449" s="31">
        <v>4.7717391304347823</v>
      </c>
      <c r="P449" s="31">
        <v>122.7445652173913</v>
      </c>
      <c r="Q449" s="31">
        <v>122.7445652173913</v>
      </c>
      <c r="R449" s="31">
        <v>0</v>
      </c>
      <c r="S449" s="31">
        <v>434.68478260869563</v>
      </c>
      <c r="T449" s="31">
        <v>434.68478260869563</v>
      </c>
      <c r="U449" s="31">
        <v>0</v>
      </c>
      <c r="V449" s="31">
        <v>0</v>
      </c>
      <c r="W449" s="31">
        <v>219.6885869565217</v>
      </c>
      <c r="X449" s="31">
        <v>62.426630434782609</v>
      </c>
      <c r="Y449" s="31">
        <v>25.117934782608664</v>
      </c>
      <c r="Z449" s="31">
        <v>0</v>
      </c>
      <c r="AA449" s="31">
        <v>63.125</v>
      </c>
      <c r="AB449" s="31">
        <v>0</v>
      </c>
      <c r="AC449" s="31">
        <v>69.019021739130437</v>
      </c>
      <c r="AD449" s="31">
        <v>0</v>
      </c>
      <c r="AE449" s="31">
        <v>0</v>
      </c>
      <c r="AF449" t="s">
        <v>173</v>
      </c>
      <c r="AG449" s="32">
        <v>2</v>
      </c>
      <c r="AH449"/>
    </row>
    <row r="450" spans="1:34" x14ac:dyDescent="0.25">
      <c r="A450" t="s">
        <v>1573</v>
      </c>
      <c r="B450" t="s">
        <v>774</v>
      </c>
      <c r="C450" t="s">
        <v>1353</v>
      </c>
      <c r="D450" t="s">
        <v>1510</v>
      </c>
      <c r="E450" s="31">
        <v>89.413043478260875</v>
      </c>
      <c r="F450" s="31">
        <v>4.4626100170192071</v>
      </c>
      <c r="G450" s="31">
        <v>4.4099112569900321</v>
      </c>
      <c r="H450" s="31">
        <v>0.77434354485776791</v>
      </c>
      <c r="I450" s="31">
        <v>0.72164478482859218</v>
      </c>
      <c r="J450" s="31">
        <v>399.01554347826089</v>
      </c>
      <c r="K450" s="31">
        <v>394.30358695652177</v>
      </c>
      <c r="L450" s="31">
        <v>69.236413043478251</v>
      </c>
      <c r="M450" s="31">
        <v>64.524456521739125</v>
      </c>
      <c r="N450" s="31">
        <v>0</v>
      </c>
      <c r="O450" s="31">
        <v>4.7119565217391308</v>
      </c>
      <c r="P450" s="31">
        <v>68.019021739130437</v>
      </c>
      <c r="Q450" s="31">
        <v>68.019021739130437</v>
      </c>
      <c r="R450" s="31">
        <v>0</v>
      </c>
      <c r="S450" s="31">
        <v>261.76010869565221</v>
      </c>
      <c r="T450" s="31">
        <v>261.76010869565221</v>
      </c>
      <c r="U450" s="31">
        <v>0</v>
      </c>
      <c r="V450" s="31">
        <v>0</v>
      </c>
      <c r="W450" s="31">
        <v>184.9611956521739</v>
      </c>
      <c r="X450" s="31">
        <v>28.644021739130434</v>
      </c>
      <c r="Y450" s="31">
        <v>0</v>
      </c>
      <c r="Z450" s="31">
        <v>0</v>
      </c>
      <c r="AA450" s="31">
        <v>27.263586956521738</v>
      </c>
      <c r="AB450" s="31">
        <v>0</v>
      </c>
      <c r="AC450" s="31">
        <v>129.05358695652171</v>
      </c>
      <c r="AD450" s="31">
        <v>0</v>
      </c>
      <c r="AE450" s="31">
        <v>0</v>
      </c>
      <c r="AF450" t="s">
        <v>172</v>
      </c>
      <c r="AG450" s="32">
        <v>2</v>
      </c>
      <c r="AH450"/>
    </row>
    <row r="451" spans="1:34" x14ac:dyDescent="0.25">
      <c r="A451" t="s">
        <v>1573</v>
      </c>
      <c r="B451" t="s">
        <v>658</v>
      </c>
      <c r="C451" t="s">
        <v>1216</v>
      </c>
      <c r="D451" t="s">
        <v>1489</v>
      </c>
      <c r="E451" s="31">
        <v>175.2608695652174</v>
      </c>
      <c r="F451" s="31">
        <v>3.0132454725874478</v>
      </c>
      <c r="G451" s="31">
        <v>2.9620174894567106</v>
      </c>
      <c r="H451" s="31">
        <v>0.36858223765814935</v>
      </c>
      <c r="I451" s="31">
        <v>0.31735425452741256</v>
      </c>
      <c r="J451" s="31">
        <v>528.10402173913053</v>
      </c>
      <c r="K451" s="31">
        <v>519.12576086956528</v>
      </c>
      <c r="L451" s="31">
        <v>64.598043478260877</v>
      </c>
      <c r="M451" s="31">
        <v>55.619782608695658</v>
      </c>
      <c r="N451" s="31">
        <v>4.1847826086956523</v>
      </c>
      <c r="O451" s="31">
        <v>4.7934782608695654</v>
      </c>
      <c r="P451" s="31">
        <v>112.87956521739129</v>
      </c>
      <c r="Q451" s="31">
        <v>112.87956521739129</v>
      </c>
      <c r="R451" s="31">
        <v>0</v>
      </c>
      <c r="S451" s="31">
        <v>350.62641304347835</v>
      </c>
      <c r="T451" s="31">
        <v>350.62641304347835</v>
      </c>
      <c r="U451" s="31">
        <v>0</v>
      </c>
      <c r="V451" s="31">
        <v>0</v>
      </c>
      <c r="W451" s="31">
        <v>113.12184782608696</v>
      </c>
      <c r="X451" s="31">
        <v>0.68478260869565222</v>
      </c>
      <c r="Y451" s="31">
        <v>0</v>
      </c>
      <c r="Z451" s="31">
        <v>0</v>
      </c>
      <c r="AA451" s="31">
        <v>34.845108695652158</v>
      </c>
      <c r="AB451" s="31">
        <v>0</v>
      </c>
      <c r="AC451" s="31">
        <v>77.591956521739164</v>
      </c>
      <c r="AD451" s="31">
        <v>0</v>
      </c>
      <c r="AE451" s="31">
        <v>0</v>
      </c>
      <c r="AF451" t="s">
        <v>55</v>
      </c>
      <c r="AG451" s="32">
        <v>2</v>
      </c>
      <c r="AH451"/>
    </row>
    <row r="452" spans="1:34" x14ac:dyDescent="0.25">
      <c r="A452" t="s">
        <v>1573</v>
      </c>
      <c r="B452" t="s">
        <v>640</v>
      </c>
      <c r="C452" t="s">
        <v>1242</v>
      </c>
      <c r="D452" t="s">
        <v>1484</v>
      </c>
      <c r="E452" s="31">
        <v>297.35869565217394</v>
      </c>
      <c r="F452" s="31">
        <v>2.9721888364952305</v>
      </c>
      <c r="G452" s="31">
        <v>2.9054179917388612</v>
      </c>
      <c r="H452" s="31">
        <v>0.33507000036553708</v>
      </c>
      <c r="I452" s="31">
        <v>0.26829915560916762</v>
      </c>
      <c r="J452" s="31">
        <v>883.80619565217421</v>
      </c>
      <c r="K452" s="31">
        <v>863.95130434782641</v>
      </c>
      <c r="L452" s="31">
        <v>99.63597826086955</v>
      </c>
      <c r="M452" s="31">
        <v>79.781086956521733</v>
      </c>
      <c r="N452" s="31">
        <v>14.202717391304338</v>
      </c>
      <c r="O452" s="31">
        <v>5.6521739130434785</v>
      </c>
      <c r="P452" s="31">
        <v>220.53163043478264</v>
      </c>
      <c r="Q452" s="31">
        <v>220.53163043478264</v>
      </c>
      <c r="R452" s="31">
        <v>0</v>
      </c>
      <c r="S452" s="31">
        <v>563.63858695652198</v>
      </c>
      <c r="T452" s="31">
        <v>527.55478260869586</v>
      </c>
      <c r="U452" s="31">
        <v>36.083804347826096</v>
      </c>
      <c r="V452" s="31">
        <v>0</v>
      </c>
      <c r="W452" s="31">
        <v>0</v>
      </c>
      <c r="X452" s="31">
        <v>0</v>
      </c>
      <c r="Y452" s="31">
        <v>0</v>
      </c>
      <c r="Z452" s="31">
        <v>0</v>
      </c>
      <c r="AA452" s="31">
        <v>0</v>
      </c>
      <c r="AB452" s="31">
        <v>0</v>
      </c>
      <c r="AC452" s="31">
        <v>0</v>
      </c>
      <c r="AD452" s="31">
        <v>0</v>
      </c>
      <c r="AE452" s="31">
        <v>0</v>
      </c>
      <c r="AF452" t="s">
        <v>37</v>
      </c>
      <c r="AG452" s="32">
        <v>2</v>
      </c>
      <c r="AH452"/>
    </row>
    <row r="453" spans="1:34" x14ac:dyDescent="0.25">
      <c r="A453" t="s">
        <v>1573</v>
      </c>
      <c r="B453" t="s">
        <v>640</v>
      </c>
      <c r="C453" t="s">
        <v>1259</v>
      </c>
      <c r="D453" t="s">
        <v>1484</v>
      </c>
      <c r="E453" s="31">
        <v>70.804347826086953</v>
      </c>
      <c r="F453" s="31">
        <v>2.8858903899293824</v>
      </c>
      <c r="G453" s="31">
        <v>2.7923073380411418</v>
      </c>
      <c r="H453" s="31">
        <v>0.44670862757138485</v>
      </c>
      <c r="I453" s="31">
        <v>0.35554344488793382</v>
      </c>
      <c r="J453" s="31">
        <v>204.33358695652169</v>
      </c>
      <c r="K453" s="31">
        <v>197.70749999999998</v>
      </c>
      <c r="L453" s="31">
        <v>31.628913043478271</v>
      </c>
      <c r="M453" s="31">
        <v>25.174021739130442</v>
      </c>
      <c r="N453" s="31">
        <v>0.80271739130434772</v>
      </c>
      <c r="O453" s="31">
        <v>5.6521739130434785</v>
      </c>
      <c r="P453" s="31">
        <v>39.057717391304351</v>
      </c>
      <c r="Q453" s="31">
        <v>38.886521739130437</v>
      </c>
      <c r="R453" s="31">
        <v>0.17119565217391305</v>
      </c>
      <c r="S453" s="31">
        <v>133.6469565217391</v>
      </c>
      <c r="T453" s="31">
        <v>126.6510869565217</v>
      </c>
      <c r="U453" s="31">
        <v>6.8423913043478271</v>
      </c>
      <c r="V453" s="31">
        <v>0.1534782608695652</v>
      </c>
      <c r="W453" s="31">
        <v>0</v>
      </c>
      <c r="X453" s="31">
        <v>0</v>
      </c>
      <c r="Y453" s="31">
        <v>0</v>
      </c>
      <c r="Z453" s="31">
        <v>0</v>
      </c>
      <c r="AA453" s="31">
        <v>0</v>
      </c>
      <c r="AB453" s="31">
        <v>0</v>
      </c>
      <c r="AC453" s="31">
        <v>0</v>
      </c>
      <c r="AD453" s="31">
        <v>0</v>
      </c>
      <c r="AE453" s="31">
        <v>0</v>
      </c>
      <c r="AF453" t="s">
        <v>481</v>
      </c>
      <c r="AG453" s="32">
        <v>2</v>
      </c>
      <c r="AH453"/>
    </row>
    <row r="454" spans="1:34" x14ac:dyDescent="0.25">
      <c r="A454" t="s">
        <v>1573</v>
      </c>
      <c r="B454" t="s">
        <v>823</v>
      </c>
      <c r="C454" t="s">
        <v>1371</v>
      </c>
      <c r="D454" t="s">
        <v>1510</v>
      </c>
      <c r="E454" s="31">
        <v>274.39130434782606</v>
      </c>
      <c r="F454" s="31">
        <v>3.1473126287434643</v>
      </c>
      <c r="G454" s="31">
        <v>3.0535018222151806</v>
      </c>
      <c r="H454" s="31">
        <v>0.40262478212644587</v>
      </c>
      <c r="I454" s="31">
        <v>0.31356718428141334</v>
      </c>
      <c r="J454" s="31">
        <v>863.59521739130446</v>
      </c>
      <c r="K454" s="31">
        <v>837.85434782608706</v>
      </c>
      <c r="L454" s="31">
        <v>110.47673913043477</v>
      </c>
      <c r="M454" s="31">
        <v>86.040108695652151</v>
      </c>
      <c r="N454" s="31">
        <v>20.039347826086964</v>
      </c>
      <c r="O454" s="31">
        <v>4.3972826086956527</v>
      </c>
      <c r="P454" s="31">
        <v>201.36695652173921</v>
      </c>
      <c r="Q454" s="31">
        <v>200.06271739130443</v>
      </c>
      <c r="R454" s="31">
        <v>1.3042391304347825</v>
      </c>
      <c r="S454" s="31">
        <v>551.75152173913045</v>
      </c>
      <c r="T454" s="31">
        <v>551.75152173913045</v>
      </c>
      <c r="U454" s="31">
        <v>0</v>
      </c>
      <c r="V454" s="31">
        <v>0</v>
      </c>
      <c r="W454" s="31">
        <v>3.9736956521739129</v>
      </c>
      <c r="X454" s="31">
        <v>4.3478260869565216E-2</v>
      </c>
      <c r="Y454" s="31">
        <v>0</v>
      </c>
      <c r="Z454" s="31">
        <v>0</v>
      </c>
      <c r="AA454" s="31">
        <v>3.9302173913043474</v>
      </c>
      <c r="AB454" s="31">
        <v>0</v>
      </c>
      <c r="AC454" s="31">
        <v>0</v>
      </c>
      <c r="AD454" s="31">
        <v>0</v>
      </c>
      <c r="AE454" s="31">
        <v>0</v>
      </c>
      <c r="AF454" t="s">
        <v>221</v>
      </c>
      <c r="AG454" s="32">
        <v>2</v>
      </c>
      <c r="AH454"/>
    </row>
    <row r="455" spans="1:34" x14ac:dyDescent="0.25">
      <c r="A455" t="s">
        <v>1573</v>
      </c>
      <c r="B455" t="s">
        <v>748</v>
      </c>
      <c r="C455" t="s">
        <v>1246</v>
      </c>
      <c r="D455" t="s">
        <v>1528</v>
      </c>
      <c r="E455" s="31">
        <v>200.44565217391303</v>
      </c>
      <c r="F455" s="31">
        <v>3.7345247003958568</v>
      </c>
      <c r="G455" s="31">
        <v>3.208644867414999</v>
      </c>
      <c r="H455" s="31">
        <v>0.49083563798058677</v>
      </c>
      <c r="I455" s="31">
        <v>0.12195650995065344</v>
      </c>
      <c r="J455" s="31">
        <v>748.56923913043465</v>
      </c>
      <c r="K455" s="31">
        <v>643.15891304347815</v>
      </c>
      <c r="L455" s="31">
        <v>98.385869565217391</v>
      </c>
      <c r="M455" s="31">
        <v>24.445652173913043</v>
      </c>
      <c r="N455" s="31">
        <v>69.440217391304344</v>
      </c>
      <c r="O455" s="31">
        <v>4.5</v>
      </c>
      <c r="P455" s="31">
        <v>242.81847826086954</v>
      </c>
      <c r="Q455" s="31">
        <v>211.34836956521735</v>
      </c>
      <c r="R455" s="31">
        <v>31.470108695652176</v>
      </c>
      <c r="S455" s="31">
        <v>407.36489130434768</v>
      </c>
      <c r="T455" s="31">
        <v>381.04695652173899</v>
      </c>
      <c r="U455" s="31">
        <v>26.317934782608695</v>
      </c>
      <c r="V455" s="31">
        <v>0</v>
      </c>
      <c r="W455" s="31">
        <v>87.906195652173878</v>
      </c>
      <c r="X455" s="31">
        <v>0</v>
      </c>
      <c r="Y455" s="31">
        <v>0</v>
      </c>
      <c r="Z455" s="31">
        <v>0</v>
      </c>
      <c r="AA455" s="31">
        <v>39.033152173913024</v>
      </c>
      <c r="AB455" s="31">
        <v>0</v>
      </c>
      <c r="AC455" s="31">
        <v>48.873043478260854</v>
      </c>
      <c r="AD455" s="31">
        <v>0</v>
      </c>
      <c r="AE455" s="31">
        <v>0</v>
      </c>
      <c r="AF455" t="s">
        <v>146</v>
      </c>
      <c r="AG455" s="32">
        <v>2</v>
      </c>
      <c r="AH455"/>
    </row>
    <row r="456" spans="1:34" x14ac:dyDescent="0.25">
      <c r="A456" t="s">
        <v>1573</v>
      </c>
      <c r="B456" t="s">
        <v>853</v>
      </c>
      <c r="C456" t="s">
        <v>1271</v>
      </c>
      <c r="D456" t="s">
        <v>1520</v>
      </c>
      <c r="E456" s="31">
        <v>70.510869565217391</v>
      </c>
      <c r="F456" s="31">
        <v>4.6218945583474644</v>
      </c>
      <c r="G456" s="31">
        <v>4.2950192693078471</v>
      </c>
      <c r="H456" s="31">
        <v>0.81759364883613372</v>
      </c>
      <c r="I456" s="31">
        <v>0.49071835979651607</v>
      </c>
      <c r="J456" s="31">
        <v>325.89380434782612</v>
      </c>
      <c r="K456" s="31">
        <v>302.84554347826088</v>
      </c>
      <c r="L456" s="31">
        <v>57.649239130434779</v>
      </c>
      <c r="M456" s="31">
        <v>34.60097826086956</v>
      </c>
      <c r="N456" s="31">
        <v>17.667826086956524</v>
      </c>
      <c r="O456" s="31">
        <v>5.3804347826086953</v>
      </c>
      <c r="P456" s="31">
        <v>84.32695652173912</v>
      </c>
      <c r="Q456" s="31">
        <v>84.32695652173912</v>
      </c>
      <c r="R456" s="31">
        <v>0</v>
      </c>
      <c r="S456" s="31">
        <v>183.91760869565223</v>
      </c>
      <c r="T456" s="31">
        <v>183.91760869565223</v>
      </c>
      <c r="U456" s="31">
        <v>0</v>
      </c>
      <c r="V456" s="31">
        <v>0</v>
      </c>
      <c r="W456" s="31">
        <v>76.916304347826085</v>
      </c>
      <c r="X456" s="31">
        <v>3.5054347826086958</v>
      </c>
      <c r="Y456" s="31">
        <v>0</v>
      </c>
      <c r="Z456" s="31">
        <v>0</v>
      </c>
      <c r="AA456" s="31">
        <v>17.600543478260871</v>
      </c>
      <c r="AB456" s="31">
        <v>0</v>
      </c>
      <c r="AC456" s="31">
        <v>55.810326086956515</v>
      </c>
      <c r="AD456" s="31">
        <v>0</v>
      </c>
      <c r="AE456" s="31">
        <v>0</v>
      </c>
      <c r="AF456" t="s">
        <v>252</v>
      </c>
      <c r="AG456" s="32">
        <v>2</v>
      </c>
      <c r="AH456"/>
    </row>
    <row r="457" spans="1:34" x14ac:dyDescent="0.25">
      <c r="A457" t="s">
        <v>1573</v>
      </c>
      <c r="B457" t="s">
        <v>1154</v>
      </c>
      <c r="C457" t="s">
        <v>1318</v>
      </c>
      <c r="D457" t="s">
        <v>1506</v>
      </c>
      <c r="E457" s="31">
        <v>147.60869565217391</v>
      </c>
      <c r="F457" s="31">
        <v>4.2082658321060382</v>
      </c>
      <c r="G457" s="31">
        <v>3.884075846833579</v>
      </c>
      <c r="H457" s="31">
        <v>0.78753681885125193</v>
      </c>
      <c r="I457" s="31">
        <v>0.46334683357879236</v>
      </c>
      <c r="J457" s="31">
        <v>621.17663043478262</v>
      </c>
      <c r="K457" s="31">
        <v>573.32336956521738</v>
      </c>
      <c r="L457" s="31">
        <v>116.24728260869566</v>
      </c>
      <c r="M457" s="31">
        <v>68.394021739130437</v>
      </c>
      <c r="N457" s="31">
        <v>44.103260869565219</v>
      </c>
      <c r="O457" s="31">
        <v>3.75</v>
      </c>
      <c r="P457" s="31">
        <v>157.67119565217391</v>
      </c>
      <c r="Q457" s="31">
        <v>157.67119565217391</v>
      </c>
      <c r="R457" s="31">
        <v>0</v>
      </c>
      <c r="S457" s="31">
        <v>347.25815217391306</v>
      </c>
      <c r="T457" s="31">
        <v>347.25815217391306</v>
      </c>
      <c r="U457" s="31">
        <v>0</v>
      </c>
      <c r="V457" s="31">
        <v>0</v>
      </c>
      <c r="W457" s="31">
        <v>0</v>
      </c>
      <c r="X457" s="31">
        <v>0</v>
      </c>
      <c r="Y457" s="31">
        <v>0</v>
      </c>
      <c r="Z457" s="31">
        <v>0</v>
      </c>
      <c r="AA457" s="31">
        <v>0</v>
      </c>
      <c r="AB457" s="31">
        <v>0</v>
      </c>
      <c r="AC457" s="31">
        <v>0</v>
      </c>
      <c r="AD457" s="31">
        <v>0</v>
      </c>
      <c r="AE457" s="31">
        <v>0</v>
      </c>
      <c r="AF457" t="s">
        <v>556</v>
      </c>
      <c r="AG457" s="32">
        <v>2</v>
      </c>
      <c r="AH457"/>
    </row>
    <row r="458" spans="1:34" x14ac:dyDescent="0.25">
      <c r="A458" t="s">
        <v>1573</v>
      </c>
      <c r="B458" t="s">
        <v>763</v>
      </c>
      <c r="C458" t="s">
        <v>1272</v>
      </c>
      <c r="D458" t="s">
        <v>1506</v>
      </c>
      <c r="E458" s="31">
        <v>229.39130434782609</v>
      </c>
      <c r="F458" s="31">
        <v>3.2651866944655041</v>
      </c>
      <c r="G458" s="31">
        <v>3.0818091357088702</v>
      </c>
      <c r="H458" s="31">
        <v>0.4026843252463988</v>
      </c>
      <c r="I458" s="31">
        <v>0.23743129264594387</v>
      </c>
      <c r="J458" s="31">
        <v>749.00543478260875</v>
      </c>
      <c r="K458" s="31">
        <v>706.94021739130437</v>
      </c>
      <c r="L458" s="31">
        <v>92.372282608695656</v>
      </c>
      <c r="M458" s="31">
        <v>54.464673913043477</v>
      </c>
      <c r="N458" s="31">
        <v>32.690217391304351</v>
      </c>
      <c r="O458" s="31">
        <v>5.2173913043478262</v>
      </c>
      <c r="P458" s="31">
        <v>187.11956521739131</v>
      </c>
      <c r="Q458" s="31">
        <v>182.96195652173913</v>
      </c>
      <c r="R458" s="31">
        <v>4.1576086956521738</v>
      </c>
      <c r="S458" s="31">
        <v>469.51358695652175</v>
      </c>
      <c r="T458" s="31">
        <v>469.51358695652175</v>
      </c>
      <c r="U458" s="31">
        <v>0</v>
      </c>
      <c r="V458" s="31">
        <v>0</v>
      </c>
      <c r="W458" s="31">
        <v>17.201086956521738</v>
      </c>
      <c r="X458" s="31">
        <v>0</v>
      </c>
      <c r="Y458" s="31">
        <v>0</v>
      </c>
      <c r="Z458" s="31">
        <v>0</v>
      </c>
      <c r="AA458" s="31">
        <v>3.9864130434782608</v>
      </c>
      <c r="AB458" s="31">
        <v>0</v>
      </c>
      <c r="AC458" s="31">
        <v>13.214673913043478</v>
      </c>
      <c r="AD458" s="31">
        <v>0</v>
      </c>
      <c r="AE458" s="31">
        <v>0</v>
      </c>
      <c r="AF458" t="s">
        <v>161</v>
      </c>
      <c r="AG458" s="32">
        <v>2</v>
      </c>
      <c r="AH458"/>
    </row>
    <row r="459" spans="1:34" x14ac:dyDescent="0.25">
      <c r="A459" t="s">
        <v>1573</v>
      </c>
      <c r="B459" t="s">
        <v>904</v>
      </c>
      <c r="C459" t="s">
        <v>1403</v>
      </c>
      <c r="D459" t="s">
        <v>1506</v>
      </c>
      <c r="E459" s="31">
        <v>208.39130434782609</v>
      </c>
      <c r="F459" s="31">
        <v>3.0084498226580432</v>
      </c>
      <c r="G459" s="31">
        <v>2.9309409555601924</v>
      </c>
      <c r="H459" s="31">
        <v>0.52601450031295638</v>
      </c>
      <c r="I459" s="31">
        <v>0.47080377634049658</v>
      </c>
      <c r="J459" s="31">
        <v>626.93478260869574</v>
      </c>
      <c r="K459" s="31">
        <v>610.78260869565224</v>
      </c>
      <c r="L459" s="31">
        <v>109.61684782608697</v>
      </c>
      <c r="M459" s="31">
        <v>98.111413043478265</v>
      </c>
      <c r="N459" s="31">
        <v>6.6141304347826084</v>
      </c>
      <c r="O459" s="31">
        <v>4.8913043478260869</v>
      </c>
      <c r="P459" s="31">
        <v>159.42391304347825</v>
      </c>
      <c r="Q459" s="31">
        <v>154.77717391304347</v>
      </c>
      <c r="R459" s="31">
        <v>4.6467391304347823</v>
      </c>
      <c r="S459" s="31">
        <v>357.89402173913044</v>
      </c>
      <c r="T459" s="31">
        <v>357.89402173913044</v>
      </c>
      <c r="U459" s="31">
        <v>0</v>
      </c>
      <c r="V459" s="31">
        <v>0</v>
      </c>
      <c r="W459" s="31">
        <v>3.8125</v>
      </c>
      <c r="X459" s="31">
        <v>0</v>
      </c>
      <c r="Y459" s="31">
        <v>0</v>
      </c>
      <c r="Z459" s="31">
        <v>0</v>
      </c>
      <c r="AA459" s="31">
        <v>0</v>
      </c>
      <c r="AB459" s="31">
        <v>0</v>
      </c>
      <c r="AC459" s="31">
        <v>3.8125</v>
      </c>
      <c r="AD459" s="31">
        <v>0</v>
      </c>
      <c r="AE459" s="31">
        <v>0</v>
      </c>
      <c r="AF459" t="s">
        <v>303</v>
      </c>
      <c r="AG459" s="32">
        <v>2</v>
      </c>
      <c r="AH459"/>
    </row>
    <row r="460" spans="1:34" x14ac:dyDescent="0.25">
      <c r="A460" t="s">
        <v>1573</v>
      </c>
      <c r="B460" t="s">
        <v>607</v>
      </c>
      <c r="C460" t="s">
        <v>1242</v>
      </c>
      <c r="D460" t="s">
        <v>1484</v>
      </c>
      <c r="E460" s="31">
        <v>299.83695652173913</v>
      </c>
      <c r="F460" s="31">
        <v>3.5580112379916615</v>
      </c>
      <c r="G460" s="31">
        <v>3.3221856081203551</v>
      </c>
      <c r="H460" s="31">
        <v>0.39291426499909377</v>
      </c>
      <c r="I460" s="31">
        <v>0.1929686423781041</v>
      </c>
      <c r="J460" s="31">
        <v>1066.823260869565</v>
      </c>
      <c r="K460" s="31">
        <v>996.11402173913041</v>
      </c>
      <c r="L460" s="31">
        <v>117.81021739130436</v>
      </c>
      <c r="M460" s="31">
        <v>57.859130434782621</v>
      </c>
      <c r="N460" s="31">
        <v>54.733695652173914</v>
      </c>
      <c r="O460" s="31">
        <v>5.2173913043478262</v>
      </c>
      <c r="P460" s="31">
        <v>391.245</v>
      </c>
      <c r="Q460" s="31">
        <v>380.48684782608694</v>
      </c>
      <c r="R460" s="31">
        <v>10.758152173913043</v>
      </c>
      <c r="S460" s="31">
        <v>557.76804347826089</v>
      </c>
      <c r="T460" s="31">
        <v>543.73815217391302</v>
      </c>
      <c r="U460" s="31">
        <v>14.029891304347826</v>
      </c>
      <c r="V460" s="31">
        <v>0</v>
      </c>
      <c r="W460" s="31">
        <v>24.467717391304348</v>
      </c>
      <c r="X460" s="31">
        <v>6.9814130434782609</v>
      </c>
      <c r="Y460" s="31">
        <v>0</v>
      </c>
      <c r="Z460" s="31">
        <v>0</v>
      </c>
      <c r="AA460" s="31">
        <v>10.533478260869567</v>
      </c>
      <c r="AB460" s="31">
        <v>0</v>
      </c>
      <c r="AC460" s="31">
        <v>6.952826086956521</v>
      </c>
      <c r="AD460" s="31">
        <v>0</v>
      </c>
      <c r="AE460" s="31">
        <v>0</v>
      </c>
      <c r="AF460" t="s">
        <v>4</v>
      </c>
      <c r="AG460" s="32">
        <v>2</v>
      </c>
      <c r="AH460"/>
    </row>
    <row r="461" spans="1:34" x14ac:dyDescent="0.25">
      <c r="A461" t="s">
        <v>1573</v>
      </c>
      <c r="B461" t="s">
        <v>1185</v>
      </c>
      <c r="C461" t="s">
        <v>1398</v>
      </c>
      <c r="D461" t="s">
        <v>1484</v>
      </c>
      <c r="E461" s="31">
        <v>18.434782608695652</v>
      </c>
      <c r="F461" s="31">
        <v>5.358083726415094</v>
      </c>
      <c r="G461" s="31">
        <v>5.0284846698113208</v>
      </c>
      <c r="H461" s="31">
        <v>0.82768278301886788</v>
      </c>
      <c r="I461" s="31">
        <v>0.72921580188679247</v>
      </c>
      <c r="J461" s="31">
        <v>98.775108695652165</v>
      </c>
      <c r="K461" s="31">
        <v>92.69902173913043</v>
      </c>
      <c r="L461" s="31">
        <v>15.258152173913043</v>
      </c>
      <c r="M461" s="31">
        <v>13.442934782608695</v>
      </c>
      <c r="N461" s="31">
        <v>0</v>
      </c>
      <c r="O461" s="31">
        <v>1.8152173913043479</v>
      </c>
      <c r="P461" s="31">
        <v>28.027173913043477</v>
      </c>
      <c r="Q461" s="31">
        <v>23.766304347826086</v>
      </c>
      <c r="R461" s="31">
        <v>4.2608695652173916</v>
      </c>
      <c r="S461" s="31">
        <v>55.489782608695648</v>
      </c>
      <c r="T461" s="31">
        <v>55.489782608695648</v>
      </c>
      <c r="U461" s="31">
        <v>0</v>
      </c>
      <c r="V461" s="31">
        <v>0</v>
      </c>
      <c r="W461" s="31">
        <v>0</v>
      </c>
      <c r="X461" s="31">
        <v>0</v>
      </c>
      <c r="Y461" s="31">
        <v>0</v>
      </c>
      <c r="Z461" s="31">
        <v>0</v>
      </c>
      <c r="AA461" s="31">
        <v>0</v>
      </c>
      <c r="AB461" s="31">
        <v>0</v>
      </c>
      <c r="AC461" s="31">
        <v>0</v>
      </c>
      <c r="AD461" s="31">
        <v>0</v>
      </c>
      <c r="AE461" s="31">
        <v>0</v>
      </c>
      <c r="AF461" t="s">
        <v>588</v>
      </c>
      <c r="AG461" s="32">
        <v>2</v>
      </c>
      <c r="AH461"/>
    </row>
    <row r="462" spans="1:34" x14ac:dyDescent="0.25">
      <c r="A462" t="s">
        <v>1573</v>
      </c>
      <c r="B462" t="s">
        <v>643</v>
      </c>
      <c r="C462" t="s">
        <v>1299</v>
      </c>
      <c r="D462" t="s">
        <v>1521</v>
      </c>
      <c r="E462" s="31">
        <v>81.076086956521735</v>
      </c>
      <c r="F462" s="31">
        <v>3.0539281405014078</v>
      </c>
      <c r="G462" s="31">
        <v>2.9264981901059124</v>
      </c>
      <c r="H462" s="31">
        <v>0.52838852393082181</v>
      </c>
      <c r="I462" s="31">
        <v>0.40095857353532649</v>
      </c>
      <c r="J462" s="31">
        <v>247.60054347826087</v>
      </c>
      <c r="K462" s="31">
        <v>237.26902173913044</v>
      </c>
      <c r="L462" s="31">
        <v>42.839673913043477</v>
      </c>
      <c r="M462" s="31">
        <v>32.508152173913047</v>
      </c>
      <c r="N462" s="31">
        <v>4.7934782608695654</v>
      </c>
      <c r="O462" s="31">
        <v>5.5380434782608692</v>
      </c>
      <c r="P462" s="31">
        <v>47.698369565217391</v>
      </c>
      <c r="Q462" s="31">
        <v>47.698369565217391</v>
      </c>
      <c r="R462" s="31">
        <v>0</v>
      </c>
      <c r="S462" s="31">
        <v>157.0625</v>
      </c>
      <c r="T462" s="31">
        <v>139.09782608695653</v>
      </c>
      <c r="U462" s="31">
        <v>17.964673913043477</v>
      </c>
      <c r="V462" s="31">
        <v>0</v>
      </c>
      <c r="W462" s="31">
        <v>0</v>
      </c>
      <c r="X462" s="31">
        <v>0</v>
      </c>
      <c r="Y462" s="31">
        <v>0</v>
      </c>
      <c r="Z462" s="31">
        <v>0</v>
      </c>
      <c r="AA462" s="31">
        <v>0</v>
      </c>
      <c r="AB462" s="31">
        <v>0</v>
      </c>
      <c r="AC462" s="31">
        <v>0</v>
      </c>
      <c r="AD462" s="31">
        <v>0</v>
      </c>
      <c r="AE462" s="31">
        <v>0</v>
      </c>
      <c r="AF462" t="s">
        <v>40</v>
      </c>
      <c r="AG462" s="32">
        <v>2</v>
      </c>
      <c r="AH462"/>
    </row>
    <row r="463" spans="1:34" x14ac:dyDescent="0.25">
      <c r="A463" t="s">
        <v>1573</v>
      </c>
      <c r="B463" t="s">
        <v>634</v>
      </c>
      <c r="C463" t="s">
        <v>1293</v>
      </c>
      <c r="D463" t="s">
        <v>1519</v>
      </c>
      <c r="E463" s="31">
        <v>69.141304347826093</v>
      </c>
      <c r="F463" s="31">
        <v>4.2376607451658543</v>
      </c>
      <c r="G463" s="31">
        <v>4.02122465021223</v>
      </c>
      <c r="H463" s="31">
        <v>0.66868416915579298</v>
      </c>
      <c r="I463" s="31">
        <v>0.45224807420216939</v>
      </c>
      <c r="J463" s="31">
        <v>292.99739130434784</v>
      </c>
      <c r="K463" s="31">
        <v>278.03271739130435</v>
      </c>
      <c r="L463" s="31">
        <v>46.233695652173907</v>
      </c>
      <c r="M463" s="31">
        <v>31.269021739130434</v>
      </c>
      <c r="N463" s="31">
        <v>6.0516304347826084</v>
      </c>
      <c r="O463" s="31">
        <v>8.9130434782608692</v>
      </c>
      <c r="P463" s="31">
        <v>64.328913043478266</v>
      </c>
      <c r="Q463" s="31">
        <v>64.328913043478266</v>
      </c>
      <c r="R463" s="31">
        <v>0</v>
      </c>
      <c r="S463" s="31">
        <v>182.43478260869566</v>
      </c>
      <c r="T463" s="31">
        <v>182.43478260869566</v>
      </c>
      <c r="U463" s="31">
        <v>0</v>
      </c>
      <c r="V463" s="31">
        <v>0</v>
      </c>
      <c r="W463" s="31">
        <v>30.983695652173914</v>
      </c>
      <c r="X463" s="31">
        <v>0.60869565217391308</v>
      </c>
      <c r="Y463" s="31">
        <v>0</v>
      </c>
      <c r="Z463" s="31">
        <v>0</v>
      </c>
      <c r="AA463" s="31">
        <v>18.923913043478262</v>
      </c>
      <c r="AB463" s="31">
        <v>0</v>
      </c>
      <c r="AC463" s="31">
        <v>11.451086956521738</v>
      </c>
      <c r="AD463" s="31">
        <v>0</v>
      </c>
      <c r="AE463" s="31">
        <v>0</v>
      </c>
      <c r="AF463" t="s">
        <v>31</v>
      </c>
      <c r="AG463" s="32">
        <v>2</v>
      </c>
      <c r="AH463"/>
    </row>
    <row r="464" spans="1:34" x14ac:dyDescent="0.25">
      <c r="A464" t="s">
        <v>1573</v>
      </c>
      <c r="B464" t="s">
        <v>1057</v>
      </c>
      <c r="C464" t="s">
        <v>1439</v>
      </c>
      <c r="D464" t="s">
        <v>1488</v>
      </c>
      <c r="E464" s="31">
        <v>32.934782608695649</v>
      </c>
      <c r="F464" s="31">
        <v>3.9892673267326741</v>
      </c>
      <c r="G464" s="31">
        <v>3.7539042904290438</v>
      </c>
      <c r="H464" s="31">
        <v>1.0347854785478547</v>
      </c>
      <c r="I464" s="31">
        <v>0.79942244224422443</v>
      </c>
      <c r="J464" s="31">
        <v>131.38565217391306</v>
      </c>
      <c r="K464" s="31">
        <v>123.63402173913045</v>
      </c>
      <c r="L464" s="31">
        <v>34.080434782608691</v>
      </c>
      <c r="M464" s="31">
        <v>26.328804347826086</v>
      </c>
      <c r="N464" s="31">
        <v>3.5777173913043474</v>
      </c>
      <c r="O464" s="31">
        <v>4.1739130434782608</v>
      </c>
      <c r="P464" s="31">
        <v>31.051630434782609</v>
      </c>
      <c r="Q464" s="31">
        <v>31.051630434782609</v>
      </c>
      <c r="R464" s="31">
        <v>0</v>
      </c>
      <c r="S464" s="31">
        <v>66.253586956521744</v>
      </c>
      <c r="T464" s="31">
        <v>66.253586956521744</v>
      </c>
      <c r="U464" s="31">
        <v>0</v>
      </c>
      <c r="V464" s="31">
        <v>0</v>
      </c>
      <c r="W464" s="31">
        <v>0</v>
      </c>
      <c r="X464" s="31">
        <v>0</v>
      </c>
      <c r="Y464" s="31">
        <v>0</v>
      </c>
      <c r="Z464" s="31">
        <v>0</v>
      </c>
      <c r="AA464" s="31">
        <v>0</v>
      </c>
      <c r="AB464" s="31">
        <v>0</v>
      </c>
      <c r="AC464" s="31">
        <v>0</v>
      </c>
      <c r="AD464" s="31">
        <v>0</v>
      </c>
      <c r="AE464" s="31">
        <v>0</v>
      </c>
      <c r="AF464" t="s">
        <v>456</v>
      </c>
      <c r="AG464" s="32">
        <v>2</v>
      </c>
      <c r="AH464"/>
    </row>
    <row r="465" spans="1:34" x14ac:dyDescent="0.25">
      <c r="A465" t="s">
        <v>1573</v>
      </c>
      <c r="B465" t="s">
        <v>1089</v>
      </c>
      <c r="C465" t="s">
        <v>1235</v>
      </c>
      <c r="D465" t="s">
        <v>1538</v>
      </c>
      <c r="E465" s="31">
        <v>147.05434782608697</v>
      </c>
      <c r="F465" s="31">
        <v>2.9596821642397817</v>
      </c>
      <c r="G465" s="31">
        <v>2.7961076206667164</v>
      </c>
      <c r="H465" s="31">
        <v>0.4921221080641584</v>
      </c>
      <c r="I465" s="31">
        <v>0.35870500406534106</v>
      </c>
      <c r="J465" s="31">
        <v>435.23413043478268</v>
      </c>
      <c r="K465" s="31">
        <v>411.17978260869575</v>
      </c>
      <c r="L465" s="31">
        <v>72.368695652173912</v>
      </c>
      <c r="M465" s="31">
        <v>52.749130434782607</v>
      </c>
      <c r="N465" s="31">
        <v>15.184782608695652</v>
      </c>
      <c r="O465" s="31">
        <v>4.4347826086956523</v>
      </c>
      <c r="P465" s="31">
        <v>129.61130434782609</v>
      </c>
      <c r="Q465" s="31">
        <v>125.17652173913044</v>
      </c>
      <c r="R465" s="31">
        <v>4.4347826086956523</v>
      </c>
      <c r="S465" s="31">
        <v>233.2541304347827</v>
      </c>
      <c r="T465" s="31">
        <v>233.2541304347827</v>
      </c>
      <c r="U465" s="31">
        <v>0</v>
      </c>
      <c r="V465" s="31">
        <v>0</v>
      </c>
      <c r="W465" s="31">
        <v>59.191521739130437</v>
      </c>
      <c r="X465" s="31">
        <v>0.17391304347826086</v>
      </c>
      <c r="Y465" s="31">
        <v>0</v>
      </c>
      <c r="Z465" s="31">
        <v>0</v>
      </c>
      <c r="AA465" s="31">
        <v>35.154782608695655</v>
      </c>
      <c r="AB465" s="31">
        <v>0.97826086956521741</v>
      </c>
      <c r="AC465" s="31">
        <v>22.884565217391305</v>
      </c>
      <c r="AD465" s="31">
        <v>0</v>
      </c>
      <c r="AE465" s="31">
        <v>0</v>
      </c>
      <c r="AF465" t="s">
        <v>490</v>
      </c>
      <c r="AG465" s="32">
        <v>2</v>
      </c>
      <c r="AH465"/>
    </row>
    <row r="466" spans="1:34" x14ac:dyDescent="0.25">
      <c r="A466" t="s">
        <v>1573</v>
      </c>
      <c r="B466" t="s">
        <v>1162</v>
      </c>
      <c r="C466" t="s">
        <v>1226</v>
      </c>
      <c r="D466" t="s">
        <v>1527</v>
      </c>
      <c r="E466" s="31">
        <v>84.695652173913047</v>
      </c>
      <c r="F466" s="31">
        <v>7.4024666324435309</v>
      </c>
      <c r="G466" s="31">
        <v>6.8466568275154005</v>
      </c>
      <c r="H466" s="31">
        <v>1.3286704312114983</v>
      </c>
      <c r="I466" s="31">
        <v>0.90369738193018412</v>
      </c>
      <c r="J466" s="31">
        <v>626.9567391304347</v>
      </c>
      <c r="K466" s="31">
        <v>579.8820652173913</v>
      </c>
      <c r="L466" s="31">
        <v>112.53260869565212</v>
      </c>
      <c r="M466" s="31">
        <v>76.539239130434723</v>
      </c>
      <c r="N466" s="31">
        <v>31.835760869565217</v>
      </c>
      <c r="O466" s="31">
        <v>4.1576086956521738</v>
      </c>
      <c r="P466" s="31">
        <v>175.58760869565211</v>
      </c>
      <c r="Q466" s="31">
        <v>164.50630434782602</v>
      </c>
      <c r="R466" s="31">
        <v>11.081304347826087</v>
      </c>
      <c r="S466" s="31">
        <v>338.83652173913055</v>
      </c>
      <c r="T466" s="31">
        <v>338.83652173913055</v>
      </c>
      <c r="U466" s="31">
        <v>0</v>
      </c>
      <c r="V466" s="31">
        <v>0</v>
      </c>
      <c r="W466" s="31">
        <v>4.875</v>
      </c>
      <c r="X466" s="31">
        <v>1.6358695652173914</v>
      </c>
      <c r="Y466" s="31">
        <v>0</v>
      </c>
      <c r="Z466" s="31">
        <v>0</v>
      </c>
      <c r="AA466" s="31">
        <v>0</v>
      </c>
      <c r="AB466" s="31">
        <v>0</v>
      </c>
      <c r="AC466" s="31">
        <v>3.2391304347826089</v>
      </c>
      <c r="AD466" s="31">
        <v>0</v>
      </c>
      <c r="AE466" s="31">
        <v>0</v>
      </c>
      <c r="AF466" t="s">
        <v>564</v>
      </c>
      <c r="AG466" s="32">
        <v>2</v>
      </c>
      <c r="AH466"/>
    </row>
    <row r="467" spans="1:34" x14ac:dyDescent="0.25">
      <c r="A467" t="s">
        <v>1573</v>
      </c>
      <c r="B467" t="s">
        <v>1103</v>
      </c>
      <c r="C467" t="s">
        <v>1286</v>
      </c>
      <c r="D467" t="s">
        <v>1515</v>
      </c>
      <c r="E467" s="31">
        <v>34.021739130434781</v>
      </c>
      <c r="F467" s="31">
        <v>3.1996006389776359</v>
      </c>
      <c r="G467" s="31">
        <v>2.8516773162939297</v>
      </c>
      <c r="H467" s="31">
        <v>0.7412140575079873</v>
      </c>
      <c r="I467" s="31">
        <v>0.39329073482428117</v>
      </c>
      <c r="J467" s="31">
        <v>108.85597826086956</v>
      </c>
      <c r="K467" s="31">
        <v>97.019021739130437</v>
      </c>
      <c r="L467" s="31">
        <v>25.217391304347828</v>
      </c>
      <c r="M467" s="31">
        <v>13.380434782608695</v>
      </c>
      <c r="N467" s="31">
        <v>8.8695652173913047</v>
      </c>
      <c r="O467" s="31">
        <v>2.9673913043478262</v>
      </c>
      <c r="P467" s="31">
        <v>24.671195652173914</v>
      </c>
      <c r="Q467" s="31">
        <v>24.671195652173914</v>
      </c>
      <c r="R467" s="31">
        <v>0</v>
      </c>
      <c r="S467" s="31">
        <v>58.967391304347828</v>
      </c>
      <c r="T467" s="31">
        <v>58.967391304347828</v>
      </c>
      <c r="U467" s="31">
        <v>0</v>
      </c>
      <c r="V467" s="31">
        <v>0</v>
      </c>
      <c r="W467" s="31">
        <v>18.02717391304348</v>
      </c>
      <c r="X467" s="31">
        <v>8.9239130434782616</v>
      </c>
      <c r="Y467" s="31">
        <v>0</v>
      </c>
      <c r="Z467" s="31">
        <v>0</v>
      </c>
      <c r="AA467" s="31">
        <v>7.2445652173913047</v>
      </c>
      <c r="AB467" s="31">
        <v>0</v>
      </c>
      <c r="AC467" s="31">
        <v>1.8586956521739131</v>
      </c>
      <c r="AD467" s="31">
        <v>0</v>
      </c>
      <c r="AE467" s="31">
        <v>0</v>
      </c>
      <c r="AF467" t="s">
        <v>504</v>
      </c>
      <c r="AG467" s="32">
        <v>2</v>
      </c>
      <c r="AH467"/>
    </row>
    <row r="468" spans="1:34" x14ac:dyDescent="0.25">
      <c r="A468" t="s">
        <v>1573</v>
      </c>
      <c r="B468" t="s">
        <v>1193</v>
      </c>
      <c r="C468" t="s">
        <v>1365</v>
      </c>
      <c r="D468" t="s">
        <v>1517</v>
      </c>
      <c r="E468" s="31">
        <v>121.42391304347827</v>
      </c>
      <c r="F468" s="31">
        <v>10.734436487333273</v>
      </c>
      <c r="G468" s="31">
        <v>10.190058186375436</v>
      </c>
      <c r="H468" s="31">
        <v>5.412421448393161</v>
      </c>
      <c r="I468" s="31">
        <v>4.8680431474353236</v>
      </c>
      <c r="J468" s="31">
        <v>1303.4172826086956</v>
      </c>
      <c r="K468" s="31">
        <v>1237.3167391304348</v>
      </c>
      <c r="L468" s="31">
        <v>657.19739130434789</v>
      </c>
      <c r="M468" s="31">
        <v>591.09684782608701</v>
      </c>
      <c r="N468" s="31">
        <v>62.024456521739133</v>
      </c>
      <c r="O468" s="31">
        <v>4.0760869565217392</v>
      </c>
      <c r="P468" s="31">
        <v>23.241847826086957</v>
      </c>
      <c r="Q468" s="31">
        <v>23.241847826086957</v>
      </c>
      <c r="R468" s="31">
        <v>0</v>
      </c>
      <c r="S468" s="31">
        <v>622.97804347826082</v>
      </c>
      <c r="T468" s="31">
        <v>622.97804347826082</v>
      </c>
      <c r="U468" s="31">
        <v>0</v>
      </c>
      <c r="V468" s="31">
        <v>0</v>
      </c>
      <c r="W468" s="31">
        <v>0</v>
      </c>
      <c r="X468" s="31">
        <v>0</v>
      </c>
      <c r="Y468" s="31">
        <v>0</v>
      </c>
      <c r="Z468" s="31">
        <v>0</v>
      </c>
      <c r="AA468" s="31">
        <v>0</v>
      </c>
      <c r="AB468" s="31">
        <v>0</v>
      </c>
      <c r="AC468" s="31">
        <v>0</v>
      </c>
      <c r="AD468" s="31">
        <v>0</v>
      </c>
      <c r="AE468" s="31">
        <v>0</v>
      </c>
      <c r="AF468" t="s">
        <v>596</v>
      </c>
      <c r="AG468" s="32">
        <v>2</v>
      </c>
      <c r="AH468"/>
    </row>
    <row r="469" spans="1:34" x14ac:dyDescent="0.25">
      <c r="A469" t="s">
        <v>1573</v>
      </c>
      <c r="B469" t="s">
        <v>608</v>
      </c>
      <c r="C469" t="s">
        <v>1281</v>
      </c>
      <c r="D469" t="s">
        <v>1512</v>
      </c>
      <c r="E469" s="31">
        <v>157.10869565217391</v>
      </c>
      <c r="F469" s="31">
        <v>3.39397398643974</v>
      </c>
      <c r="G469" s="31">
        <v>3.269077763940778</v>
      </c>
      <c r="H469" s="31">
        <v>0.66574996540749964</v>
      </c>
      <c r="I469" s="31">
        <v>0.54085374290853738</v>
      </c>
      <c r="J469" s="31">
        <v>533.2228260869565</v>
      </c>
      <c r="K469" s="31">
        <v>513.60054347826087</v>
      </c>
      <c r="L469" s="31">
        <v>104.59510869565217</v>
      </c>
      <c r="M469" s="31">
        <v>84.972826086956516</v>
      </c>
      <c r="N469" s="31">
        <v>15.997282608695652</v>
      </c>
      <c r="O469" s="31">
        <v>3.625</v>
      </c>
      <c r="P469" s="31">
        <v>79.013586956521735</v>
      </c>
      <c r="Q469" s="31">
        <v>79.013586956521735</v>
      </c>
      <c r="R469" s="31">
        <v>0</v>
      </c>
      <c r="S469" s="31">
        <v>349.61413043478262</v>
      </c>
      <c r="T469" s="31">
        <v>349.61413043478262</v>
      </c>
      <c r="U469" s="31">
        <v>0</v>
      </c>
      <c r="V469" s="31">
        <v>0</v>
      </c>
      <c r="W469" s="31">
        <v>45.915760869565219</v>
      </c>
      <c r="X469" s="31">
        <v>38.127717391304351</v>
      </c>
      <c r="Y469" s="31">
        <v>0</v>
      </c>
      <c r="Z469" s="31">
        <v>0</v>
      </c>
      <c r="AA469" s="31">
        <v>7.7880434782608692</v>
      </c>
      <c r="AB469" s="31">
        <v>0</v>
      </c>
      <c r="AC469" s="31">
        <v>0</v>
      </c>
      <c r="AD469" s="31">
        <v>0</v>
      </c>
      <c r="AE469" s="31">
        <v>0</v>
      </c>
      <c r="AF469" t="s">
        <v>5</v>
      </c>
      <c r="AG469" s="32">
        <v>2</v>
      </c>
      <c r="AH469"/>
    </row>
    <row r="470" spans="1:34" x14ac:dyDescent="0.25">
      <c r="A470" t="s">
        <v>1573</v>
      </c>
      <c r="B470" t="s">
        <v>660</v>
      </c>
      <c r="C470" t="s">
        <v>1226</v>
      </c>
      <c r="D470" t="s">
        <v>1527</v>
      </c>
      <c r="E470" s="31">
        <v>110.3695652173913</v>
      </c>
      <c r="F470" s="31">
        <v>3.8814112664959617</v>
      </c>
      <c r="G470" s="31">
        <v>3.3553131770730737</v>
      </c>
      <c r="H470" s="31">
        <v>0.82499999999999996</v>
      </c>
      <c r="I470" s="31">
        <v>0.29890191057711252</v>
      </c>
      <c r="J470" s="31">
        <v>428.3896739130434</v>
      </c>
      <c r="K470" s="31">
        <v>370.32445652173902</v>
      </c>
      <c r="L470" s="31">
        <v>91.054891304347819</v>
      </c>
      <c r="M470" s="31">
        <v>32.989673913043482</v>
      </c>
      <c r="N470" s="31">
        <v>53.543478260869563</v>
      </c>
      <c r="O470" s="31">
        <v>4.5217391304347823</v>
      </c>
      <c r="P470" s="31">
        <v>122.16739130434784</v>
      </c>
      <c r="Q470" s="31">
        <v>122.16739130434784</v>
      </c>
      <c r="R470" s="31">
        <v>0</v>
      </c>
      <c r="S470" s="31">
        <v>215.16739130434772</v>
      </c>
      <c r="T470" s="31">
        <v>183.3874999999999</v>
      </c>
      <c r="U470" s="31">
        <v>31.779891304347824</v>
      </c>
      <c r="V470" s="31">
        <v>0</v>
      </c>
      <c r="W470" s="31">
        <v>33.278260869565187</v>
      </c>
      <c r="X470" s="31">
        <v>0.40543478260869564</v>
      </c>
      <c r="Y470" s="31">
        <v>0</v>
      </c>
      <c r="Z470" s="31">
        <v>0</v>
      </c>
      <c r="AA470" s="31">
        <v>16.993478260869548</v>
      </c>
      <c r="AB470" s="31">
        <v>0</v>
      </c>
      <c r="AC470" s="31">
        <v>15.879347826086946</v>
      </c>
      <c r="AD470" s="31">
        <v>0</v>
      </c>
      <c r="AE470" s="31">
        <v>0</v>
      </c>
      <c r="AF470" t="s">
        <v>57</v>
      </c>
      <c r="AG470" s="32">
        <v>2</v>
      </c>
      <c r="AH470"/>
    </row>
    <row r="471" spans="1:34" x14ac:dyDescent="0.25">
      <c r="A471" t="s">
        <v>1573</v>
      </c>
      <c r="B471" t="s">
        <v>1104</v>
      </c>
      <c r="C471" t="s">
        <v>1281</v>
      </c>
      <c r="D471" t="s">
        <v>1512</v>
      </c>
      <c r="E471" s="31">
        <v>115.89130434782609</v>
      </c>
      <c r="F471" s="31">
        <v>2.4477799662352271</v>
      </c>
      <c r="G471" s="31">
        <v>2.1955993247045575</v>
      </c>
      <c r="H471" s="31">
        <v>0.96933595948227325</v>
      </c>
      <c r="I471" s="31">
        <v>0.71715531795160359</v>
      </c>
      <c r="J471" s="31">
        <v>283.67641304347819</v>
      </c>
      <c r="K471" s="31">
        <v>254.45086956521735</v>
      </c>
      <c r="L471" s="31">
        <v>112.33760869565215</v>
      </c>
      <c r="M471" s="31">
        <v>83.112065217391276</v>
      </c>
      <c r="N471" s="31">
        <v>24.089673913043477</v>
      </c>
      <c r="O471" s="31">
        <v>5.1358695652173916</v>
      </c>
      <c r="P471" s="31">
        <v>4.7554347826086953</v>
      </c>
      <c r="Q471" s="31">
        <v>4.7554347826086953</v>
      </c>
      <c r="R471" s="31">
        <v>0</v>
      </c>
      <c r="S471" s="31">
        <v>166.58336956521737</v>
      </c>
      <c r="T471" s="31">
        <v>166.58336956521737</v>
      </c>
      <c r="U471" s="31">
        <v>0</v>
      </c>
      <c r="V471" s="31">
        <v>0</v>
      </c>
      <c r="W471" s="31">
        <v>31.267173913043479</v>
      </c>
      <c r="X471" s="31">
        <v>20.962826086956525</v>
      </c>
      <c r="Y471" s="31">
        <v>1.451086956521739</v>
      </c>
      <c r="Z471" s="31">
        <v>0</v>
      </c>
      <c r="AA471" s="31">
        <v>3.7663043478260869</v>
      </c>
      <c r="AB471" s="31">
        <v>0</v>
      </c>
      <c r="AC471" s="31">
        <v>5.0869565217391308</v>
      </c>
      <c r="AD471" s="31">
        <v>0</v>
      </c>
      <c r="AE471" s="31">
        <v>0</v>
      </c>
      <c r="AF471" t="s">
        <v>505</v>
      </c>
      <c r="AG471" s="32">
        <v>2</v>
      </c>
      <c r="AH471"/>
    </row>
    <row r="472" spans="1:34" x14ac:dyDescent="0.25">
      <c r="A472" t="s">
        <v>1573</v>
      </c>
      <c r="B472" t="s">
        <v>956</v>
      </c>
      <c r="C472" t="s">
        <v>1304</v>
      </c>
      <c r="D472" t="s">
        <v>1492</v>
      </c>
      <c r="E472" s="31">
        <v>223.83695652173913</v>
      </c>
      <c r="F472" s="31">
        <v>2.8789972320691501</v>
      </c>
      <c r="G472" s="31">
        <v>2.5690482202690239</v>
      </c>
      <c r="H472" s="31">
        <v>0.31527606468217362</v>
      </c>
      <c r="I472" s="31">
        <v>5.3270528820472977E-3</v>
      </c>
      <c r="J472" s="31">
        <v>644.42597826086967</v>
      </c>
      <c r="K472" s="31">
        <v>575.04793478260876</v>
      </c>
      <c r="L472" s="31">
        <v>70.570434782608714</v>
      </c>
      <c r="M472" s="31">
        <v>1.192391304347826</v>
      </c>
      <c r="N472" s="31">
        <v>64.660652173913064</v>
      </c>
      <c r="O472" s="31">
        <v>4.7173913043478262</v>
      </c>
      <c r="P472" s="31">
        <v>176.00565217391309</v>
      </c>
      <c r="Q472" s="31">
        <v>176.00565217391309</v>
      </c>
      <c r="R472" s="31">
        <v>0</v>
      </c>
      <c r="S472" s="31">
        <v>397.84989130434786</v>
      </c>
      <c r="T472" s="31">
        <v>397.84989130434786</v>
      </c>
      <c r="U472" s="31">
        <v>0</v>
      </c>
      <c r="V472" s="31">
        <v>0</v>
      </c>
      <c r="W472" s="31">
        <v>99.997826086956493</v>
      </c>
      <c r="X472" s="31">
        <v>0.35000000000000003</v>
      </c>
      <c r="Y472" s="31">
        <v>1.9586956521739136</v>
      </c>
      <c r="Z472" s="31">
        <v>0</v>
      </c>
      <c r="AA472" s="31">
        <v>38.747499999999988</v>
      </c>
      <c r="AB472" s="31">
        <v>0</v>
      </c>
      <c r="AC472" s="31">
        <v>58.941630434782589</v>
      </c>
      <c r="AD472" s="31">
        <v>0</v>
      </c>
      <c r="AE472" s="31">
        <v>0</v>
      </c>
      <c r="AF472" t="s">
        <v>355</v>
      </c>
      <c r="AG472" s="32">
        <v>2</v>
      </c>
      <c r="AH472"/>
    </row>
    <row r="473" spans="1:34" x14ac:dyDescent="0.25">
      <c r="A473" t="s">
        <v>1573</v>
      </c>
      <c r="B473" t="s">
        <v>766</v>
      </c>
      <c r="C473" t="s">
        <v>1255</v>
      </c>
      <c r="D473" t="s">
        <v>1501</v>
      </c>
      <c r="E473" s="31">
        <v>103.53260869565217</v>
      </c>
      <c r="F473" s="31">
        <v>3.5047884514435692</v>
      </c>
      <c r="G473" s="31">
        <v>3.3573868766404198</v>
      </c>
      <c r="H473" s="31">
        <v>0.73753280839895019</v>
      </c>
      <c r="I473" s="31">
        <v>0.59013123359580055</v>
      </c>
      <c r="J473" s="31">
        <v>362.8598913043478</v>
      </c>
      <c r="K473" s="31">
        <v>347.59902173913042</v>
      </c>
      <c r="L473" s="31">
        <v>76.358695652173921</v>
      </c>
      <c r="M473" s="31">
        <v>61.097826086956523</v>
      </c>
      <c r="N473" s="31">
        <v>5.3478260869565215</v>
      </c>
      <c r="O473" s="31">
        <v>9.9130434782608692</v>
      </c>
      <c r="P473" s="31">
        <v>73.452282608695654</v>
      </c>
      <c r="Q473" s="31">
        <v>73.452282608695654</v>
      </c>
      <c r="R473" s="31">
        <v>0</v>
      </c>
      <c r="S473" s="31">
        <v>213.04891304347825</v>
      </c>
      <c r="T473" s="31">
        <v>213.04891304347825</v>
      </c>
      <c r="U473" s="31">
        <v>0</v>
      </c>
      <c r="V473" s="31">
        <v>0</v>
      </c>
      <c r="W473" s="31">
        <v>91.836956521739125</v>
      </c>
      <c r="X473" s="31">
        <v>7.1630434782608692</v>
      </c>
      <c r="Y473" s="31">
        <v>0</v>
      </c>
      <c r="Z473" s="31">
        <v>4.6956521739130439</v>
      </c>
      <c r="AA473" s="31">
        <v>39.866847826086953</v>
      </c>
      <c r="AB473" s="31">
        <v>0</v>
      </c>
      <c r="AC473" s="31">
        <v>40.111413043478258</v>
      </c>
      <c r="AD473" s="31">
        <v>0</v>
      </c>
      <c r="AE473" s="31">
        <v>0</v>
      </c>
      <c r="AF473" t="s">
        <v>164</v>
      </c>
      <c r="AG473" s="32">
        <v>2</v>
      </c>
      <c r="AH473"/>
    </row>
    <row r="474" spans="1:34" x14ac:dyDescent="0.25">
      <c r="A474" t="s">
        <v>1573</v>
      </c>
      <c r="B474" t="s">
        <v>984</v>
      </c>
      <c r="C474" t="s">
        <v>1421</v>
      </c>
      <c r="D474" t="s">
        <v>1506</v>
      </c>
      <c r="E474" s="31">
        <v>104.44565217391305</v>
      </c>
      <c r="F474" s="31">
        <v>2.670176917473202</v>
      </c>
      <c r="G474" s="31">
        <v>2.4341221771256114</v>
      </c>
      <c r="H474" s="31">
        <v>0.39741388281819123</v>
      </c>
      <c r="I474" s="31">
        <v>0.16135914247060049</v>
      </c>
      <c r="J474" s="31">
        <v>278.88836956521737</v>
      </c>
      <c r="K474" s="31">
        <v>254.23347826086956</v>
      </c>
      <c r="L474" s="31">
        <v>41.508152173913039</v>
      </c>
      <c r="M474" s="31">
        <v>16.853260869565219</v>
      </c>
      <c r="N474" s="31">
        <v>18.741847826086957</v>
      </c>
      <c r="O474" s="31">
        <v>5.9130434782608692</v>
      </c>
      <c r="P474" s="31">
        <v>86.937282608695654</v>
      </c>
      <c r="Q474" s="31">
        <v>86.937282608695654</v>
      </c>
      <c r="R474" s="31">
        <v>0</v>
      </c>
      <c r="S474" s="31">
        <v>150.44293478260869</v>
      </c>
      <c r="T474" s="31">
        <v>150.44293478260869</v>
      </c>
      <c r="U474" s="31">
        <v>0</v>
      </c>
      <c r="V474" s="31">
        <v>0</v>
      </c>
      <c r="W474" s="31">
        <v>8.9021739130434785</v>
      </c>
      <c r="X474" s="31">
        <v>0</v>
      </c>
      <c r="Y474" s="31">
        <v>0</v>
      </c>
      <c r="Z474" s="31">
        <v>0</v>
      </c>
      <c r="AA474" s="31">
        <v>2.7744565217391304</v>
      </c>
      <c r="AB474" s="31">
        <v>0</v>
      </c>
      <c r="AC474" s="31">
        <v>6.1277173913043477</v>
      </c>
      <c r="AD474" s="31">
        <v>0</v>
      </c>
      <c r="AE474" s="31">
        <v>0</v>
      </c>
      <c r="AF474" t="s">
        <v>383</v>
      </c>
      <c r="AG474" s="32">
        <v>2</v>
      </c>
      <c r="AH474"/>
    </row>
    <row r="475" spans="1:34" x14ac:dyDescent="0.25">
      <c r="A475" t="s">
        <v>1573</v>
      </c>
      <c r="B475" t="s">
        <v>1007</v>
      </c>
      <c r="C475" t="s">
        <v>1243</v>
      </c>
      <c r="D475" t="s">
        <v>1500</v>
      </c>
      <c r="E475" s="31">
        <v>82.25</v>
      </c>
      <c r="F475" s="31">
        <v>3.8189824236817755</v>
      </c>
      <c r="G475" s="31">
        <v>3.706123959296947</v>
      </c>
      <c r="H475" s="31">
        <v>0.73215937623893224</v>
      </c>
      <c r="I475" s="31">
        <v>0.6193009118541033</v>
      </c>
      <c r="J475" s="31">
        <v>314.11130434782604</v>
      </c>
      <c r="K475" s="31">
        <v>304.82869565217391</v>
      </c>
      <c r="L475" s="31">
        <v>60.220108695652172</v>
      </c>
      <c r="M475" s="31">
        <v>50.9375</v>
      </c>
      <c r="N475" s="31">
        <v>4.8695652173913047</v>
      </c>
      <c r="O475" s="31">
        <v>4.4130434782608692</v>
      </c>
      <c r="P475" s="31">
        <v>50.649456521739133</v>
      </c>
      <c r="Q475" s="31">
        <v>50.649456521739133</v>
      </c>
      <c r="R475" s="31">
        <v>0</v>
      </c>
      <c r="S475" s="31">
        <v>203.24173913043475</v>
      </c>
      <c r="T475" s="31">
        <v>203.24173913043475</v>
      </c>
      <c r="U475" s="31">
        <v>0</v>
      </c>
      <c r="V475" s="31">
        <v>0</v>
      </c>
      <c r="W475" s="31">
        <v>4.7717391304347831</v>
      </c>
      <c r="X475" s="31">
        <v>1.8532608695652173</v>
      </c>
      <c r="Y475" s="31">
        <v>0</v>
      </c>
      <c r="Z475" s="31">
        <v>0</v>
      </c>
      <c r="AA475" s="31">
        <v>2.9184782608695654</v>
      </c>
      <c r="AB475" s="31">
        <v>0</v>
      </c>
      <c r="AC475" s="31">
        <v>0</v>
      </c>
      <c r="AD475" s="31">
        <v>0</v>
      </c>
      <c r="AE475" s="31">
        <v>0</v>
      </c>
      <c r="AF475" t="s">
        <v>406</v>
      </c>
      <c r="AG475" s="32">
        <v>2</v>
      </c>
      <c r="AH475"/>
    </row>
    <row r="476" spans="1:34" x14ac:dyDescent="0.25">
      <c r="A476" t="s">
        <v>1573</v>
      </c>
      <c r="B476" t="s">
        <v>601</v>
      </c>
      <c r="C476" t="s">
        <v>1381</v>
      </c>
      <c r="D476" t="s">
        <v>1528</v>
      </c>
      <c r="E476" s="31">
        <v>75.695652173913047</v>
      </c>
      <c r="F476" s="31">
        <v>3.3000071797817343</v>
      </c>
      <c r="G476" s="31">
        <v>3.2161473291211946</v>
      </c>
      <c r="H476" s="31">
        <v>0.5960654796094198</v>
      </c>
      <c r="I476" s="31">
        <v>0.51220562894887989</v>
      </c>
      <c r="J476" s="31">
        <v>249.79619565217391</v>
      </c>
      <c r="K476" s="31">
        <v>243.44836956521738</v>
      </c>
      <c r="L476" s="31">
        <v>45.119565217391298</v>
      </c>
      <c r="M476" s="31">
        <v>38.771739130434781</v>
      </c>
      <c r="N476" s="31">
        <v>2.1739130434782608</v>
      </c>
      <c r="O476" s="31">
        <v>4.1739130434782608</v>
      </c>
      <c r="P476" s="31">
        <v>58.777173913043477</v>
      </c>
      <c r="Q476" s="31">
        <v>58.777173913043477</v>
      </c>
      <c r="R476" s="31">
        <v>0</v>
      </c>
      <c r="S476" s="31">
        <v>145.89945652173913</v>
      </c>
      <c r="T476" s="31">
        <v>145.89945652173913</v>
      </c>
      <c r="U476" s="31">
        <v>0</v>
      </c>
      <c r="V476" s="31">
        <v>0</v>
      </c>
      <c r="W476" s="31">
        <v>13.331521739130434</v>
      </c>
      <c r="X476" s="31">
        <v>0</v>
      </c>
      <c r="Y476" s="31">
        <v>0</v>
      </c>
      <c r="Z476" s="31">
        <v>0</v>
      </c>
      <c r="AA476" s="31">
        <v>3.4456521739130435</v>
      </c>
      <c r="AB476" s="31">
        <v>0</v>
      </c>
      <c r="AC476" s="31">
        <v>9.8858695652173907</v>
      </c>
      <c r="AD476" s="31">
        <v>0</v>
      </c>
      <c r="AE476" s="31">
        <v>0</v>
      </c>
      <c r="AF476" t="s">
        <v>244</v>
      </c>
      <c r="AG476" s="32">
        <v>2</v>
      </c>
      <c r="AH476"/>
    </row>
    <row r="477" spans="1:34" x14ac:dyDescent="0.25">
      <c r="A477" t="s">
        <v>1573</v>
      </c>
      <c r="B477" t="s">
        <v>962</v>
      </c>
      <c r="C477" t="s">
        <v>1417</v>
      </c>
      <c r="D477" t="s">
        <v>1506</v>
      </c>
      <c r="E477" s="31">
        <v>74.032608695652172</v>
      </c>
      <c r="F477" s="31">
        <v>3.2073851123183088</v>
      </c>
      <c r="G477" s="31">
        <v>2.8742475407429162</v>
      </c>
      <c r="H477" s="31">
        <v>0.6107032741154016</v>
      </c>
      <c r="I477" s="31">
        <v>0.27756570254000884</v>
      </c>
      <c r="J477" s="31">
        <v>237.45108695652175</v>
      </c>
      <c r="K477" s="31">
        <v>212.78804347826087</v>
      </c>
      <c r="L477" s="31">
        <v>45.211956521739133</v>
      </c>
      <c r="M477" s="31">
        <v>20.548913043478262</v>
      </c>
      <c r="N477" s="31">
        <v>18.923913043478262</v>
      </c>
      <c r="O477" s="31">
        <v>5.7391304347826084</v>
      </c>
      <c r="P477" s="31">
        <v>53.190217391304351</v>
      </c>
      <c r="Q477" s="31">
        <v>53.190217391304351</v>
      </c>
      <c r="R477" s="31">
        <v>0</v>
      </c>
      <c r="S477" s="31">
        <v>139.04891304347825</v>
      </c>
      <c r="T477" s="31">
        <v>139.04891304347825</v>
      </c>
      <c r="U477" s="31">
        <v>0</v>
      </c>
      <c r="V477" s="31">
        <v>0</v>
      </c>
      <c r="W477" s="31">
        <v>8.6956521739130432E-2</v>
      </c>
      <c r="X477" s="31">
        <v>8.6956521739130432E-2</v>
      </c>
      <c r="Y477" s="31">
        <v>0</v>
      </c>
      <c r="Z477" s="31">
        <v>0</v>
      </c>
      <c r="AA477" s="31">
        <v>0</v>
      </c>
      <c r="AB477" s="31">
        <v>0</v>
      </c>
      <c r="AC477" s="31">
        <v>0</v>
      </c>
      <c r="AD477" s="31">
        <v>0</v>
      </c>
      <c r="AE477" s="31">
        <v>0</v>
      </c>
      <c r="AF477" t="s">
        <v>361</v>
      </c>
      <c r="AG477" s="32">
        <v>2</v>
      </c>
      <c r="AH477"/>
    </row>
    <row r="478" spans="1:34" x14ac:dyDescent="0.25">
      <c r="A478" t="s">
        <v>1573</v>
      </c>
      <c r="B478" t="s">
        <v>978</v>
      </c>
      <c r="C478" t="s">
        <v>1244</v>
      </c>
      <c r="D478" t="s">
        <v>1495</v>
      </c>
      <c r="E478" s="31">
        <v>103.59782608695652</v>
      </c>
      <c r="F478" s="31">
        <v>2.180602245304796</v>
      </c>
      <c r="G478" s="31">
        <v>2.1076802014479079</v>
      </c>
      <c r="H478" s="31">
        <v>0.27108278249921319</v>
      </c>
      <c r="I478" s="31">
        <v>0.19816073864232514</v>
      </c>
      <c r="J478" s="31">
        <v>225.90565217391313</v>
      </c>
      <c r="K478" s="31">
        <v>218.35108695652184</v>
      </c>
      <c r="L478" s="31">
        <v>28.083586956521746</v>
      </c>
      <c r="M478" s="31">
        <v>20.529021739130442</v>
      </c>
      <c r="N478" s="31">
        <v>1.1102173913043476</v>
      </c>
      <c r="O478" s="31">
        <v>6.4443478260869567</v>
      </c>
      <c r="P478" s="31">
        <v>79.665978260869565</v>
      </c>
      <c r="Q478" s="31">
        <v>79.665978260869565</v>
      </c>
      <c r="R478" s="31">
        <v>0</v>
      </c>
      <c r="S478" s="31">
        <v>118.15608695652182</v>
      </c>
      <c r="T478" s="31">
        <v>118.15608695652182</v>
      </c>
      <c r="U478" s="31">
        <v>0</v>
      </c>
      <c r="V478" s="31">
        <v>0</v>
      </c>
      <c r="W478" s="31">
        <v>19.148260869565217</v>
      </c>
      <c r="X478" s="31">
        <v>0</v>
      </c>
      <c r="Y478" s="31">
        <v>0</v>
      </c>
      <c r="Z478" s="31">
        <v>0</v>
      </c>
      <c r="AA478" s="31">
        <v>19.148260869565217</v>
      </c>
      <c r="AB478" s="31">
        <v>0</v>
      </c>
      <c r="AC478" s="31">
        <v>0</v>
      </c>
      <c r="AD478" s="31">
        <v>0</v>
      </c>
      <c r="AE478" s="31">
        <v>0</v>
      </c>
      <c r="AF478" t="s">
        <v>377</v>
      </c>
      <c r="AG478" s="32">
        <v>2</v>
      </c>
      <c r="AH478"/>
    </row>
    <row r="479" spans="1:34" x14ac:dyDescent="0.25">
      <c r="A479" t="s">
        <v>1573</v>
      </c>
      <c r="B479" t="s">
        <v>1036</v>
      </c>
      <c r="C479" t="s">
        <v>1321</v>
      </c>
      <c r="D479" t="s">
        <v>1510</v>
      </c>
      <c r="E479" s="31">
        <v>54.413043478260867</v>
      </c>
      <c r="F479" s="31">
        <v>8.1720934878146227</v>
      </c>
      <c r="G479" s="31">
        <v>8.0028565721134637</v>
      </c>
      <c r="H479" s="31">
        <v>4.7589892129444671</v>
      </c>
      <c r="I479" s="31">
        <v>4.5897522972433089</v>
      </c>
      <c r="J479" s="31">
        <v>444.66847826086956</v>
      </c>
      <c r="K479" s="31">
        <v>435.45978260869566</v>
      </c>
      <c r="L479" s="31">
        <v>258.95108695652175</v>
      </c>
      <c r="M479" s="31">
        <v>249.74239130434785</v>
      </c>
      <c r="N479" s="31">
        <v>4.7228260869565215</v>
      </c>
      <c r="O479" s="31">
        <v>4.4858695652173921</v>
      </c>
      <c r="P479" s="31">
        <v>9.6750000000000007</v>
      </c>
      <c r="Q479" s="31">
        <v>9.6750000000000007</v>
      </c>
      <c r="R479" s="31">
        <v>0</v>
      </c>
      <c r="S479" s="31">
        <v>176.0423913043478</v>
      </c>
      <c r="T479" s="31">
        <v>171.71847826086955</v>
      </c>
      <c r="U479" s="31">
        <v>0</v>
      </c>
      <c r="V479" s="31">
        <v>4.323913043478262</v>
      </c>
      <c r="W479" s="31">
        <v>64.356521739130443</v>
      </c>
      <c r="X479" s="31">
        <v>64.356521739130443</v>
      </c>
      <c r="Y479" s="31">
        <v>0</v>
      </c>
      <c r="Z479" s="31">
        <v>0</v>
      </c>
      <c r="AA479" s="31">
        <v>0</v>
      </c>
      <c r="AB479" s="31">
        <v>0</v>
      </c>
      <c r="AC479" s="31">
        <v>0</v>
      </c>
      <c r="AD479" s="31">
        <v>0</v>
      </c>
      <c r="AE479" s="31">
        <v>0</v>
      </c>
      <c r="AF479" t="s">
        <v>435</v>
      </c>
      <c r="AG479" s="32">
        <v>2</v>
      </c>
      <c r="AH479"/>
    </row>
    <row r="480" spans="1:34" x14ac:dyDescent="0.25">
      <c r="A480" t="s">
        <v>1573</v>
      </c>
      <c r="B480" t="s">
        <v>828</v>
      </c>
      <c r="C480" t="s">
        <v>1373</v>
      </c>
      <c r="D480" t="s">
        <v>1506</v>
      </c>
      <c r="E480" s="31">
        <v>132.80434782608697</v>
      </c>
      <c r="F480" s="31">
        <v>3.254278932722213</v>
      </c>
      <c r="G480" s="31">
        <v>3.057786053363889</v>
      </c>
      <c r="H480" s="31">
        <v>0.57343755115403494</v>
      </c>
      <c r="I480" s="31">
        <v>0.37694467179571117</v>
      </c>
      <c r="J480" s="31">
        <v>432.18239130434785</v>
      </c>
      <c r="K480" s="31">
        <v>406.08728260869566</v>
      </c>
      <c r="L480" s="31">
        <v>76.155000000000001</v>
      </c>
      <c r="M480" s="31">
        <v>50.059891304347822</v>
      </c>
      <c r="N480" s="31">
        <v>15.964673913043478</v>
      </c>
      <c r="O480" s="31">
        <v>10.130434782608695</v>
      </c>
      <c r="P480" s="31">
        <v>104.46739130434783</v>
      </c>
      <c r="Q480" s="31">
        <v>104.46739130434783</v>
      </c>
      <c r="R480" s="31">
        <v>0</v>
      </c>
      <c r="S480" s="31">
        <v>251.56</v>
      </c>
      <c r="T480" s="31">
        <v>251.56</v>
      </c>
      <c r="U480" s="31">
        <v>0</v>
      </c>
      <c r="V480" s="31">
        <v>0</v>
      </c>
      <c r="W480" s="31">
        <v>10.546195652173912</v>
      </c>
      <c r="X480" s="31">
        <v>0</v>
      </c>
      <c r="Y480" s="31">
        <v>0</v>
      </c>
      <c r="Z480" s="31">
        <v>0</v>
      </c>
      <c r="AA480" s="31">
        <v>10.546195652173912</v>
      </c>
      <c r="AB480" s="31">
        <v>0</v>
      </c>
      <c r="AC480" s="31">
        <v>0</v>
      </c>
      <c r="AD480" s="31">
        <v>0</v>
      </c>
      <c r="AE480" s="31">
        <v>0</v>
      </c>
      <c r="AF480" t="s">
        <v>226</v>
      </c>
      <c r="AG480" s="32">
        <v>2</v>
      </c>
      <c r="AH480"/>
    </row>
    <row r="481" spans="1:34" x14ac:dyDescent="0.25">
      <c r="A481" t="s">
        <v>1573</v>
      </c>
      <c r="B481" t="s">
        <v>831</v>
      </c>
      <c r="C481" t="s">
        <v>1374</v>
      </c>
      <c r="D481" t="s">
        <v>1522</v>
      </c>
      <c r="E481" s="31">
        <v>132.94565217391303</v>
      </c>
      <c r="F481" s="31">
        <v>2.7797179298503809</v>
      </c>
      <c r="G481" s="31">
        <v>2.5903769111274633</v>
      </c>
      <c r="H481" s="31">
        <v>0.53300138991088231</v>
      </c>
      <c r="I481" s="31">
        <v>0.34366037118796516</v>
      </c>
      <c r="J481" s="31">
        <v>369.55141304347831</v>
      </c>
      <c r="K481" s="31">
        <v>344.37934782608698</v>
      </c>
      <c r="L481" s="31">
        <v>70.86021739130436</v>
      </c>
      <c r="M481" s="31">
        <v>45.68815217391306</v>
      </c>
      <c r="N481" s="31">
        <v>20.446195652173909</v>
      </c>
      <c r="O481" s="31">
        <v>4.7258695652173914</v>
      </c>
      <c r="P481" s="31">
        <v>103.05978260869566</v>
      </c>
      <c r="Q481" s="31">
        <v>103.05978260869566</v>
      </c>
      <c r="R481" s="31">
        <v>0</v>
      </c>
      <c r="S481" s="31">
        <v>195.63141304347829</v>
      </c>
      <c r="T481" s="31">
        <v>146.63684782608698</v>
      </c>
      <c r="U481" s="31">
        <v>48.994565217391305</v>
      </c>
      <c r="V481" s="31">
        <v>0</v>
      </c>
      <c r="W481" s="31">
        <v>49.998260869565215</v>
      </c>
      <c r="X481" s="31">
        <v>0</v>
      </c>
      <c r="Y481" s="31">
        <v>0</v>
      </c>
      <c r="Z481" s="31">
        <v>0</v>
      </c>
      <c r="AA481" s="31">
        <v>8.9864130434782616</v>
      </c>
      <c r="AB481" s="31">
        <v>0</v>
      </c>
      <c r="AC481" s="31">
        <v>41.011847826086957</v>
      </c>
      <c r="AD481" s="31">
        <v>0</v>
      </c>
      <c r="AE481" s="31">
        <v>0</v>
      </c>
      <c r="AF481" t="s">
        <v>229</v>
      </c>
      <c r="AG481" s="32">
        <v>2</v>
      </c>
      <c r="AH481"/>
    </row>
    <row r="482" spans="1:34" x14ac:dyDescent="0.25">
      <c r="A482" t="s">
        <v>1573</v>
      </c>
      <c r="B482" t="s">
        <v>800</v>
      </c>
      <c r="C482" t="s">
        <v>1336</v>
      </c>
      <c r="D482" t="s">
        <v>1510</v>
      </c>
      <c r="E482" s="31">
        <v>135.9891304347826</v>
      </c>
      <c r="F482" s="31">
        <v>3.3776396770841663</v>
      </c>
      <c r="G482" s="31">
        <v>3.1590919990408444</v>
      </c>
      <c r="H482" s="31">
        <v>0.56390376468707537</v>
      </c>
      <c r="I482" s="31">
        <v>0.3453560866437535</v>
      </c>
      <c r="J482" s="31">
        <v>459.32228260869567</v>
      </c>
      <c r="K482" s="31">
        <v>429.60217391304349</v>
      </c>
      <c r="L482" s="31">
        <v>76.684782608695642</v>
      </c>
      <c r="M482" s="31">
        <v>46.964673913043477</v>
      </c>
      <c r="N482" s="31">
        <v>20.154891304347824</v>
      </c>
      <c r="O482" s="31">
        <v>9.5652173913043477</v>
      </c>
      <c r="P482" s="31">
        <v>85.411956521739128</v>
      </c>
      <c r="Q482" s="31">
        <v>85.411956521739128</v>
      </c>
      <c r="R482" s="31">
        <v>0</v>
      </c>
      <c r="S482" s="31">
        <v>297.22554347826087</v>
      </c>
      <c r="T482" s="31">
        <v>297.22554347826087</v>
      </c>
      <c r="U482" s="31">
        <v>0</v>
      </c>
      <c r="V482" s="31">
        <v>0</v>
      </c>
      <c r="W482" s="31">
        <v>0</v>
      </c>
      <c r="X482" s="31">
        <v>0</v>
      </c>
      <c r="Y482" s="31">
        <v>0</v>
      </c>
      <c r="Z482" s="31">
        <v>0</v>
      </c>
      <c r="AA482" s="31">
        <v>0</v>
      </c>
      <c r="AB482" s="31">
        <v>0</v>
      </c>
      <c r="AC482" s="31">
        <v>0</v>
      </c>
      <c r="AD482" s="31">
        <v>0</v>
      </c>
      <c r="AE482" s="31">
        <v>0</v>
      </c>
      <c r="AF482" t="s">
        <v>198</v>
      </c>
      <c r="AG482" s="32">
        <v>2</v>
      </c>
      <c r="AH482"/>
    </row>
    <row r="483" spans="1:34" x14ac:dyDescent="0.25">
      <c r="A483" t="s">
        <v>1573</v>
      </c>
      <c r="B483" t="s">
        <v>1071</v>
      </c>
      <c r="C483" t="s">
        <v>1446</v>
      </c>
      <c r="D483" t="s">
        <v>1528</v>
      </c>
      <c r="E483" s="31">
        <v>89.152173913043484</v>
      </c>
      <c r="F483" s="31">
        <v>4.7471628871007052</v>
      </c>
      <c r="G483" s="31">
        <v>4.4154340404779306</v>
      </c>
      <c r="H483" s="31">
        <v>0.79176908071202146</v>
      </c>
      <c r="I483" s="31">
        <v>0.46004023408924655</v>
      </c>
      <c r="J483" s="31">
        <v>423.2198913043477</v>
      </c>
      <c r="K483" s="31">
        <v>393.64554347826072</v>
      </c>
      <c r="L483" s="31">
        <v>70.587934782608698</v>
      </c>
      <c r="M483" s="31">
        <v>41.013586956521742</v>
      </c>
      <c r="N483" s="31">
        <v>25.052608695652179</v>
      </c>
      <c r="O483" s="31">
        <v>4.5217391304347823</v>
      </c>
      <c r="P483" s="31">
        <v>108.54978260869565</v>
      </c>
      <c r="Q483" s="31">
        <v>108.54978260869565</v>
      </c>
      <c r="R483" s="31">
        <v>0</v>
      </c>
      <c r="S483" s="31">
        <v>244.08217391304336</v>
      </c>
      <c r="T483" s="31">
        <v>244.08217391304336</v>
      </c>
      <c r="U483" s="31">
        <v>0</v>
      </c>
      <c r="V483" s="31">
        <v>0</v>
      </c>
      <c r="W483" s="31">
        <v>5.9293478260869561</v>
      </c>
      <c r="X483" s="31">
        <v>0</v>
      </c>
      <c r="Y483" s="31">
        <v>0</v>
      </c>
      <c r="Z483" s="31">
        <v>0</v>
      </c>
      <c r="AA483" s="31">
        <v>0</v>
      </c>
      <c r="AB483" s="31">
        <v>0</v>
      </c>
      <c r="AC483" s="31">
        <v>5.9293478260869561</v>
      </c>
      <c r="AD483" s="31">
        <v>0</v>
      </c>
      <c r="AE483" s="31">
        <v>0</v>
      </c>
      <c r="AF483" t="s">
        <v>470</v>
      </c>
      <c r="AG483" s="32">
        <v>2</v>
      </c>
      <c r="AH483"/>
    </row>
    <row r="484" spans="1:34" x14ac:dyDescent="0.25">
      <c r="A484" t="s">
        <v>1573</v>
      </c>
      <c r="B484" t="s">
        <v>854</v>
      </c>
      <c r="C484" t="s">
        <v>1387</v>
      </c>
      <c r="D484" t="s">
        <v>1510</v>
      </c>
      <c r="E484" s="31">
        <v>111.54347826086956</v>
      </c>
      <c r="F484" s="31">
        <v>3.5789456246345748</v>
      </c>
      <c r="G484" s="31">
        <v>3.4964081075813689</v>
      </c>
      <c r="H484" s="31">
        <v>0.85582732410836104</v>
      </c>
      <c r="I484" s="31">
        <v>0.77328980705515504</v>
      </c>
      <c r="J484" s="31">
        <v>399.20804347826095</v>
      </c>
      <c r="K484" s="31">
        <v>390.00152173913051</v>
      </c>
      <c r="L484" s="31">
        <v>95.46195652173914</v>
      </c>
      <c r="M484" s="31">
        <v>86.255434782608702</v>
      </c>
      <c r="N484" s="31">
        <v>0</v>
      </c>
      <c r="O484" s="31">
        <v>9.2065217391304355</v>
      </c>
      <c r="P484" s="31">
        <v>100.98097826086956</v>
      </c>
      <c r="Q484" s="31">
        <v>100.98097826086956</v>
      </c>
      <c r="R484" s="31">
        <v>0</v>
      </c>
      <c r="S484" s="31">
        <v>202.76510869565226</v>
      </c>
      <c r="T484" s="31">
        <v>202.76510869565226</v>
      </c>
      <c r="U484" s="31">
        <v>0</v>
      </c>
      <c r="V484" s="31">
        <v>0</v>
      </c>
      <c r="W484" s="31">
        <v>2.4254347826086966</v>
      </c>
      <c r="X484" s="31">
        <v>0</v>
      </c>
      <c r="Y484" s="31">
        <v>0</v>
      </c>
      <c r="Z484" s="31">
        <v>0</v>
      </c>
      <c r="AA484" s="31">
        <v>0</v>
      </c>
      <c r="AB484" s="31">
        <v>0</v>
      </c>
      <c r="AC484" s="31">
        <v>2.4254347826086966</v>
      </c>
      <c r="AD484" s="31">
        <v>0</v>
      </c>
      <c r="AE484" s="31">
        <v>0</v>
      </c>
      <c r="AF484" t="s">
        <v>253</v>
      </c>
      <c r="AG484" s="32">
        <v>2</v>
      </c>
      <c r="AH484"/>
    </row>
    <row r="485" spans="1:34" x14ac:dyDescent="0.25">
      <c r="A485" t="s">
        <v>1573</v>
      </c>
      <c r="B485" t="s">
        <v>1106</v>
      </c>
      <c r="C485" t="s">
        <v>1453</v>
      </c>
      <c r="D485" t="s">
        <v>1529</v>
      </c>
      <c r="E485" s="31">
        <v>243.58695652173913</v>
      </c>
      <c r="F485" s="31">
        <v>2.7317367246764834</v>
      </c>
      <c r="G485" s="31">
        <v>2.4832101740294505</v>
      </c>
      <c r="H485" s="31">
        <v>0.43261267291387767</v>
      </c>
      <c r="I485" s="31">
        <v>0.22976215975011152</v>
      </c>
      <c r="J485" s="31">
        <v>665.4154347826086</v>
      </c>
      <c r="K485" s="31">
        <v>604.87760869565204</v>
      </c>
      <c r="L485" s="31">
        <v>105.37880434782608</v>
      </c>
      <c r="M485" s="31">
        <v>55.967065217391294</v>
      </c>
      <c r="N485" s="31">
        <v>39.846521739130438</v>
      </c>
      <c r="O485" s="31">
        <v>9.5652173913043477</v>
      </c>
      <c r="P485" s="31">
        <v>181.8888043478261</v>
      </c>
      <c r="Q485" s="31">
        <v>170.76271739130436</v>
      </c>
      <c r="R485" s="31">
        <v>11.126086956521739</v>
      </c>
      <c r="S485" s="31">
        <v>378.14782608695646</v>
      </c>
      <c r="T485" s="31">
        <v>374.52456521739123</v>
      </c>
      <c r="U485" s="31">
        <v>3.6232608695652173</v>
      </c>
      <c r="V485" s="31">
        <v>0</v>
      </c>
      <c r="W485" s="31">
        <v>11.816739130434783</v>
      </c>
      <c r="X485" s="31">
        <v>0</v>
      </c>
      <c r="Y485" s="31">
        <v>0</v>
      </c>
      <c r="Z485" s="31">
        <v>0</v>
      </c>
      <c r="AA485" s="31">
        <v>4.3152173913043477</v>
      </c>
      <c r="AB485" s="31">
        <v>0</v>
      </c>
      <c r="AC485" s="31">
        <v>4.2804347826086957</v>
      </c>
      <c r="AD485" s="31">
        <v>3.2210869565217388</v>
      </c>
      <c r="AE485" s="31">
        <v>0</v>
      </c>
      <c r="AF485" t="s">
        <v>507</v>
      </c>
      <c r="AG485" s="32">
        <v>2</v>
      </c>
      <c r="AH485"/>
    </row>
    <row r="486" spans="1:34" x14ac:dyDescent="0.25">
      <c r="A486" t="s">
        <v>1573</v>
      </c>
      <c r="B486" t="s">
        <v>1034</v>
      </c>
      <c r="C486" t="s">
        <v>1286</v>
      </c>
      <c r="D486" t="s">
        <v>1515</v>
      </c>
      <c r="E486" s="31">
        <v>488.26086956521738</v>
      </c>
      <c r="F486" s="31">
        <v>3.9751015138023162</v>
      </c>
      <c r="G486" s="31">
        <v>3.8298967052537849</v>
      </c>
      <c r="H486" s="31">
        <v>0.77735218165627784</v>
      </c>
      <c r="I486" s="31">
        <v>0.63214737310774705</v>
      </c>
      <c r="J486" s="31">
        <v>1940.8865217391308</v>
      </c>
      <c r="K486" s="31">
        <v>1869.9886956521741</v>
      </c>
      <c r="L486" s="31">
        <v>379.55065217391302</v>
      </c>
      <c r="M486" s="31">
        <v>308.65282608695651</v>
      </c>
      <c r="N486" s="31">
        <v>66.636956521739137</v>
      </c>
      <c r="O486" s="31">
        <v>4.2608695652173916</v>
      </c>
      <c r="P486" s="31">
        <v>359.90902173913048</v>
      </c>
      <c r="Q486" s="31">
        <v>359.90902173913048</v>
      </c>
      <c r="R486" s="31">
        <v>0</v>
      </c>
      <c r="S486" s="31">
        <v>1201.4268478260872</v>
      </c>
      <c r="T486" s="31">
        <v>1197.9809782608697</v>
      </c>
      <c r="U486" s="31">
        <v>0</v>
      </c>
      <c r="V486" s="31">
        <v>3.4458695652173912</v>
      </c>
      <c r="W486" s="31">
        <v>254.31913043478255</v>
      </c>
      <c r="X486" s="31">
        <v>31.47228260869565</v>
      </c>
      <c r="Y486" s="31">
        <v>0</v>
      </c>
      <c r="Z486" s="31">
        <v>0</v>
      </c>
      <c r="AA486" s="31">
        <v>53.649456521739133</v>
      </c>
      <c r="AB486" s="31">
        <v>0</v>
      </c>
      <c r="AC486" s="31">
        <v>169.19739130434778</v>
      </c>
      <c r="AD486" s="31">
        <v>0</v>
      </c>
      <c r="AE486" s="31">
        <v>0</v>
      </c>
      <c r="AF486" t="s">
        <v>433</v>
      </c>
      <c r="AG486" s="32">
        <v>2</v>
      </c>
      <c r="AH486"/>
    </row>
    <row r="487" spans="1:34" x14ac:dyDescent="0.25">
      <c r="A487" t="s">
        <v>1573</v>
      </c>
      <c r="B487" t="s">
        <v>1006</v>
      </c>
      <c r="C487" t="s">
        <v>1226</v>
      </c>
      <c r="D487" t="s">
        <v>1527</v>
      </c>
      <c r="E487" s="31">
        <v>240.69565217391303</v>
      </c>
      <c r="F487" s="31">
        <v>3.4923342666184976</v>
      </c>
      <c r="G487" s="31">
        <v>3.3684519508670521</v>
      </c>
      <c r="H487" s="31">
        <v>0.48759257586705207</v>
      </c>
      <c r="I487" s="31">
        <v>0.36371026011560692</v>
      </c>
      <c r="J487" s="31">
        <v>840.5896739130435</v>
      </c>
      <c r="K487" s="31">
        <v>810.77173913043475</v>
      </c>
      <c r="L487" s="31">
        <v>117.36141304347827</v>
      </c>
      <c r="M487" s="31">
        <v>87.543478260869563</v>
      </c>
      <c r="N487" s="31">
        <v>25.497282608695652</v>
      </c>
      <c r="O487" s="31">
        <v>4.3206521739130439</v>
      </c>
      <c r="P487" s="31">
        <v>192.69021739130434</v>
      </c>
      <c r="Q487" s="31">
        <v>192.69021739130434</v>
      </c>
      <c r="R487" s="31">
        <v>0</v>
      </c>
      <c r="S487" s="31">
        <v>530.53804347826087</v>
      </c>
      <c r="T487" s="31">
        <v>530.53804347826087</v>
      </c>
      <c r="U487" s="31">
        <v>0</v>
      </c>
      <c r="V487" s="31">
        <v>0</v>
      </c>
      <c r="W487" s="31">
        <v>27.57880434782609</v>
      </c>
      <c r="X487" s="31">
        <v>2.5597826086956523</v>
      </c>
      <c r="Y487" s="31">
        <v>6.6086956521739131</v>
      </c>
      <c r="Z487" s="31">
        <v>0</v>
      </c>
      <c r="AA487" s="31">
        <v>18.410326086956523</v>
      </c>
      <c r="AB487" s="31">
        <v>0</v>
      </c>
      <c r="AC487" s="31">
        <v>0</v>
      </c>
      <c r="AD487" s="31">
        <v>0</v>
      </c>
      <c r="AE487" s="31">
        <v>0</v>
      </c>
      <c r="AF487" t="s">
        <v>405</v>
      </c>
      <c r="AG487" s="32">
        <v>2</v>
      </c>
      <c r="AH487"/>
    </row>
    <row r="488" spans="1:34" x14ac:dyDescent="0.25">
      <c r="A488" t="s">
        <v>1573</v>
      </c>
      <c r="B488" t="s">
        <v>1023</v>
      </c>
      <c r="C488" t="s">
        <v>1271</v>
      </c>
      <c r="D488" t="s">
        <v>1520</v>
      </c>
      <c r="E488" s="31">
        <v>369.3478260869565</v>
      </c>
      <c r="F488" s="31">
        <v>3.9072878163625675</v>
      </c>
      <c r="G488" s="31">
        <v>3.7367545615067694</v>
      </c>
      <c r="H488" s="31">
        <v>0.86677074749852889</v>
      </c>
      <c r="I488" s="31">
        <v>0.69623749264273127</v>
      </c>
      <c r="J488" s="31">
        <v>1443.1482608695655</v>
      </c>
      <c r="K488" s="31">
        <v>1380.1621739130437</v>
      </c>
      <c r="L488" s="31">
        <v>320.13989130434794</v>
      </c>
      <c r="M488" s="31">
        <v>257.15380434782617</v>
      </c>
      <c r="N488" s="31">
        <v>44.029565217391323</v>
      </c>
      <c r="O488" s="31">
        <v>18.956521739130434</v>
      </c>
      <c r="P488" s="31">
        <v>343.35434782608701</v>
      </c>
      <c r="Q488" s="31">
        <v>343.35434782608701</v>
      </c>
      <c r="R488" s="31">
        <v>0</v>
      </c>
      <c r="S488" s="31">
        <v>779.6540217391306</v>
      </c>
      <c r="T488" s="31">
        <v>779.6540217391306</v>
      </c>
      <c r="U488" s="31">
        <v>0</v>
      </c>
      <c r="V488" s="31">
        <v>0</v>
      </c>
      <c r="W488" s="31">
        <v>14.548695652173912</v>
      </c>
      <c r="X488" s="31">
        <v>3.3432608695652171</v>
      </c>
      <c r="Y488" s="31">
        <v>0</v>
      </c>
      <c r="Z488" s="31">
        <v>0</v>
      </c>
      <c r="AA488" s="31">
        <v>11.205434782608695</v>
      </c>
      <c r="AB488" s="31">
        <v>0</v>
      </c>
      <c r="AC488" s="31">
        <v>0</v>
      </c>
      <c r="AD488" s="31">
        <v>0</v>
      </c>
      <c r="AE488" s="31">
        <v>0</v>
      </c>
      <c r="AF488" t="s">
        <v>422</v>
      </c>
      <c r="AG488" s="32">
        <v>2</v>
      </c>
      <c r="AH488"/>
    </row>
    <row r="489" spans="1:34" x14ac:dyDescent="0.25">
      <c r="A489" t="s">
        <v>1573</v>
      </c>
      <c r="B489" t="s">
        <v>1184</v>
      </c>
      <c r="C489" t="s">
        <v>1284</v>
      </c>
      <c r="D489" t="s">
        <v>1490</v>
      </c>
      <c r="E489" s="31">
        <v>42.021739130434781</v>
      </c>
      <c r="F489" s="31">
        <v>5.642783238489395</v>
      </c>
      <c r="G489" s="31">
        <v>5.2549793067770301</v>
      </c>
      <c r="H489" s="31">
        <v>1.2029875840662183</v>
      </c>
      <c r="I489" s="31">
        <v>0.81518365235385415</v>
      </c>
      <c r="J489" s="31">
        <v>237.11956521739131</v>
      </c>
      <c r="K489" s="31">
        <v>220.82336956521738</v>
      </c>
      <c r="L489" s="31">
        <v>50.551630434782609</v>
      </c>
      <c r="M489" s="31">
        <v>34.255434782608695</v>
      </c>
      <c r="N489" s="31">
        <v>11.426630434782609</v>
      </c>
      <c r="O489" s="31">
        <v>4.8695652173913047</v>
      </c>
      <c r="P489" s="31">
        <v>69.263586956521735</v>
      </c>
      <c r="Q489" s="31">
        <v>69.263586956521735</v>
      </c>
      <c r="R489" s="31">
        <v>0</v>
      </c>
      <c r="S489" s="31">
        <v>117.30434782608695</v>
      </c>
      <c r="T489" s="31">
        <v>117.30434782608695</v>
      </c>
      <c r="U489" s="31">
        <v>0</v>
      </c>
      <c r="V489" s="31">
        <v>0</v>
      </c>
      <c r="W489" s="31">
        <v>60.016304347826093</v>
      </c>
      <c r="X489" s="31">
        <v>10.247282608695652</v>
      </c>
      <c r="Y489" s="31">
        <v>0</v>
      </c>
      <c r="Z489" s="31">
        <v>0</v>
      </c>
      <c r="AA489" s="31">
        <v>30.073369565217391</v>
      </c>
      <c r="AB489" s="31">
        <v>0</v>
      </c>
      <c r="AC489" s="31">
        <v>19.695652173913043</v>
      </c>
      <c r="AD489" s="31">
        <v>0</v>
      </c>
      <c r="AE489" s="31">
        <v>0</v>
      </c>
      <c r="AF489" t="s">
        <v>587</v>
      </c>
      <c r="AG489" s="32">
        <v>2</v>
      </c>
      <c r="AH489"/>
    </row>
    <row r="490" spans="1:34" x14ac:dyDescent="0.25">
      <c r="A490" t="s">
        <v>1573</v>
      </c>
      <c r="B490" t="s">
        <v>996</v>
      </c>
      <c r="C490" t="s">
        <v>1361</v>
      </c>
      <c r="D490" t="s">
        <v>1531</v>
      </c>
      <c r="E490" s="31">
        <v>96.032608695652172</v>
      </c>
      <c r="F490" s="31">
        <v>2.6983135257498589</v>
      </c>
      <c r="G490" s="31">
        <v>2.5056027164685908</v>
      </c>
      <c r="H490" s="31">
        <v>0.60988115449915137</v>
      </c>
      <c r="I490" s="31">
        <v>0.46363327674023791</v>
      </c>
      <c r="J490" s="31">
        <v>259.12608695652176</v>
      </c>
      <c r="K490" s="31">
        <v>240.61956521739131</v>
      </c>
      <c r="L490" s="31">
        <v>58.56847826086959</v>
      </c>
      <c r="M490" s="31">
        <v>44.523913043478281</v>
      </c>
      <c r="N490" s="31">
        <v>10.232608695652177</v>
      </c>
      <c r="O490" s="31">
        <v>3.8119565217391309</v>
      </c>
      <c r="P490" s="31">
        <v>64.418478260869577</v>
      </c>
      <c r="Q490" s="31">
        <v>59.956521739130444</v>
      </c>
      <c r="R490" s="31">
        <v>4.4619565217391299</v>
      </c>
      <c r="S490" s="31">
        <v>136.1391304347826</v>
      </c>
      <c r="T490" s="31">
        <v>136.1391304347826</v>
      </c>
      <c r="U490" s="31">
        <v>0</v>
      </c>
      <c r="V490" s="31">
        <v>0</v>
      </c>
      <c r="W490" s="31">
        <v>0</v>
      </c>
      <c r="X490" s="31">
        <v>0</v>
      </c>
      <c r="Y490" s="31">
        <v>0</v>
      </c>
      <c r="Z490" s="31">
        <v>0</v>
      </c>
      <c r="AA490" s="31">
        <v>0</v>
      </c>
      <c r="AB490" s="31">
        <v>0</v>
      </c>
      <c r="AC490" s="31">
        <v>0</v>
      </c>
      <c r="AD490" s="31">
        <v>0</v>
      </c>
      <c r="AE490" s="31">
        <v>0</v>
      </c>
      <c r="AF490" t="s">
        <v>395</v>
      </c>
      <c r="AG490" s="32">
        <v>2</v>
      </c>
      <c r="AH490"/>
    </row>
    <row r="491" spans="1:34" x14ac:dyDescent="0.25">
      <c r="A491" t="s">
        <v>1573</v>
      </c>
      <c r="B491" t="s">
        <v>950</v>
      </c>
      <c r="C491" t="s">
        <v>1242</v>
      </c>
      <c r="D491" t="s">
        <v>1484</v>
      </c>
      <c r="E491" s="31">
        <v>46.728260869565219</v>
      </c>
      <c r="F491" s="31">
        <v>2.893831123517097</v>
      </c>
      <c r="G491" s="31">
        <v>1.5656734124214935</v>
      </c>
      <c r="H491" s="31">
        <v>0.51553384508025124</v>
      </c>
      <c r="I491" s="31">
        <v>0.18813910211677132</v>
      </c>
      <c r="J491" s="31">
        <v>135.22369565217392</v>
      </c>
      <c r="K491" s="31">
        <v>73.161195652173916</v>
      </c>
      <c r="L491" s="31">
        <v>24.09</v>
      </c>
      <c r="M491" s="31">
        <v>8.7914130434782596</v>
      </c>
      <c r="N491" s="31">
        <v>9.6790217391304356</v>
      </c>
      <c r="O491" s="31">
        <v>5.6195652173913047</v>
      </c>
      <c r="P491" s="31">
        <v>46.763913043478261</v>
      </c>
      <c r="Q491" s="31">
        <v>0</v>
      </c>
      <c r="R491" s="31">
        <v>46.763913043478261</v>
      </c>
      <c r="S491" s="31">
        <v>64.369782608695658</v>
      </c>
      <c r="T491" s="31">
        <v>63.34434782608696</v>
      </c>
      <c r="U491" s="31">
        <v>1.0254347826086956</v>
      </c>
      <c r="V491" s="31">
        <v>0</v>
      </c>
      <c r="W491" s="31">
        <v>0</v>
      </c>
      <c r="X491" s="31">
        <v>0</v>
      </c>
      <c r="Y491" s="31">
        <v>0</v>
      </c>
      <c r="Z491" s="31">
        <v>0</v>
      </c>
      <c r="AA491" s="31">
        <v>0</v>
      </c>
      <c r="AB491" s="31">
        <v>0</v>
      </c>
      <c r="AC491" s="31">
        <v>0</v>
      </c>
      <c r="AD491" s="31">
        <v>0</v>
      </c>
      <c r="AE491" s="31">
        <v>0</v>
      </c>
      <c r="AF491" t="s">
        <v>349</v>
      </c>
      <c r="AG491" s="32">
        <v>2</v>
      </c>
      <c r="AH491"/>
    </row>
    <row r="492" spans="1:34" x14ac:dyDescent="0.25">
      <c r="A492" t="s">
        <v>1573</v>
      </c>
      <c r="B492" t="s">
        <v>1157</v>
      </c>
      <c r="C492" t="s">
        <v>1242</v>
      </c>
      <c r="D492" t="s">
        <v>1484</v>
      </c>
      <c r="E492" s="31">
        <v>32.021739130434781</v>
      </c>
      <c r="F492" s="31">
        <v>2.6516972165648336</v>
      </c>
      <c r="G492" s="31">
        <v>2.2832315003394434</v>
      </c>
      <c r="H492" s="31">
        <v>0.28487780040733202</v>
      </c>
      <c r="I492" s="31">
        <v>0.10106924643584521</v>
      </c>
      <c r="J492" s="31">
        <v>84.911956521739128</v>
      </c>
      <c r="K492" s="31">
        <v>73.113043478260877</v>
      </c>
      <c r="L492" s="31">
        <v>9.1222826086956523</v>
      </c>
      <c r="M492" s="31">
        <v>3.2364130434782608</v>
      </c>
      <c r="N492" s="31">
        <v>0</v>
      </c>
      <c r="O492" s="31">
        <v>5.8858695652173916</v>
      </c>
      <c r="P492" s="31">
        <v>25.297826086956519</v>
      </c>
      <c r="Q492" s="31">
        <v>19.384782608695652</v>
      </c>
      <c r="R492" s="31">
        <v>5.9130434782608692</v>
      </c>
      <c r="S492" s="31">
        <v>50.491847826086953</v>
      </c>
      <c r="T492" s="31">
        <v>49.942934782608695</v>
      </c>
      <c r="U492" s="31">
        <v>0.54891304347826086</v>
      </c>
      <c r="V492" s="31">
        <v>0</v>
      </c>
      <c r="W492" s="31">
        <v>0</v>
      </c>
      <c r="X492" s="31">
        <v>0</v>
      </c>
      <c r="Y492" s="31">
        <v>0</v>
      </c>
      <c r="Z492" s="31">
        <v>0</v>
      </c>
      <c r="AA492" s="31">
        <v>0</v>
      </c>
      <c r="AB492" s="31">
        <v>0</v>
      </c>
      <c r="AC492" s="31">
        <v>0</v>
      </c>
      <c r="AD492" s="31">
        <v>0</v>
      </c>
      <c r="AE492" s="31">
        <v>0</v>
      </c>
      <c r="AF492" t="s">
        <v>559</v>
      </c>
      <c r="AG492" s="32">
        <v>2</v>
      </c>
      <c r="AH492"/>
    </row>
    <row r="493" spans="1:34" x14ac:dyDescent="0.25">
      <c r="A493" t="s">
        <v>1573</v>
      </c>
      <c r="B493" t="s">
        <v>987</v>
      </c>
      <c r="C493" t="s">
        <v>1422</v>
      </c>
      <c r="D493" t="s">
        <v>1526</v>
      </c>
      <c r="E493" s="31">
        <v>61.336956521739133</v>
      </c>
      <c r="F493" s="31">
        <v>3.6158514974304445</v>
      </c>
      <c r="G493" s="31">
        <v>3.4039961013645224</v>
      </c>
      <c r="H493" s="31">
        <v>0.3253145489987595</v>
      </c>
      <c r="I493" s="31">
        <v>0.1890395179868864</v>
      </c>
      <c r="J493" s="31">
        <v>221.7853260869565</v>
      </c>
      <c r="K493" s="31">
        <v>208.79076086956522</v>
      </c>
      <c r="L493" s="31">
        <v>19.953804347826086</v>
      </c>
      <c r="M493" s="31">
        <v>11.595108695652174</v>
      </c>
      <c r="N493" s="31">
        <v>4.0054347826086953</v>
      </c>
      <c r="O493" s="31">
        <v>4.3532608695652177</v>
      </c>
      <c r="P493" s="31">
        <v>70.584239130434781</v>
      </c>
      <c r="Q493" s="31">
        <v>65.948369565217391</v>
      </c>
      <c r="R493" s="31">
        <v>4.6358695652173916</v>
      </c>
      <c r="S493" s="31">
        <v>131.24728260869566</v>
      </c>
      <c r="T493" s="31">
        <v>131.24728260869566</v>
      </c>
      <c r="U493" s="31">
        <v>0</v>
      </c>
      <c r="V493" s="31">
        <v>0</v>
      </c>
      <c r="W493" s="31">
        <v>0</v>
      </c>
      <c r="X493" s="31">
        <v>0</v>
      </c>
      <c r="Y493" s="31">
        <v>0</v>
      </c>
      <c r="Z493" s="31">
        <v>0</v>
      </c>
      <c r="AA493" s="31">
        <v>0</v>
      </c>
      <c r="AB493" s="31">
        <v>0</v>
      </c>
      <c r="AC493" s="31">
        <v>0</v>
      </c>
      <c r="AD493" s="31">
        <v>0</v>
      </c>
      <c r="AE493" s="31">
        <v>0</v>
      </c>
      <c r="AF493" t="s">
        <v>386</v>
      </c>
      <c r="AG493" s="32">
        <v>2</v>
      </c>
      <c r="AH493"/>
    </row>
    <row r="494" spans="1:34" x14ac:dyDescent="0.25">
      <c r="A494" t="s">
        <v>1573</v>
      </c>
      <c r="B494" t="s">
        <v>755</v>
      </c>
      <c r="C494" t="s">
        <v>1216</v>
      </c>
      <c r="D494" t="s">
        <v>1489</v>
      </c>
      <c r="E494" s="31">
        <v>177.16304347826087</v>
      </c>
      <c r="F494" s="31">
        <v>3.300602490950364</v>
      </c>
      <c r="G494" s="31">
        <v>3.1377704153629047</v>
      </c>
      <c r="H494" s="31">
        <v>0.66866924351187196</v>
      </c>
      <c r="I494" s="31">
        <v>0.53031719737407212</v>
      </c>
      <c r="J494" s="31">
        <v>584.74478260869546</v>
      </c>
      <c r="K494" s="31">
        <v>555.89695652173896</v>
      </c>
      <c r="L494" s="31">
        <v>118.46347826086958</v>
      </c>
      <c r="M494" s="31">
        <v>93.952608695652188</v>
      </c>
      <c r="N494" s="31">
        <v>19.565217391304348</v>
      </c>
      <c r="O494" s="31">
        <v>4.9456521739130439</v>
      </c>
      <c r="P494" s="31">
        <v>100.56576086956521</v>
      </c>
      <c r="Q494" s="31">
        <v>96.228804347826085</v>
      </c>
      <c r="R494" s="31">
        <v>4.3369565217391308</v>
      </c>
      <c r="S494" s="31">
        <v>365.71554347826071</v>
      </c>
      <c r="T494" s="31">
        <v>365.71554347826071</v>
      </c>
      <c r="U494" s="31">
        <v>0</v>
      </c>
      <c r="V494" s="31">
        <v>0</v>
      </c>
      <c r="W494" s="31">
        <v>65.339456521739137</v>
      </c>
      <c r="X494" s="31">
        <v>3.8710869565217383</v>
      </c>
      <c r="Y494" s="31">
        <v>0</v>
      </c>
      <c r="Z494" s="31">
        <v>0</v>
      </c>
      <c r="AA494" s="31">
        <v>8.2913043478260882</v>
      </c>
      <c r="AB494" s="31">
        <v>0</v>
      </c>
      <c r="AC494" s="31">
        <v>53.177065217391316</v>
      </c>
      <c r="AD494" s="31">
        <v>0</v>
      </c>
      <c r="AE494" s="31">
        <v>0</v>
      </c>
      <c r="AF494" t="s">
        <v>153</v>
      </c>
      <c r="AG494" s="32">
        <v>2</v>
      </c>
      <c r="AH494"/>
    </row>
    <row r="495" spans="1:34" x14ac:dyDescent="0.25">
      <c r="A495" t="s">
        <v>1573</v>
      </c>
      <c r="B495" t="s">
        <v>618</v>
      </c>
      <c r="C495" t="s">
        <v>1281</v>
      </c>
      <c r="D495" t="s">
        <v>1512</v>
      </c>
      <c r="E495" s="31">
        <v>290.88043478260869</v>
      </c>
      <c r="F495" s="31">
        <v>3.0568282201711447</v>
      </c>
      <c r="G495" s="31">
        <v>2.8184496095063714</v>
      </c>
      <c r="H495" s="31">
        <v>0.63667277007585665</v>
      </c>
      <c r="I495" s="31">
        <v>0.39829415941108332</v>
      </c>
      <c r="J495" s="31">
        <v>889.17152173913041</v>
      </c>
      <c r="K495" s="31">
        <v>819.83184782608691</v>
      </c>
      <c r="L495" s="31">
        <v>185.19565217391303</v>
      </c>
      <c r="M495" s="31">
        <v>115.85597826086956</v>
      </c>
      <c r="N495" s="31">
        <v>65.171195652173907</v>
      </c>
      <c r="O495" s="31">
        <v>4.1684782608695654</v>
      </c>
      <c r="P495" s="31">
        <v>122.54652173913043</v>
      </c>
      <c r="Q495" s="31">
        <v>122.54652173913043</v>
      </c>
      <c r="R495" s="31">
        <v>0</v>
      </c>
      <c r="S495" s="31">
        <v>581.429347826087</v>
      </c>
      <c r="T495" s="31">
        <v>581.429347826087</v>
      </c>
      <c r="U495" s="31">
        <v>0</v>
      </c>
      <c r="V495" s="31">
        <v>0</v>
      </c>
      <c r="W495" s="31">
        <v>114.35597826086956</v>
      </c>
      <c r="X495" s="31">
        <v>53.635869565217391</v>
      </c>
      <c r="Y495" s="31">
        <v>0</v>
      </c>
      <c r="Z495" s="31">
        <v>0</v>
      </c>
      <c r="AA495" s="31">
        <v>29.442934782608695</v>
      </c>
      <c r="AB495" s="31">
        <v>0</v>
      </c>
      <c r="AC495" s="31">
        <v>31.277173913043477</v>
      </c>
      <c r="AD495" s="31">
        <v>0</v>
      </c>
      <c r="AE495" s="31">
        <v>0</v>
      </c>
      <c r="AF495" t="s">
        <v>15</v>
      </c>
      <c r="AG495" s="32">
        <v>2</v>
      </c>
      <c r="AH495"/>
    </row>
    <row r="496" spans="1:34" x14ac:dyDescent="0.25">
      <c r="A496" t="s">
        <v>1573</v>
      </c>
      <c r="B496" t="s">
        <v>822</v>
      </c>
      <c r="C496" t="s">
        <v>1200</v>
      </c>
      <c r="D496" t="s">
        <v>1511</v>
      </c>
      <c r="E496" s="31">
        <v>235.17391304347825</v>
      </c>
      <c r="F496" s="31">
        <v>3.3399426881124055</v>
      </c>
      <c r="G496" s="31">
        <v>3.1266269180994639</v>
      </c>
      <c r="H496" s="31">
        <v>0.48583379552597522</v>
      </c>
      <c r="I496" s="31">
        <v>0.2775097060454797</v>
      </c>
      <c r="J496" s="31">
        <v>785.46739130434787</v>
      </c>
      <c r="K496" s="31">
        <v>735.30108695652177</v>
      </c>
      <c r="L496" s="31">
        <v>114.25543478260869</v>
      </c>
      <c r="M496" s="31">
        <v>65.263043478260855</v>
      </c>
      <c r="N496" s="31">
        <v>42.992391304347827</v>
      </c>
      <c r="O496" s="31">
        <v>6</v>
      </c>
      <c r="P496" s="31">
        <v>214.48097826086956</v>
      </c>
      <c r="Q496" s="31">
        <v>213.30706521739131</v>
      </c>
      <c r="R496" s="31">
        <v>1.173913043478261</v>
      </c>
      <c r="S496" s="31">
        <v>456.73097826086956</v>
      </c>
      <c r="T496" s="31">
        <v>428.11684782608694</v>
      </c>
      <c r="U496" s="31">
        <v>28.614130434782609</v>
      </c>
      <c r="V496" s="31">
        <v>0</v>
      </c>
      <c r="W496" s="31">
        <v>0</v>
      </c>
      <c r="X496" s="31">
        <v>0</v>
      </c>
      <c r="Y496" s="31">
        <v>0</v>
      </c>
      <c r="Z496" s="31">
        <v>0</v>
      </c>
      <c r="AA496" s="31">
        <v>0</v>
      </c>
      <c r="AB496" s="31">
        <v>0</v>
      </c>
      <c r="AC496" s="31">
        <v>0</v>
      </c>
      <c r="AD496" s="31">
        <v>0</v>
      </c>
      <c r="AE496" s="31">
        <v>0</v>
      </c>
      <c r="AF496" t="s">
        <v>220</v>
      </c>
      <c r="AG496" s="32">
        <v>2</v>
      </c>
      <c r="AH496"/>
    </row>
    <row r="497" spans="1:34" x14ac:dyDescent="0.25">
      <c r="A497" t="s">
        <v>1573</v>
      </c>
      <c r="B497" t="s">
        <v>791</v>
      </c>
      <c r="C497" t="s">
        <v>1234</v>
      </c>
      <c r="D497" t="s">
        <v>1528</v>
      </c>
      <c r="E497" s="31">
        <v>119.94565217391305</v>
      </c>
      <c r="F497" s="31">
        <v>5.0675985500679648</v>
      </c>
      <c r="G497" s="31">
        <v>4.4106207521522425</v>
      </c>
      <c r="H497" s="31">
        <v>0.65697779791572264</v>
      </c>
      <c r="I497" s="31">
        <v>0</v>
      </c>
      <c r="J497" s="31">
        <v>607.83641304347816</v>
      </c>
      <c r="K497" s="31">
        <v>529.03478260869565</v>
      </c>
      <c r="L497" s="31">
        <v>78.801630434782609</v>
      </c>
      <c r="M497" s="31">
        <v>0</v>
      </c>
      <c r="N497" s="31">
        <v>73.497282608695656</v>
      </c>
      <c r="O497" s="31">
        <v>5.3043478260869561</v>
      </c>
      <c r="P497" s="31">
        <v>103.24184782608695</v>
      </c>
      <c r="Q497" s="31">
        <v>103.24184782608695</v>
      </c>
      <c r="R497" s="31">
        <v>0</v>
      </c>
      <c r="S497" s="31">
        <v>425.79293478260865</v>
      </c>
      <c r="T497" s="31">
        <v>425.79293478260865</v>
      </c>
      <c r="U497" s="31">
        <v>0</v>
      </c>
      <c r="V497" s="31">
        <v>0</v>
      </c>
      <c r="W497" s="31">
        <v>39.538043478260867</v>
      </c>
      <c r="X497" s="31">
        <v>0</v>
      </c>
      <c r="Y497" s="31">
        <v>0</v>
      </c>
      <c r="Z497" s="31">
        <v>0</v>
      </c>
      <c r="AA497" s="31">
        <v>15.978260869565217</v>
      </c>
      <c r="AB497" s="31">
        <v>0</v>
      </c>
      <c r="AC497" s="31">
        <v>23.559782608695652</v>
      </c>
      <c r="AD497" s="31">
        <v>0</v>
      </c>
      <c r="AE497" s="31">
        <v>0</v>
      </c>
      <c r="AF497" t="s">
        <v>189</v>
      </c>
      <c r="AG497" s="32">
        <v>2</v>
      </c>
      <c r="AH497"/>
    </row>
    <row r="498" spans="1:34" x14ac:dyDescent="0.25">
      <c r="A498" t="s">
        <v>1573</v>
      </c>
      <c r="B498" t="s">
        <v>777</v>
      </c>
      <c r="C498" t="s">
        <v>1261</v>
      </c>
      <c r="D498" t="s">
        <v>1531</v>
      </c>
      <c r="E498" s="31">
        <v>72.869565217391298</v>
      </c>
      <c r="F498" s="31">
        <v>3.3948761933174225</v>
      </c>
      <c r="G498" s="31">
        <v>2.9411172434367545</v>
      </c>
      <c r="H498" s="31">
        <v>0.48232398568019097</v>
      </c>
      <c r="I498" s="31">
        <v>0.2993362171837709</v>
      </c>
      <c r="J498" s="31">
        <v>247.38315217391303</v>
      </c>
      <c r="K498" s="31">
        <v>214.31793478260869</v>
      </c>
      <c r="L498" s="31">
        <v>35.146739130434781</v>
      </c>
      <c r="M498" s="31">
        <v>21.8125</v>
      </c>
      <c r="N498" s="31">
        <v>2.152173913043478</v>
      </c>
      <c r="O498" s="31">
        <v>11.182065217391305</v>
      </c>
      <c r="P498" s="31">
        <v>80.375</v>
      </c>
      <c r="Q498" s="31">
        <v>60.644021739130437</v>
      </c>
      <c r="R498" s="31">
        <v>19.730978260869566</v>
      </c>
      <c r="S498" s="31">
        <v>131.86141304347825</v>
      </c>
      <c r="T498" s="31">
        <v>131.86141304347825</v>
      </c>
      <c r="U498" s="31">
        <v>0</v>
      </c>
      <c r="V498" s="31">
        <v>0</v>
      </c>
      <c r="W498" s="31">
        <v>0</v>
      </c>
      <c r="X498" s="31">
        <v>0</v>
      </c>
      <c r="Y498" s="31">
        <v>0</v>
      </c>
      <c r="Z498" s="31">
        <v>0</v>
      </c>
      <c r="AA498" s="31">
        <v>0</v>
      </c>
      <c r="AB498" s="31">
        <v>0</v>
      </c>
      <c r="AC498" s="31">
        <v>0</v>
      </c>
      <c r="AD498" s="31">
        <v>0</v>
      </c>
      <c r="AE498" s="31">
        <v>0</v>
      </c>
      <c r="AF498" t="s">
        <v>175</v>
      </c>
      <c r="AG498" s="32">
        <v>2</v>
      </c>
      <c r="AH498"/>
    </row>
    <row r="499" spans="1:34" x14ac:dyDescent="0.25">
      <c r="A499" t="s">
        <v>1573</v>
      </c>
      <c r="B499" t="s">
        <v>603</v>
      </c>
      <c r="C499" t="s">
        <v>1279</v>
      </c>
      <c r="D499" t="s">
        <v>1510</v>
      </c>
      <c r="E499" s="31">
        <v>93.695652173913047</v>
      </c>
      <c r="F499" s="31">
        <v>3.000438515081207</v>
      </c>
      <c r="G499" s="31">
        <v>2.8895649651972155</v>
      </c>
      <c r="H499" s="31">
        <v>0.34968445475638049</v>
      </c>
      <c r="I499" s="31">
        <v>0.23881090487238982</v>
      </c>
      <c r="J499" s="31">
        <v>281.12804347826091</v>
      </c>
      <c r="K499" s="31">
        <v>270.73967391304348</v>
      </c>
      <c r="L499" s="31">
        <v>32.763913043478261</v>
      </c>
      <c r="M499" s="31">
        <v>22.375543478260873</v>
      </c>
      <c r="N499" s="31">
        <v>10.230760869565218</v>
      </c>
      <c r="O499" s="31">
        <v>0.15760869565217392</v>
      </c>
      <c r="P499" s="31">
        <v>77.513586956521735</v>
      </c>
      <c r="Q499" s="31">
        <v>77.513586956521735</v>
      </c>
      <c r="R499" s="31">
        <v>0</v>
      </c>
      <c r="S499" s="31">
        <v>170.85054347826087</v>
      </c>
      <c r="T499" s="31">
        <v>170.85054347826087</v>
      </c>
      <c r="U499" s="31">
        <v>0</v>
      </c>
      <c r="V499" s="31">
        <v>0</v>
      </c>
      <c r="W499" s="31">
        <v>66.103260869565219</v>
      </c>
      <c r="X499" s="31">
        <v>6.6086956521739131</v>
      </c>
      <c r="Y499" s="31">
        <v>0</v>
      </c>
      <c r="Z499" s="31">
        <v>0</v>
      </c>
      <c r="AA499" s="31">
        <v>23.540760869565219</v>
      </c>
      <c r="AB499" s="31">
        <v>0</v>
      </c>
      <c r="AC499" s="31">
        <v>35.953804347826086</v>
      </c>
      <c r="AD499" s="31">
        <v>0</v>
      </c>
      <c r="AE499" s="31">
        <v>0</v>
      </c>
      <c r="AF499" t="s">
        <v>0</v>
      </c>
      <c r="AG499" s="32">
        <v>2</v>
      </c>
      <c r="AH499"/>
    </row>
    <row r="500" spans="1:34" x14ac:dyDescent="0.25">
      <c r="A500" t="s">
        <v>1573</v>
      </c>
      <c r="B500" t="s">
        <v>769</v>
      </c>
      <c r="C500" t="s">
        <v>1349</v>
      </c>
      <c r="D500" t="s">
        <v>1510</v>
      </c>
      <c r="E500" s="31">
        <v>151.45652173913044</v>
      </c>
      <c r="F500" s="31">
        <v>2.9170374623223769</v>
      </c>
      <c r="G500" s="31">
        <v>2.7377278599110091</v>
      </c>
      <c r="H500" s="31">
        <v>0.47132768767044636</v>
      </c>
      <c r="I500" s="31">
        <v>0.32485144251471221</v>
      </c>
      <c r="J500" s="31">
        <v>441.804347826087</v>
      </c>
      <c r="K500" s="31">
        <v>414.64673913043481</v>
      </c>
      <c r="L500" s="31">
        <v>71.385652173913044</v>
      </c>
      <c r="M500" s="31">
        <v>49.200869565217388</v>
      </c>
      <c r="N500" s="31">
        <v>18.108695652173914</v>
      </c>
      <c r="O500" s="31">
        <v>4.0760869565217392</v>
      </c>
      <c r="P500" s="31">
        <v>81.39152173913044</v>
      </c>
      <c r="Q500" s="31">
        <v>76.418695652173923</v>
      </c>
      <c r="R500" s="31">
        <v>4.9728260869565215</v>
      </c>
      <c r="S500" s="31">
        <v>289.0271739130435</v>
      </c>
      <c r="T500" s="31">
        <v>289.0271739130435</v>
      </c>
      <c r="U500" s="31">
        <v>0</v>
      </c>
      <c r="V500" s="31">
        <v>0</v>
      </c>
      <c r="W500" s="31">
        <v>51.828804347826086</v>
      </c>
      <c r="X500" s="31">
        <v>0</v>
      </c>
      <c r="Y500" s="31">
        <v>0</v>
      </c>
      <c r="Z500" s="31">
        <v>0</v>
      </c>
      <c r="AA500" s="31">
        <v>10</v>
      </c>
      <c r="AB500" s="31">
        <v>0</v>
      </c>
      <c r="AC500" s="31">
        <v>41.828804347826086</v>
      </c>
      <c r="AD500" s="31">
        <v>0</v>
      </c>
      <c r="AE500" s="31">
        <v>0</v>
      </c>
      <c r="AF500" t="s">
        <v>167</v>
      </c>
      <c r="AG500" s="32">
        <v>2</v>
      </c>
      <c r="AH500"/>
    </row>
    <row r="501" spans="1:34" x14ac:dyDescent="0.25">
      <c r="A501" t="s">
        <v>1573</v>
      </c>
      <c r="B501" t="s">
        <v>1073</v>
      </c>
      <c r="C501" t="s">
        <v>1447</v>
      </c>
      <c r="D501" t="s">
        <v>1490</v>
      </c>
      <c r="E501" s="31">
        <v>265.89130434782606</v>
      </c>
      <c r="F501" s="31">
        <v>3.9390871555882594</v>
      </c>
      <c r="G501" s="31">
        <v>3.7029490638541409</v>
      </c>
      <c r="H501" s="31">
        <v>0.8476665849072027</v>
      </c>
      <c r="I501" s="31">
        <v>0.61152849317308444</v>
      </c>
      <c r="J501" s="31">
        <v>1047.3690217391304</v>
      </c>
      <c r="K501" s="31">
        <v>984.58195652173902</v>
      </c>
      <c r="L501" s="31">
        <v>225.38717391304337</v>
      </c>
      <c r="M501" s="31">
        <v>162.60010869565207</v>
      </c>
      <c r="N501" s="31">
        <v>57.79304347826087</v>
      </c>
      <c r="O501" s="31">
        <v>4.9940217391304342</v>
      </c>
      <c r="P501" s="31">
        <v>144.4842391304347</v>
      </c>
      <c r="Q501" s="31">
        <v>144.4842391304347</v>
      </c>
      <c r="R501" s="31">
        <v>0</v>
      </c>
      <c r="S501" s="31">
        <v>677.49760869565227</v>
      </c>
      <c r="T501" s="31">
        <v>677.49760869565227</v>
      </c>
      <c r="U501" s="31">
        <v>0</v>
      </c>
      <c r="V501" s="31">
        <v>0</v>
      </c>
      <c r="W501" s="31">
        <v>0</v>
      </c>
      <c r="X501" s="31">
        <v>0</v>
      </c>
      <c r="Y501" s="31">
        <v>0</v>
      </c>
      <c r="Z501" s="31">
        <v>0</v>
      </c>
      <c r="AA501" s="31">
        <v>0</v>
      </c>
      <c r="AB501" s="31">
        <v>0</v>
      </c>
      <c r="AC501" s="31">
        <v>0</v>
      </c>
      <c r="AD501" s="31">
        <v>0</v>
      </c>
      <c r="AE501" s="31">
        <v>0</v>
      </c>
      <c r="AF501" t="s">
        <v>472</v>
      </c>
      <c r="AG501" s="32">
        <v>2</v>
      </c>
      <c r="AH501"/>
    </row>
    <row r="502" spans="1:34" x14ac:dyDescent="0.25">
      <c r="A502" t="s">
        <v>1573</v>
      </c>
      <c r="B502" t="s">
        <v>895</v>
      </c>
      <c r="C502" t="s">
        <v>1242</v>
      </c>
      <c r="D502" t="s">
        <v>1484</v>
      </c>
      <c r="E502" s="31">
        <v>157.40217391304347</v>
      </c>
      <c r="F502" s="31">
        <v>3.6974718596781995</v>
      </c>
      <c r="G502" s="31">
        <v>3.3004695808300539</v>
      </c>
      <c r="H502" s="31">
        <v>0.59499482079966837</v>
      </c>
      <c r="I502" s="31">
        <v>0.19799254195152263</v>
      </c>
      <c r="J502" s="31">
        <v>581.99010869565222</v>
      </c>
      <c r="K502" s="31">
        <v>519.50108695652182</v>
      </c>
      <c r="L502" s="31">
        <v>93.653478260869534</v>
      </c>
      <c r="M502" s="31">
        <v>31.164456521739123</v>
      </c>
      <c r="N502" s="31">
        <v>58.494456521739117</v>
      </c>
      <c r="O502" s="31">
        <v>3.9945652173913042</v>
      </c>
      <c r="P502" s="31">
        <v>167.5120652173913</v>
      </c>
      <c r="Q502" s="31">
        <v>167.5120652173913</v>
      </c>
      <c r="R502" s="31">
        <v>0</v>
      </c>
      <c r="S502" s="31">
        <v>320.82456521739141</v>
      </c>
      <c r="T502" s="31">
        <v>312.28652173913054</v>
      </c>
      <c r="U502" s="31">
        <v>8.5380434782608674</v>
      </c>
      <c r="V502" s="31">
        <v>0</v>
      </c>
      <c r="W502" s="31">
        <v>0.75</v>
      </c>
      <c r="X502" s="31">
        <v>0.57608695652173914</v>
      </c>
      <c r="Y502" s="31">
        <v>0</v>
      </c>
      <c r="Z502" s="31">
        <v>0</v>
      </c>
      <c r="AA502" s="31">
        <v>0.17391304347826086</v>
      </c>
      <c r="AB502" s="31">
        <v>0</v>
      </c>
      <c r="AC502" s="31">
        <v>0</v>
      </c>
      <c r="AD502" s="31">
        <v>0</v>
      </c>
      <c r="AE502" s="31">
        <v>0</v>
      </c>
      <c r="AF502" t="s">
        <v>294</v>
      </c>
      <c r="AG502" s="32">
        <v>2</v>
      </c>
      <c r="AH502"/>
    </row>
    <row r="503" spans="1:34" x14ac:dyDescent="0.25">
      <c r="A503" t="s">
        <v>1573</v>
      </c>
      <c r="B503" t="s">
        <v>760</v>
      </c>
      <c r="C503" t="s">
        <v>1343</v>
      </c>
      <c r="D503" t="s">
        <v>1490</v>
      </c>
      <c r="E503" s="31">
        <v>150.79347826086956</v>
      </c>
      <c r="F503" s="31">
        <v>3.4500396453542845</v>
      </c>
      <c r="G503" s="31">
        <v>3.3052072370792183</v>
      </c>
      <c r="H503" s="31">
        <v>0.47646579687162099</v>
      </c>
      <c r="I503" s="31">
        <v>0.35704245657031641</v>
      </c>
      <c r="J503" s="31">
        <v>520.24347826086944</v>
      </c>
      <c r="K503" s="31">
        <v>498.40369565217384</v>
      </c>
      <c r="L503" s="31">
        <v>71.847934782608675</v>
      </c>
      <c r="M503" s="31">
        <v>53.83967391304347</v>
      </c>
      <c r="N503" s="31">
        <v>13.524565217391302</v>
      </c>
      <c r="O503" s="31">
        <v>4.4836956521739131</v>
      </c>
      <c r="P503" s="31">
        <v>122.58054347826085</v>
      </c>
      <c r="Q503" s="31">
        <v>118.74902173913041</v>
      </c>
      <c r="R503" s="31">
        <v>3.8315217391304346</v>
      </c>
      <c r="S503" s="31">
        <v>325.81499999999994</v>
      </c>
      <c r="T503" s="31">
        <v>325.81499999999994</v>
      </c>
      <c r="U503" s="31">
        <v>0</v>
      </c>
      <c r="V503" s="31">
        <v>0</v>
      </c>
      <c r="W503" s="31">
        <v>64.234673913043466</v>
      </c>
      <c r="X503" s="31">
        <v>0</v>
      </c>
      <c r="Y503" s="31">
        <v>4.3478260869565216E-2</v>
      </c>
      <c r="Z503" s="31">
        <v>0</v>
      </c>
      <c r="AA503" s="31">
        <v>28.865652173913041</v>
      </c>
      <c r="AB503" s="31">
        <v>0</v>
      </c>
      <c r="AC503" s="31">
        <v>35.325543478260855</v>
      </c>
      <c r="AD503" s="31">
        <v>0</v>
      </c>
      <c r="AE503" s="31">
        <v>0</v>
      </c>
      <c r="AF503" t="s">
        <v>158</v>
      </c>
      <c r="AG503" s="32">
        <v>2</v>
      </c>
      <c r="AH503"/>
    </row>
    <row r="504" spans="1:34" x14ac:dyDescent="0.25">
      <c r="A504" t="s">
        <v>1573</v>
      </c>
      <c r="B504" t="s">
        <v>979</v>
      </c>
      <c r="C504" t="s">
        <v>1419</v>
      </c>
      <c r="D504" t="s">
        <v>1482</v>
      </c>
      <c r="E504" s="31">
        <v>78.641304347826093</v>
      </c>
      <c r="F504" s="31">
        <v>3.2677249481686244</v>
      </c>
      <c r="G504" s="31">
        <v>3.0752591568762959</v>
      </c>
      <c r="H504" s="31">
        <v>0.44039253628196268</v>
      </c>
      <c r="I504" s="31">
        <v>0.24792674498963371</v>
      </c>
      <c r="J504" s="31">
        <v>256.97815217391303</v>
      </c>
      <c r="K504" s="31">
        <v>241.84239130434784</v>
      </c>
      <c r="L504" s="31">
        <v>34.633043478260873</v>
      </c>
      <c r="M504" s="31">
        <v>19.497282608695652</v>
      </c>
      <c r="N504" s="31">
        <v>10.247282608695652</v>
      </c>
      <c r="O504" s="31">
        <v>4.8884782608695652</v>
      </c>
      <c r="P504" s="31">
        <v>84.978260869565219</v>
      </c>
      <c r="Q504" s="31">
        <v>84.978260869565219</v>
      </c>
      <c r="R504" s="31">
        <v>0</v>
      </c>
      <c r="S504" s="31">
        <v>137.36684782608697</v>
      </c>
      <c r="T504" s="31">
        <v>132.60326086956522</v>
      </c>
      <c r="U504" s="31">
        <v>4.7635869565217392</v>
      </c>
      <c r="V504" s="31">
        <v>0</v>
      </c>
      <c r="W504" s="31">
        <v>112.64673913043478</v>
      </c>
      <c r="X504" s="31">
        <v>5.8559782608695654</v>
      </c>
      <c r="Y504" s="31">
        <v>0</v>
      </c>
      <c r="Z504" s="31">
        <v>0</v>
      </c>
      <c r="AA504" s="31">
        <v>27.567934782608695</v>
      </c>
      <c r="AB504" s="31">
        <v>0</v>
      </c>
      <c r="AC504" s="31">
        <v>79.222826086956516</v>
      </c>
      <c r="AD504" s="31">
        <v>0</v>
      </c>
      <c r="AE504" s="31">
        <v>0</v>
      </c>
      <c r="AF504" t="s">
        <v>378</v>
      </c>
      <c r="AG504" s="32">
        <v>2</v>
      </c>
      <c r="AH504"/>
    </row>
    <row r="505" spans="1:34" x14ac:dyDescent="0.25">
      <c r="A505" t="s">
        <v>1573</v>
      </c>
      <c r="B505" t="s">
        <v>943</v>
      </c>
      <c r="C505" t="s">
        <v>1230</v>
      </c>
      <c r="D505" t="s">
        <v>1527</v>
      </c>
      <c r="E505" s="31">
        <v>125.52173913043478</v>
      </c>
      <c r="F505" s="31">
        <v>2.7512487010737789</v>
      </c>
      <c r="G505" s="31">
        <v>2.6732481815032902</v>
      </c>
      <c r="H505" s="31">
        <v>0.37163751298926223</v>
      </c>
      <c r="I505" s="31">
        <v>0.29363699341877381</v>
      </c>
      <c r="J505" s="31">
        <v>345.34152173913043</v>
      </c>
      <c r="K505" s="31">
        <v>335.55076086956518</v>
      </c>
      <c r="L505" s="31">
        <v>46.64858695652174</v>
      </c>
      <c r="M505" s="31">
        <v>36.857826086956521</v>
      </c>
      <c r="N505" s="31">
        <v>5.4701086956521738</v>
      </c>
      <c r="O505" s="31">
        <v>4.3206521739130439</v>
      </c>
      <c r="P505" s="31">
        <v>123.26902173913044</v>
      </c>
      <c r="Q505" s="31">
        <v>123.26902173913044</v>
      </c>
      <c r="R505" s="31">
        <v>0</v>
      </c>
      <c r="S505" s="31">
        <v>175.42391304347825</v>
      </c>
      <c r="T505" s="31">
        <v>174.01902173913044</v>
      </c>
      <c r="U505" s="31">
        <v>1.4048913043478262</v>
      </c>
      <c r="V505" s="31">
        <v>0</v>
      </c>
      <c r="W505" s="31">
        <v>7.5298913043478262</v>
      </c>
      <c r="X505" s="31">
        <v>0</v>
      </c>
      <c r="Y505" s="31">
        <v>0</v>
      </c>
      <c r="Z505" s="31">
        <v>0</v>
      </c>
      <c r="AA505" s="31">
        <v>3.1385869565217392</v>
      </c>
      <c r="AB505" s="31">
        <v>0</v>
      </c>
      <c r="AC505" s="31">
        <v>4.3913043478260869</v>
      </c>
      <c r="AD505" s="31">
        <v>0</v>
      </c>
      <c r="AE505" s="31">
        <v>0</v>
      </c>
      <c r="AF505" t="s">
        <v>342</v>
      </c>
      <c r="AG505" s="32">
        <v>2</v>
      </c>
      <c r="AH505"/>
    </row>
    <row r="506" spans="1:34" x14ac:dyDescent="0.25">
      <c r="A506" t="s">
        <v>1573</v>
      </c>
      <c r="B506" t="s">
        <v>1159</v>
      </c>
      <c r="C506" t="s">
        <v>1396</v>
      </c>
      <c r="D506" t="s">
        <v>1531</v>
      </c>
      <c r="E506" s="31">
        <v>132.45652173913044</v>
      </c>
      <c r="F506" s="31">
        <v>3.1801419661907104</v>
      </c>
      <c r="G506" s="31">
        <v>3.0499975381585425</v>
      </c>
      <c r="H506" s="31">
        <v>0.391080748399803</v>
      </c>
      <c r="I506" s="31">
        <v>0.26093632036763498</v>
      </c>
      <c r="J506" s="31">
        <v>421.23054347826087</v>
      </c>
      <c r="K506" s="31">
        <v>403.99206521739131</v>
      </c>
      <c r="L506" s="31">
        <v>51.801195652173909</v>
      </c>
      <c r="M506" s="31">
        <v>34.562717391304346</v>
      </c>
      <c r="N506" s="31">
        <v>12.52358695652174</v>
      </c>
      <c r="O506" s="31">
        <v>4.7148913043478258</v>
      </c>
      <c r="P506" s="31">
        <v>129.83152173913044</v>
      </c>
      <c r="Q506" s="31">
        <v>129.83152173913044</v>
      </c>
      <c r="R506" s="31">
        <v>0</v>
      </c>
      <c r="S506" s="31">
        <v>239.59782608695653</v>
      </c>
      <c r="T506" s="31">
        <v>239.29076086956522</v>
      </c>
      <c r="U506" s="31">
        <v>0.30706521739130432</v>
      </c>
      <c r="V506" s="31">
        <v>0</v>
      </c>
      <c r="W506" s="31">
        <v>9.1820652173913047</v>
      </c>
      <c r="X506" s="31">
        <v>0.45923913043478259</v>
      </c>
      <c r="Y506" s="31">
        <v>0</v>
      </c>
      <c r="Z506" s="31">
        <v>0</v>
      </c>
      <c r="AA506" s="31">
        <v>8.7228260869565215</v>
      </c>
      <c r="AB506" s="31">
        <v>0</v>
      </c>
      <c r="AC506" s="31">
        <v>0</v>
      </c>
      <c r="AD506" s="31">
        <v>0</v>
      </c>
      <c r="AE506" s="31">
        <v>0</v>
      </c>
      <c r="AF506" t="s">
        <v>561</v>
      </c>
      <c r="AG506" s="32">
        <v>2</v>
      </c>
      <c r="AH506"/>
    </row>
    <row r="507" spans="1:34" x14ac:dyDescent="0.25">
      <c r="A507" t="s">
        <v>1573</v>
      </c>
      <c r="B507" t="s">
        <v>960</v>
      </c>
      <c r="C507" t="s">
        <v>1416</v>
      </c>
      <c r="D507" t="s">
        <v>1485</v>
      </c>
      <c r="E507" s="31">
        <v>229.30434782608697</v>
      </c>
      <c r="F507" s="31">
        <v>2.7152664012134999</v>
      </c>
      <c r="G507" s="31">
        <v>2.5641003033750471</v>
      </c>
      <c r="H507" s="31">
        <v>0.49515358361774742</v>
      </c>
      <c r="I507" s="31">
        <v>0.34398748577929461</v>
      </c>
      <c r="J507" s="31">
        <v>622.62239130434784</v>
      </c>
      <c r="K507" s="31">
        <v>587.95934782608697</v>
      </c>
      <c r="L507" s="31">
        <v>113.54086956521739</v>
      </c>
      <c r="M507" s="31">
        <v>78.877826086956517</v>
      </c>
      <c r="N507" s="31">
        <v>24.717391304347824</v>
      </c>
      <c r="O507" s="31">
        <v>9.945652173913043</v>
      </c>
      <c r="P507" s="31">
        <v>183.8125</v>
      </c>
      <c r="Q507" s="31">
        <v>183.8125</v>
      </c>
      <c r="R507" s="31">
        <v>0</v>
      </c>
      <c r="S507" s="31">
        <v>325.26902173913044</v>
      </c>
      <c r="T507" s="31">
        <v>319.74456521739131</v>
      </c>
      <c r="U507" s="31">
        <v>5.5244565217391308</v>
      </c>
      <c r="V507" s="31">
        <v>0</v>
      </c>
      <c r="W507" s="31">
        <v>200.37771739130434</v>
      </c>
      <c r="X507" s="31">
        <v>2.8831521739130435</v>
      </c>
      <c r="Y507" s="31">
        <v>0</v>
      </c>
      <c r="Z507" s="31">
        <v>0</v>
      </c>
      <c r="AA507" s="31">
        <v>56.616847826086953</v>
      </c>
      <c r="AB507" s="31">
        <v>0</v>
      </c>
      <c r="AC507" s="31">
        <v>140.87771739130434</v>
      </c>
      <c r="AD507" s="31">
        <v>0</v>
      </c>
      <c r="AE507" s="31">
        <v>0</v>
      </c>
      <c r="AF507" t="s">
        <v>359</v>
      </c>
      <c r="AG507" s="32">
        <v>2</v>
      </c>
      <c r="AH507"/>
    </row>
    <row r="508" spans="1:34" x14ac:dyDescent="0.25">
      <c r="A508" t="s">
        <v>1573</v>
      </c>
      <c r="B508" t="s">
        <v>699</v>
      </c>
      <c r="C508" t="s">
        <v>1231</v>
      </c>
      <c r="D508" t="s">
        <v>1509</v>
      </c>
      <c r="E508" s="31">
        <v>60.119565217391305</v>
      </c>
      <c r="F508" s="31">
        <v>3.1081088410775624</v>
      </c>
      <c r="G508" s="31">
        <v>2.9784758633158557</v>
      </c>
      <c r="H508" s="31">
        <v>0.40295606581088411</v>
      </c>
      <c r="I508" s="31">
        <v>0.27332308804917738</v>
      </c>
      <c r="J508" s="31">
        <v>186.85815217391303</v>
      </c>
      <c r="K508" s="31">
        <v>179.06467391304346</v>
      </c>
      <c r="L508" s="31">
        <v>24.225543478260871</v>
      </c>
      <c r="M508" s="31">
        <v>16.432065217391305</v>
      </c>
      <c r="N508" s="31">
        <v>0.79347826086956519</v>
      </c>
      <c r="O508" s="31">
        <v>7</v>
      </c>
      <c r="P508" s="31">
        <v>55.589130434782604</v>
      </c>
      <c r="Q508" s="31">
        <v>55.589130434782604</v>
      </c>
      <c r="R508" s="31">
        <v>0</v>
      </c>
      <c r="S508" s="31">
        <v>107.04347826086956</v>
      </c>
      <c r="T508" s="31">
        <v>107.04347826086956</v>
      </c>
      <c r="U508" s="31">
        <v>0</v>
      </c>
      <c r="V508" s="31">
        <v>0</v>
      </c>
      <c r="W508" s="31">
        <v>0</v>
      </c>
      <c r="X508" s="31">
        <v>0</v>
      </c>
      <c r="Y508" s="31">
        <v>0</v>
      </c>
      <c r="Z508" s="31">
        <v>0</v>
      </c>
      <c r="AA508" s="31">
        <v>0</v>
      </c>
      <c r="AB508" s="31">
        <v>0</v>
      </c>
      <c r="AC508" s="31">
        <v>0</v>
      </c>
      <c r="AD508" s="31">
        <v>0</v>
      </c>
      <c r="AE508" s="31">
        <v>0</v>
      </c>
      <c r="AF508" t="s">
        <v>96</v>
      </c>
      <c r="AG508" s="32">
        <v>2</v>
      </c>
      <c r="AH508"/>
    </row>
    <row r="509" spans="1:34" x14ac:dyDescent="0.25">
      <c r="A509" t="s">
        <v>1573</v>
      </c>
      <c r="B509" t="s">
        <v>900</v>
      </c>
      <c r="C509" t="s">
        <v>1329</v>
      </c>
      <c r="D509" t="s">
        <v>1490</v>
      </c>
      <c r="E509" s="31">
        <v>142.54347826086956</v>
      </c>
      <c r="F509" s="31">
        <v>3.175747292969346</v>
      </c>
      <c r="G509" s="31">
        <v>3.1062414213817293</v>
      </c>
      <c r="H509" s="31">
        <v>0.59169589751410712</v>
      </c>
      <c r="I509" s="31">
        <v>0.52219002592649078</v>
      </c>
      <c r="J509" s="31">
        <v>452.68206521739131</v>
      </c>
      <c r="K509" s="31">
        <v>442.77445652173913</v>
      </c>
      <c r="L509" s="31">
        <v>84.342391304347828</v>
      </c>
      <c r="M509" s="31">
        <v>74.434782608695656</v>
      </c>
      <c r="N509" s="31">
        <v>5.1141304347826084</v>
      </c>
      <c r="O509" s="31">
        <v>4.7934782608695654</v>
      </c>
      <c r="P509" s="31">
        <v>100.08695652173913</v>
      </c>
      <c r="Q509" s="31">
        <v>100.08695652173913</v>
      </c>
      <c r="R509" s="31">
        <v>0</v>
      </c>
      <c r="S509" s="31">
        <v>268.25271739130437</v>
      </c>
      <c r="T509" s="31">
        <v>268.25271739130437</v>
      </c>
      <c r="U509" s="31">
        <v>0</v>
      </c>
      <c r="V509" s="31">
        <v>0</v>
      </c>
      <c r="W509" s="31">
        <v>10.815217391304348</v>
      </c>
      <c r="X509" s="31">
        <v>0</v>
      </c>
      <c r="Y509" s="31">
        <v>0</v>
      </c>
      <c r="Z509" s="31">
        <v>0</v>
      </c>
      <c r="AA509" s="31">
        <v>5.3342391304347823</v>
      </c>
      <c r="AB509" s="31">
        <v>0</v>
      </c>
      <c r="AC509" s="31">
        <v>5.4809782608695654</v>
      </c>
      <c r="AD509" s="31">
        <v>0</v>
      </c>
      <c r="AE509" s="31">
        <v>0</v>
      </c>
      <c r="AF509" t="s">
        <v>299</v>
      </c>
      <c r="AG509" s="32">
        <v>2</v>
      </c>
      <c r="AH509"/>
    </row>
    <row r="510" spans="1:34" x14ac:dyDescent="0.25">
      <c r="A510" t="s">
        <v>1573</v>
      </c>
      <c r="B510" t="s">
        <v>824</v>
      </c>
      <c r="C510" t="s">
        <v>1372</v>
      </c>
      <c r="D510" t="s">
        <v>1535</v>
      </c>
      <c r="E510" s="31">
        <v>109.32608695652173</v>
      </c>
      <c r="F510" s="31">
        <v>2.9367916086697159</v>
      </c>
      <c r="G510" s="31">
        <v>2.7713263074169818</v>
      </c>
      <c r="H510" s="31">
        <v>0.47196261682242996</v>
      </c>
      <c r="I510" s="31">
        <v>0.35404653012527343</v>
      </c>
      <c r="J510" s="31">
        <v>321.06793478260869</v>
      </c>
      <c r="K510" s="31">
        <v>302.97826086956525</v>
      </c>
      <c r="L510" s="31">
        <v>51.597826086956523</v>
      </c>
      <c r="M510" s="31">
        <v>38.706521739130437</v>
      </c>
      <c r="N510" s="31">
        <v>9.4728260869565215</v>
      </c>
      <c r="O510" s="31">
        <v>3.4184782608695654</v>
      </c>
      <c r="P510" s="31">
        <v>100.33695652173913</v>
      </c>
      <c r="Q510" s="31">
        <v>95.138586956521735</v>
      </c>
      <c r="R510" s="31">
        <v>5.1983695652173916</v>
      </c>
      <c r="S510" s="31">
        <v>169.13315217391303</v>
      </c>
      <c r="T510" s="31">
        <v>169.13315217391303</v>
      </c>
      <c r="U510" s="31">
        <v>0</v>
      </c>
      <c r="V510" s="31">
        <v>0</v>
      </c>
      <c r="W510" s="31">
        <v>101.07880434782609</v>
      </c>
      <c r="X510" s="31">
        <v>0</v>
      </c>
      <c r="Y510" s="31">
        <v>0</v>
      </c>
      <c r="Z510" s="31">
        <v>0</v>
      </c>
      <c r="AA510" s="31">
        <v>51.070652173913047</v>
      </c>
      <c r="AB510" s="31">
        <v>0</v>
      </c>
      <c r="AC510" s="31">
        <v>50.008152173913047</v>
      </c>
      <c r="AD510" s="31">
        <v>0</v>
      </c>
      <c r="AE510" s="31">
        <v>0</v>
      </c>
      <c r="AF510" t="s">
        <v>222</v>
      </c>
      <c r="AG510" s="32">
        <v>2</v>
      </c>
      <c r="AH510"/>
    </row>
    <row r="511" spans="1:34" x14ac:dyDescent="0.25">
      <c r="A511" t="s">
        <v>1573</v>
      </c>
      <c r="B511" t="s">
        <v>882</v>
      </c>
      <c r="C511" t="s">
        <v>1397</v>
      </c>
      <c r="D511" t="s">
        <v>1531</v>
      </c>
      <c r="E511" s="31">
        <v>99.510869565217391</v>
      </c>
      <c r="F511" s="31">
        <v>3.61198798470781</v>
      </c>
      <c r="G511" s="31">
        <v>3.4721190606226107</v>
      </c>
      <c r="H511" s="31">
        <v>0.5650737302020753</v>
      </c>
      <c r="I511" s="31">
        <v>0.425204806116876</v>
      </c>
      <c r="J511" s="31">
        <v>359.43206521739131</v>
      </c>
      <c r="K511" s="31">
        <v>345.51358695652175</v>
      </c>
      <c r="L511" s="31">
        <v>56.230978260869563</v>
      </c>
      <c r="M511" s="31">
        <v>42.3125</v>
      </c>
      <c r="N511" s="31">
        <v>9.2391304347826093</v>
      </c>
      <c r="O511" s="31">
        <v>4.6793478260869561</v>
      </c>
      <c r="P511" s="31">
        <v>96.9375</v>
      </c>
      <c r="Q511" s="31">
        <v>96.9375</v>
      </c>
      <c r="R511" s="31">
        <v>0</v>
      </c>
      <c r="S511" s="31">
        <v>206.26358695652175</v>
      </c>
      <c r="T511" s="31">
        <v>206.26358695652175</v>
      </c>
      <c r="U511" s="31">
        <v>0</v>
      </c>
      <c r="V511" s="31">
        <v>0</v>
      </c>
      <c r="W511" s="31">
        <v>38.350543478260867</v>
      </c>
      <c r="X511" s="31">
        <v>0</v>
      </c>
      <c r="Y511" s="31">
        <v>0</v>
      </c>
      <c r="Z511" s="31">
        <v>0</v>
      </c>
      <c r="AA511" s="31">
        <v>10.475543478260869</v>
      </c>
      <c r="AB511" s="31">
        <v>0</v>
      </c>
      <c r="AC511" s="31">
        <v>27.875</v>
      </c>
      <c r="AD511" s="31">
        <v>0</v>
      </c>
      <c r="AE511" s="31">
        <v>0</v>
      </c>
      <c r="AF511" t="s">
        <v>281</v>
      </c>
      <c r="AG511" s="32">
        <v>2</v>
      </c>
      <c r="AH511"/>
    </row>
    <row r="512" spans="1:34" x14ac:dyDescent="0.25">
      <c r="A512" t="s">
        <v>1573</v>
      </c>
      <c r="B512" t="s">
        <v>661</v>
      </c>
      <c r="C512" t="s">
        <v>1307</v>
      </c>
      <c r="D512" t="s">
        <v>1517</v>
      </c>
      <c r="E512" s="31">
        <v>145.80434782608697</v>
      </c>
      <c r="F512" s="31">
        <v>3.2530937826151782</v>
      </c>
      <c r="G512" s="31">
        <v>3.0771768301774265</v>
      </c>
      <c r="H512" s="31">
        <v>0.52057551811540181</v>
      </c>
      <c r="I512" s="31">
        <v>0.34465856567765019</v>
      </c>
      <c r="J512" s="31">
        <v>474.31521739130437</v>
      </c>
      <c r="K512" s="31">
        <v>448.66576086956525</v>
      </c>
      <c r="L512" s="31">
        <v>75.902173913043484</v>
      </c>
      <c r="M512" s="31">
        <v>50.252717391304351</v>
      </c>
      <c r="N512" s="31">
        <v>20.970108695652176</v>
      </c>
      <c r="O512" s="31">
        <v>4.6793478260869561</v>
      </c>
      <c r="P512" s="31">
        <v>115.65489130434783</v>
      </c>
      <c r="Q512" s="31">
        <v>115.65489130434783</v>
      </c>
      <c r="R512" s="31">
        <v>0</v>
      </c>
      <c r="S512" s="31">
        <v>282.75815217391306</v>
      </c>
      <c r="T512" s="31">
        <v>282.75815217391306</v>
      </c>
      <c r="U512" s="31">
        <v>0</v>
      </c>
      <c r="V512" s="31">
        <v>0</v>
      </c>
      <c r="W512" s="31">
        <v>42.263586956521735</v>
      </c>
      <c r="X512" s="31">
        <v>0</v>
      </c>
      <c r="Y512" s="31">
        <v>0</v>
      </c>
      <c r="Z512" s="31">
        <v>0</v>
      </c>
      <c r="AA512" s="31">
        <v>5.8967391304347823</v>
      </c>
      <c r="AB512" s="31">
        <v>0</v>
      </c>
      <c r="AC512" s="31">
        <v>36.366847826086953</v>
      </c>
      <c r="AD512" s="31">
        <v>0</v>
      </c>
      <c r="AE512" s="31">
        <v>0</v>
      </c>
      <c r="AF512" t="s">
        <v>58</v>
      </c>
      <c r="AG512" s="32">
        <v>2</v>
      </c>
      <c r="AH512"/>
    </row>
    <row r="513" spans="1:34" x14ac:dyDescent="0.25">
      <c r="A513" t="s">
        <v>1573</v>
      </c>
      <c r="B513" t="s">
        <v>980</v>
      </c>
      <c r="C513" t="s">
        <v>1223</v>
      </c>
      <c r="D513" t="s">
        <v>1495</v>
      </c>
      <c r="E513" s="31">
        <v>156.61956521739131</v>
      </c>
      <c r="F513" s="31">
        <v>2.8820181830800187</v>
      </c>
      <c r="G513" s="31">
        <v>2.803109167881185</v>
      </c>
      <c r="H513" s="31">
        <v>0.38656395308487745</v>
      </c>
      <c r="I513" s="31">
        <v>0.30765493788604342</v>
      </c>
      <c r="J513" s="31">
        <v>451.38043478260863</v>
      </c>
      <c r="K513" s="31">
        <v>439.02173913043475</v>
      </c>
      <c r="L513" s="31">
        <v>60.543478260869563</v>
      </c>
      <c r="M513" s="31">
        <v>48.184782608695649</v>
      </c>
      <c r="N513" s="31">
        <v>6.4592391304347823</v>
      </c>
      <c r="O513" s="31">
        <v>5.8994565217391308</v>
      </c>
      <c r="P513" s="31">
        <v>117.35597826086956</v>
      </c>
      <c r="Q513" s="31">
        <v>117.35597826086956</v>
      </c>
      <c r="R513" s="31">
        <v>0</v>
      </c>
      <c r="S513" s="31">
        <v>273.48097826086956</v>
      </c>
      <c r="T513" s="31">
        <v>239.48369565217391</v>
      </c>
      <c r="U513" s="31">
        <v>33.997282608695649</v>
      </c>
      <c r="V513" s="31">
        <v>0</v>
      </c>
      <c r="W513" s="31">
        <v>191.35597826086956</v>
      </c>
      <c r="X513" s="31">
        <v>0</v>
      </c>
      <c r="Y513" s="31">
        <v>0</v>
      </c>
      <c r="Z513" s="31">
        <v>0</v>
      </c>
      <c r="AA513" s="31">
        <v>78.119565217391298</v>
      </c>
      <c r="AB513" s="31">
        <v>0</v>
      </c>
      <c r="AC513" s="31">
        <v>110.52445652173913</v>
      </c>
      <c r="AD513" s="31">
        <v>2.7119565217391304</v>
      </c>
      <c r="AE513" s="31">
        <v>0</v>
      </c>
      <c r="AF513" t="s">
        <v>379</v>
      </c>
      <c r="AG513" s="32">
        <v>2</v>
      </c>
      <c r="AH513"/>
    </row>
    <row r="514" spans="1:34" x14ac:dyDescent="0.25">
      <c r="A514" t="s">
        <v>1573</v>
      </c>
      <c r="B514" t="s">
        <v>679</v>
      </c>
      <c r="C514" t="s">
        <v>1316</v>
      </c>
      <c r="D514" t="s">
        <v>1490</v>
      </c>
      <c r="E514" s="31">
        <v>154.34782608695653</v>
      </c>
      <c r="F514" s="31">
        <v>3.3029873239436616</v>
      </c>
      <c r="G514" s="31">
        <v>3.2043253521126758</v>
      </c>
      <c r="H514" s="31">
        <v>0.73536408450704227</v>
      </c>
      <c r="I514" s="31">
        <v>0.63670211267605625</v>
      </c>
      <c r="J514" s="31">
        <v>509.80891304347824</v>
      </c>
      <c r="K514" s="31">
        <v>494.58065217391299</v>
      </c>
      <c r="L514" s="31">
        <v>113.50184782608696</v>
      </c>
      <c r="M514" s="31">
        <v>98.27358695652174</v>
      </c>
      <c r="N514" s="31">
        <v>8.3586956521739122</v>
      </c>
      <c r="O514" s="31">
        <v>6.8695652173913047</v>
      </c>
      <c r="P514" s="31">
        <v>81.453804347826093</v>
      </c>
      <c r="Q514" s="31">
        <v>81.453804347826093</v>
      </c>
      <c r="R514" s="31">
        <v>0</v>
      </c>
      <c r="S514" s="31">
        <v>314.85326086956519</v>
      </c>
      <c r="T514" s="31">
        <v>314.85326086956519</v>
      </c>
      <c r="U514" s="31">
        <v>0</v>
      </c>
      <c r="V514" s="31">
        <v>0</v>
      </c>
      <c r="W514" s="31">
        <v>15.201086956521738</v>
      </c>
      <c r="X514" s="31">
        <v>7.0788043478260869</v>
      </c>
      <c r="Y514" s="31">
        <v>0</v>
      </c>
      <c r="Z514" s="31">
        <v>0</v>
      </c>
      <c r="AA514" s="31">
        <v>8.1222826086956523</v>
      </c>
      <c r="AB514" s="31">
        <v>0</v>
      </c>
      <c r="AC514" s="31">
        <v>0</v>
      </c>
      <c r="AD514" s="31">
        <v>0</v>
      </c>
      <c r="AE514" s="31">
        <v>0</v>
      </c>
      <c r="AF514" t="s">
        <v>76</v>
      </c>
      <c r="AG514" s="32">
        <v>2</v>
      </c>
      <c r="AH514"/>
    </row>
    <row r="515" spans="1:34" x14ac:dyDescent="0.25">
      <c r="A515" t="s">
        <v>1573</v>
      </c>
      <c r="B515" t="s">
        <v>986</v>
      </c>
      <c r="C515" t="s">
        <v>1267</v>
      </c>
      <c r="D515" t="s">
        <v>1495</v>
      </c>
      <c r="E515" s="31">
        <v>208.59782608695653</v>
      </c>
      <c r="F515" s="31">
        <v>2.9252774738158509</v>
      </c>
      <c r="G515" s="31">
        <v>2.799476317023605</v>
      </c>
      <c r="H515" s="31">
        <v>0.3319524777239331</v>
      </c>
      <c r="I515" s="31">
        <v>0.20615132093168673</v>
      </c>
      <c r="J515" s="31">
        <v>610.20652173913038</v>
      </c>
      <c r="K515" s="31">
        <v>583.9646739130435</v>
      </c>
      <c r="L515" s="31">
        <v>69.244565217391312</v>
      </c>
      <c r="M515" s="31">
        <v>43.002717391304351</v>
      </c>
      <c r="N515" s="31">
        <v>14.673913043478262</v>
      </c>
      <c r="O515" s="31">
        <v>11.567934782608695</v>
      </c>
      <c r="P515" s="31">
        <v>175.23369565217391</v>
      </c>
      <c r="Q515" s="31">
        <v>175.23369565217391</v>
      </c>
      <c r="R515" s="31">
        <v>0</v>
      </c>
      <c r="S515" s="31">
        <v>365.72826086956519</v>
      </c>
      <c r="T515" s="31">
        <v>334.63043478260869</v>
      </c>
      <c r="U515" s="31">
        <v>31.097826086956523</v>
      </c>
      <c r="V515" s="31">
        <v>0</v>
      </c>
      <c r="W515" s="31">
        <v>210.08695652173915</v>
      </c>
      <c r="X515" s="31">
        <v>0</v>
      </c>
      <c r="Y515" s="31">
        <v>0</v>
      </c>
      <c r="Z515" s="31">
        <v>0</v>
      </c>
      <c r="AA515" s="31">
        <v>107.84782608695652</v>
      </c>
      <c r="AB515" s="31">
        <v>0</v>
      </c>
      <c r="AC515" s="31">
        <v>100.07880434782609</v>
      </c>
      <c r="AD515" s="31">
        <v>2.160326086956522</v>
      </c>
      <c r="AE515" s="31">
        <v>0</v>
      </c>
      <c r="AF515" t="s">
        <v>385</v>
      </c>
      <c r="AG515" s="32">
        <v>2</v>
      </c>
      <c r="AH515"/>
    </row>
    <row r="516" spans="1:34" x14ac:dyDescent="0.25">
      <c r="A516" t="s">
        <v>1573</v>
      </c>
      <c r="B516" t="s">
        <v>1144</v>
      </c>
      <c r="C516" t="s">
        <v>1464</v>
      </c>
      <c r="D516" t="s">
        <v>1510</v>
      </c>
      <c r="E516" s="31">
        <v>154.83695652173913</v>
      </c>
      <c r="F516" s="31">
        <v>3.4384935064935056</v>
      </c>
      <c r="G516" s="31">
        <v>3.2740463320463316</v>
      </c>
      <c r="H516" s="31">
        <v>0.55501790101790105</v>
      </c>
      <c r="I516" s="31">
        <v>0.39057072657072656</v>
      </c>
      <c r="J516" s="31">
        <v>532.40586956521724</v>
      </c>
      <c r="K516" s="31">
        <v>506.94336956521727</v>
      </c>
      <c r="L516" s="31">
        <v>85.937282608695654</v>
      </c>
      <c r="M516" s="31">
        <v>60.474782608695648</v>
      </c>
      <c r="N516" s="31">
        <v>19.897282608695658</v>
      </c>
      <c r="O516" s="31">
        <v>5.5652173913043477</v>
      </c>
      <c r="P516" s="31">
        <v>114.00315217391305</v>
      </c>
      <c r="Q516" s="31">
        <v>114.00315217391305</v>
      </c>
      <c r="R516" s="31">
        <v>0</v>
      </c>
      <c r="S516" s="31">
        <v>332.46543478260855</v>
      </c>
      <c r="T516" s="31">
        <v>332.46543478260855</v>
      </c>
      <c r="U516" s="31">
        <v>0</v>
      </c>
      <c r="V516" s="31">
        <v>0</v>
      </c>
      <c r="W516" s="31">
        <v>48.973695652173909</v>
      </c>
      <c r="X516" s="31">
        <v>4.7353260869565208</v>
      </c>
      <c r="Y516" s="31">
        <v>0</v>
      </c>
      <c r="Z516" s="31">
        <v>0</v>
      </c>
      <c r="AA516" s="31">
        <v>19.3945652173913</v>
      </c>
      <c r="AB516" s="31">
        <v>0</v>
      </c>
      <c r="AC516" s="31">
        <v>24.843804347826087</v>
      </c>
      <c r="AD516" s="31">
        <v>0</v>
      </c>
      <c r="AE516" s="31">
        <v>0</v>
      </c>
      <c r="AF516" t="s">
        <v>545</v>
      </c>
      <c r="AG516" s="32">
        <v>2</v>
      </c>
      <c r="AH516"/>
    </row>
    <row r="517" spans="1:34" x14ac:dyDescent="0.25">
      <c r="A517" t="s">
        <v>1573</v>
      </c>
      <c r="B517" t="s">
        <v>1041</v>
      </c>
      <c r="C517" t="s">
        <v>1435</v>
      </c>
      <c r="D517" t="s">
        <v>1506</v>
      </c>
      <c r="E517" s="31">
        <v>236.60869565217391</v>
      </c>
      <c r="F517" s="31">
        <v>3.0945364755604556</v>
      </c>
      <c r="G517" s="31">
        <v>2.8770746049246601</v>
      </c>
      <c r="H517" s="31">
        <v>0.50437293274531425</v>
      </c>
      <c r="I517" s="31">
        <v>0.32432837192208747</v>
      </c>
      <c r="J517" s="31">
        <v>732.19423913043477</v>
      </c>
      <c r="K517" s="31">
        <v>680.74086956521739</v>
      </c>
      <c r="L517" s="31">
        <v>119.33902173913044</v>
      </c>
      <c r="M517" s="31">
        <v>76.738913043478263</v>
      </c>
      <c r="N517" s="31">
        <v>38.197934782608705</v>
      </c>
      <c r="O517" s="31">
        <v>4.4021739130434785</v>
      </c>
      <c r="P517" s="31">
        <v>182.00271739130434</v>
      </c>
      <c r="Q517" s="31">
        <v>173.14945652173913</v>
      </c>
      <c r="R517" s="31">
        <v>8.8532608695652169</v>
      </c>
      <c r="S517" s="31">
        <v>430.85250000000002</v>
      </c>
      <c r="T517" s="31">
        <v>430.85250000000002</v>
      </c>
      <c r="U517" s="31">
        <v>0</v>
      </c>
      <c r="V517" s="31">
        <v>0</v>
      </c>
      <c r="W517" s="31">
        <v>96.91391304347826</v>
      </c>
      <c r="X517" s="31">
        <v>2</v>
      </c>
      <c r="Y517" s="31">
        <v>0</v>
      </c>
      <c r="Z517" s="31">
        <v>0</v>
      </c>
      <c r="AA517" s="31">
        <v>37.497282608695649</v>
      </c>
      <c r="AB517" s="31">
        <v>0</v>
      </c>
      <c r="AC517" s="31">
        <v>57.416630434782611</v>
      </c>
      <c r="AD517" s="31">
        <v>0</v>
      </c>
      <c r="AE517" s="31">
        <v>0</v>
      </c>
      <c r="AF517" t="s">
        <v>440</v>
      </c>
      <c r="AG517" s="32">
        <v>2</v>
      </c>
      <c r="AH517"/>
    </row>
    <row r="518" spans="1:34" x14ac:dyDescent="0.25">
      <c r="A518" t="s">
        <v>1573</v>
      </c>
      <c r="B518" t="s">
        <v>1178</v>
      </c>
      <c r="C518" t="s">
        <v>1475</v>
      </c>
      <c r="D518" t="s">
        <v>1506</v>
      </c>
      <c r="E518" s="31">
        <v>180.38043478260869</v>
      </c>
      <c r="F518" s="31">
        <v>3.2650352515818013</v>
      </c>
      <c r="G518" s="31">
        <v>3.1308261524555587</v>
      </c>
      <c r="H518" s="31">
        <v>0.5301096715878274</v>
      </c>
      <c r="I518" s="31">
        <v>0.39590057246158455</v>
      </c>
      <c r="J518" s="31">
        <v>588.94847826086948</v>
      </c>
      <c r="K518" s="31">
        <v>564.73978260869558</v>
      </c>
      <c r="L518" s="31">
        <v>95.621413043478213</v>
      </c>
      <c r="M518" s="31">
        <v>71.412717391304298</v>
      </c>
      <c r="N518" s="31">
        <v>19.643478260869564</v>
      </c>
      <c r="O518" s="31">
        <v>4.5652173913043477</v>
      </c>
      <c r="P518" s="31">
        <v>138.46619565217398</v>
      </c>
      <c r="Q518" s="31">
        <v>138.46619565217398</v>
      </c>
      <c r="R518" s="31">
        <v>0</v>
      </c>
      <c r="S518" s="31">
        <v>354.86086956521734</v>
      </c>
      <c r="T518" s="31">
        <v>354.86086956521734</v>
      </c>
      <c r="U518" s="31">
        <v>0</v>
      </c>
      <c r="V518" s="31">
        <v>0</v>
      </c>
      <c r="W518" s="31">
        <v>64.095869565217384</v>
      </c>
      <c r="X518" s="31">
        <v>5.5326086956521738</v>
      </c>
      <c r="Y518" s="31">
        <v>0</v>
      </c>
      <c r="Z518" s="31">
        <v>0</v>
      </c>
      <c r="AA518" s="31">
        <v>0.51032608695652182</v>
      </c>
      <c r="AB518" s="31">
        <v>0</v>
      </c>
      <c r="AC518" s="31">
        <v>58.052934782608695</v>
      </c>
      <c r="AD518" s="31">
        <v>0</v>
      </c>
      <c r="AE518" s="31">
        <v>0</v>
      </c>
      <c r="AF518" t="s">
        <v>581</v>
      </c>
      <c r="AG518" s="32">
        <v>2</v>
      </c>
      <c r="AH518"/>
    </row>
    <row r="519" spans="1:34" x14ac:dyDescent="0.25">
      <c r="A519" t="s">
        <v>1573</v>
      </c>
      <c r="B519" t="s">
        <v>653</v>
      </c>
      <c r="C519" t="s">
        <v>1216</v>
      </c>
      <c r="D519" t="s">
        <v>1489</v>
      </c>
      <c r="E519" s="31">
        <v>72.271739130434781</v>
      </c>
      <c r="F519" s="31">
        <v>3.0111670927959096</v>
      </c>
      <c r="G519" s="31">
        <v>2.5553842683110242</v>
      </c>
      <c r="H519" s="31">
        <v>0.62460520379004369</v>
      </c>
      <c r="I519" s="31">
        <v>0.16882237930515867</v>
      </c>
      <c r="J519" s="31">
        <v>217.62228260869568</v>
      </c>
      <c r="K519" s="31">
        <v>184.68206521739131</v>
      </c>
      <c r="L519" s="31">
        <v>45.141304347826093</v>
      </c>
      <c r="M519" s="31">
        <v>12.201086956521738</v>
      </c>
      <c r="N519" s="31">
        <v>28.755434782608695</v>
      </c>
      <c r="O519" s="31">
        <v>4.1847826086956523</v>
      </c>
      <c r="P519" s="31">
        <v>30.782608695652176</v>
      </c>
      <c r="Q519" s="31">
        <v>30.782608695652176</v>
      </c>
      <c r="R519" s="31">
        <v>0</v>
      </c>
      <c r="S519" s="31">
        <v>141.6983695652174</v>
      </c>
      <c r="T519" s="31">
        <v>141.6983695652174</v>
      </c>
      <c r="U519" s="31">
        <v>0</v>
      </c>
      <c r="V519" s="31">
        <v>0</v>
      </c>
      <c r="W519" s="31">
        <v>17.9375</v>
      </c>
      <c r="X519" s="31">
        <v>12.201086956521738</v>
      </c>
      <c r="Y519" s="31">
        <v>0</v>
      </c>
      <c r="Z519" s="31">
        <v>0</v>
      </c>
      <c r="AA519" s="31">
        <v>1.6766304347826086</v>
      </c>
      <c r="AB519" s="31">
        <v>0</v>
      </c>
      <c r="AC519" s="31">
        <v>4.0597826086956523</v>
      </c>
      <c r="AD519" s="31">
        <v>0</v>
      </c>
      <c r="AE519" s="31">
        <v>0</v>
      </c>
      <c r="AF519" t="s">
        <v>50</v>
      </c>
      <c r="AG519" s="32">
        <v>2</v>
      </c>
      <c r="AH519"/>
    </row>
    <row r="520" spans="1:34" x14ac:dyDescent="0.25">
      <c r="A520" t="s">
        <v>1573</v>
      </c>
      <c r="B520" t="s">
        <v>1117</v>
      </c>
      <c r="C520" t="s">
        <v>1242</v>
      </c>
      <c r="D520" t="s">
        <v>1484</v>
      </c>
      <c r="E520" s="31">
        <v>110.52173913043478</v>
      </c>
      <c r="F520" s="31">
        <v>6.4207454760031482</v>
      </c>
      <c r="G520" s="31">
        <v>6.0957435090479946</v>
      </c>
      <c r="H520" s="31">
        <v>0.92618410700236042</v>
      </c>
      <c r="I520" s="31">
        <v>0.68346184107002372</v>
      </c>
      <c r="J520" s="31">
        <v>709.6319565217392</v>
      </c>
      <c r="K520" s="31">
        <v>673.71217391304356</v>
      </c>
      <c r="L520" s="31">
        <v>102.36347826086957</v>
      </c>
      <c r="M520" s="31">
        <v>75.537391304347835</v>
      </c>
      <c r="N520" s="31">
        <v>21.608695652173914</v>
      </c>
      <c r="O520" s="31">
        <v>5.2173913043478262</v>
      </c>
      <c r="P520" s="31">
        <v>171.23347826086956</v>
      </c>
      <c r="Q520" s="31">
        <v>162.13978260869564</v>
      </c>
      <c r="R520" s="31">
        <v>9.0936956521739098</v>
      </c>
      <c r="S520" s="31">
        <v>436.03500000000008</v>
      </c>
      <c r="T520" s="31">
        <v>425.35206521739138</v>
      </c>
      <c r="U520" s="31">
        <v>10.682934782608696</v>
      </c>
      <c r="V520" s="31">
        <v>0</v>
      </c>
      <c r="W520" s="31">
        <v>34.010108695652171</v>
      </c>
      <c r="X520" s="31">
        <v>8.0760869565217384</v>
      </c>
      <c r="Y520" s="31">
        <v>0</v>
      </c>
      <c r="Z520" s="31">
        <v>0</v>
      </c>
      <c r="AA520" s="31">
        <v>25.934021739130433</v>
      </c>
      <c r="AB520" s="31">
        <v>0</v>
      </c>
      <c r="AC520" s="31">
        <v>0</v>
      </c>
      <c r="AD520" s="31">
        <v>0</v>
      </c>
      <c r="AE520" s="31">
        <v>0</v>
      </c>
      <c r="AF520" t="s">
        <v>518</v>
      </c>
      <c r="AG520" s="32">
        <v>2</v>
      </c>
      <c r="AH520"/>
    </row>
    <row r="521" spans="1:34" x14ac:dyDescent="0.25">
      <c r="A521" t="s">
        <v>1573</v>
      </c>
      <c r="B521" t="s">
        <v>792</v>
      </c>
      <c r="C521" t="s">
        <v>1242</v>
      </c>
      <c r="D521" t="s">
        <v>1484</v>
      </c>
      <c r="E521" s="31">
        <v>91.826086956521735</v>
      </c>
      <c r="F521" s="31">
        <v>3.2645513731060611</v>
      </c>
      <c r="G521" s="31">
        <v>2.2165246212121215</v>
      </c>
      <c r="H521" s="31">
        <v>0.29190814393939396</v>
      </c>
      <c r="I521" s="31">
        <v>9.1660748106060605E-2</v>
      </c>
      <c r="J521" s="31">
        <v>299.77097826086958</v>
      </c>
      <c r="K521" s="31">
        <v>203.53478260869568</v>
      </c>
      <c r="L521" s="31">
        <v>26.804782608695653</v>
      </c>
      <c r="M521" s="31">
        <v>8.4168478260869559</v>
      </c>
      <c r="N521" s="31">
        <v>13.342826086956521</v>
      </c>
      <c r="O521" s="31">
        <v>5.045108695652174</v>
      </c>
      <c r="P521" s="31">
        <v>82.765434782608708</v>
      </c>
      <c r="Q521" s="31">
        <v>4.9171739130434782</v>
      </c>
      <c r="R521" s="31">
        <v>77.848260869565223</v>
      </c>
      <c r="S521" s="31">
        <v>190.20076086956524</v>
      </c>
      <c r="T521" s="31">
        <v>183.24695652173915</v>
      </c>
      <c r="U521" s="31">
        <v>6.9538043478260869</v>
      </c>
      <c r="V521" s="31">
        <v>0</v>
      </c>
      <c r="W521" s="31">
        <v>0</v>
      </c>
      <c r="X521" s="31">
        <v>0</v>
      </c>
      <c r="Y521" s="31">
        <v>0</v>
      </c>
      <c r="Z521" s="31">
        <v>0</v>
      </c>
      <c r="AA521" s="31">
        <v>0</v>
      </c>
      <c r="AB521" s="31">
        <v>0</v>
      </c>
      <c r="AC521" s="31">
        <v>0</v>
      </c>
      <c r="AD521" s="31">
        <v>0</v>
      </c>
      <c r="AE521" s="31">
        <v>0</v>
      </c>
      <c r="AF521" t="s">
        <v>190</v>
      </c>
      <c r="AG521" s="32">
        <v>2</v>
      </c>
      <c r="AH521"/>
    </row>
    <row r="522" spans="1:34" x14ac:dyDescent="0.25">
      <c r="A522" t="s">
        <v>1573</v>
      </c>
      <c r="B522" t="s">
        <v>1174</v>
      </c>
      <c r="C522" t="s">
        <v>1464</v>
      </c>
      <c r="D522" t="s">
        <v>1510</v>
      </c>
      <c r="E522" s="31">
        <v>14.195652173913043</v>
      </c>
      <c r="F522" s="31">
        <v>5.6245635528330764</v>
      </c>
      <c r="G522" s="31">
        <v>5.188882082695252</v>
      </c>
      <c r="H522" s="31">
        <v>2.4096784073506892</v>
      </c>
      <c r="I522" s="31">
        <v>1.9739969372128636</v>
      </c>
      <c r="J522" s="31">
        <v>79.844347826086931</v>
      </c>
      <c r="K522" s="31">
        <v>73.65956521739129</v>
      </c>
      <c r="L522" s="31">
        <v>34.20695652173913</v>
      </c>
      <c r="M522" s="31">
        <v>28.022173913043478</v>
      </c>
      <c r="N522" s="31">
        <v>1.1304347826086956</v>
      </c>
      <c r="O522" s="31">
        <v>5.0543478260869561</v>
      </c>
      <c r="P522" s="31">
        <v>0.40760869565217389</v>
      </c>
      <c r="Q522" s="31">
        <v>0.40760869565217389</v>
      </c>
      <c r="R522" s="31">
        <v>0</v>
      </c>
      <c r="S522" s="31">
        <v>45.229782608695636</v>
      </c>
      <c r="T522" s="31">
        <v>45.229782608695636</v>
      </c>
      <c r="U522" s="31">
        <v>0</v>
      </c>
      <c r="V522" s="31">
        <v>0</v>
      </c>
      <c r="W522" s="31">
        <v>0</v>
      </c>
      <c r="X522" s="31">
        <v>0</v>
      </c>
      <c r="Y522" s="31">
        <v>0</v>
      </c>
      <c r="Z522" s="31">
        <v>0</v>
      </c>
      <c r="AA522" s="31">
        <v>0</v>
      </c>
      <c r="AB522" s="31">
        <v>0</v>
      </c>
      <c r="AC522" s="31">
        <v>0</v>
      </c>
      <c r="AD522" s="31">
        <v>0</v>
      </c>
      <c r="AE522" s="31">
        <v>0</v>
      </c>
      <c r="AF522" t="s">
        <v>576</v>
      </c>
      <c r="AG522" s="32">
        <v>2</v>
      </c>
      <c r="AH522"/>
    </row>
    <row r="523" spans="1:34" x14ac:dyDescent="0.25">
      <c r="A523" t="s">
        <v>1573</v>
      </c>
      <c r="B523" t="s">
        <v>908</v>
      </c>
      <c r="C523" t="s">
        <v>1286</v>
      </c>
      <c r="D523" t="s">
        <v>1515</v>
      </c>
      <c r="E523" s="31">
        <v>471.60869565217394</v>
      </c>
      <c r="F523" s="31">
        <v>3.4544316400848158</v>
      </c>
      <c r="G523" s="31">
        <v>3.2248951322946429</v>
      </c>
      <c r="H523" s="31">
        <v>0.60649787959804558</v>
      </c>
      <c r="I523" s="31">
        <v>0.38070434221443716</v>
      </c>
      <c r="J523" s="31">
        <v>1629.1399999999999</v>
      </c>
      <c r="K523" s="31">
        <v>1520.8885869565215</v>
      </c>
      <c r="L523" s="31">
        <v>286.0296739130435</v>
      </c>
      <c r="M523" s="31">
        <v>179.54347826086956</v>
      </c>
      <c r="N523" s="31">
        <v>102.16554347826089</v>
      </c>
      <c r="O523" s="31">
        <v>4.3206521739130439</v>
      </c>
      <c r="P523" s="31">
        <v>265.12119565217392</v>
      </c>
      <c r="Q523" s="31">
        <v>263.35597826086956</v>
      </c>
      <c r="R523" s="31">
        <v>1.7652173913043478</v>
      </c>
      <c r="S523" s="31">
        <v>1077.9891304347825</v>
      </c>
      <c r="T523" s="31">
        <v>1077.9891304347825</v>
      </c>
      <c r="U523" s="31">
        <v>0</v>
      </c>
      <c r="V523" s="31">
        <v>0</v>
      </c>
      <c r="W523" s="31">
        <v>70.421195652173907</v>
      </c>
      <c r="X523" s="31">
        <v>29.491847826086957</v>
      </c>
      <c r="Y523" s="31">
        <v>2.0951086956521738</v>
      </c>
      <c r="Z523" s="31">
        <v>0</v>
      </c>
      <c r="AA523" s="31">
        <v>38.834239130434781</v>
      </c>
      <c r="AB523" s="31">
        <v>0</v>
      </c>
      <c r="AC523" s="31">
        <v>0</v>
      </c>
      <c r="AD523" s="31">
        <v>0</v>
      </c>
      <c r="AE523" s="31">
        <v>0</v>
      </c>
      <c r="AF523" t="s">
        <v>307</v>
      </c>
      <c r="AG523" s="32">
        <v>2</v>
      </c>
      <c r="AH523"/>
    </row>
    <row r="524" spans="1:34" x14ac:dyDescent="0.25">
      <c r="A524" t="s">
        <v>1573</v>
      </c>
      <c r="B524" t="s">
        <v>759</v>
      </c>
      <c r="C524" t="s">
        <v>1342</v>
      </c>
      <c r="D524" t="s">
        <v>1510</v>
      </c>
      <c r="E524" s="31">
        <v>266.6521739130435</v>
      </c>
      <c r="F524" s="31">
        <v>3.0657263981738145</v>
      </c>
      <c r="G524" s="31">
        <v>2.7535830751671293</v>
      </c>
      <c r="H524" s="31">
        <v>0.67817544431762589</v>
      </c>
      <c r="I524" s="31">
        <v>0.36603212131094082</v>
      </c>
      <c r="J524" s="31">
        <v>817.4826086956524</v>
      </c>
      <c r="K524" s="31">
        <v>734.24891304347852</v>
      </c>
      <c r="L524" s="31">
        <v>180.83695652173913</v>
      </c>
      <c r="M524" s="31">
        <v>97.603260869565219</v>
      </c>
      <c r="N524" s="31">
        <v>78.978260869565219</v>
      </c>
      <c r="O524" s="31">
        <v>4.2554347826086953</v>
      </c>
      <c r="P524" s="31">
        <v>92.339673913043484</v>
      </c>
      <c r="Q524" s="31">
        <v>92.339673913043484</v>
      </c>
      <c r="R524" s="31">
        <v>0</v>
      </c>
      <c r="S524" s="31">
        <v>544.30597826086978</v>
      </c>
      <c r="T524" s="31">
        <v>544.30597826086978</v>
      </c>
      <c r="U524" s="31">
        <v>0</v>
      </c>
      <c r="V524" s="31">
        <v>0</v>
      </c>
      <c r="W524" s="31">
        <v>8.9402173913043477</v>
      </c>
      <c r="X524" s="31">
        <v>3.0951086956521738</v>
      </c>
      <c r="Y524" s="31">
        <v>0</v>
      </c>
      <c r="Z524" s="31">
        <v>0</v>
      </c>
      <c r="AA524" s="31">
        <v>0</v>
      </c>
      <c r="AB524" s="31">
        <v>0</v>
      </c>
      <c r="AC524" s="31">
        <v>5.8451086956521738</v>
      </c>
      <c r="AD524" s="31">
        <v>0</v>
      </c>
      <c r="AE524" s="31">
        <v>0</v>
      </c>
      <c r="AF524" t="s">
        <v>157</v>
      </c>
      <c r="AG524" s="32">
        <v>2</v>
      </c>
      <c r="AH524"/>
    </row>
    <row r="525" spans="1:34" x14ac:dyDescent="0.25">
      <c r="A525" t="s">
        <v>1573</v>
      </c>
      <c r="B525" t="s">
        <v>1133</v>
      </c>
      <c r="C525" t="s">
        <v>1278</v>
      </c>
      <c r="D525" t="s">
        <v>1510</v>
      </c>
      <c r="E525" s="31">
        <v>73.956521739130437</v>
      </c>
      <c r="F525" s="31">
        <v>4.496399176954732</v>
      </c>
      <c r="G525" s="31">
        <v>4.1254041740152854</v>
      </c>
      <c r="H525" s="31">
        <v>1.2776675485008817</v>
      </c>
      <c r="I525" s="31">
        <v>0.9066725455614344</v>
      </c>
      <c r="J525" s="31">
        <v>332.53804347826087</v>
      </c>
      <c r="K525" s="31">
        <v>305.10054347826087</v>
      </c>
      <c r="L525" s="31">
        <v>94.491847826086953</v>
      </c>
      <c r="M525" s="31">
        <v>67.054347826086953</v>
      </c>
      <c r="N525" s="31">
        <v>24.747282608695652</v>
      </c>
      <c r="O525" s="31">
        <v>2.6902173913043477</v>
      </c>
      <c r="P525" s="31">
        <v>45.25</v>
      </c>
      <c r="Q525" s="31">
        <v>45.25</v>
      </c>
      <c r="R525" s="31">
        <v>0</v>
      </c>
      <c r="S525" s="31">
        <v>192.79619565217391</v>
      </c>
      <c r="T525" s="31">
        <v>192.79619565217391</v>
      </c>
      <c r="U525" s="31">
        <v>0</v>
      </c>
      <c r="V525" s="31">
        <v>0</v>
      </c>
      <c r="W525" s="31">
        <v>19.02717391304348</v>
      </c>
      <c r="X525" s="31">
        <v>14.315217391304348</v>
      </c>
      <c r="Y525" s="31">
        <v>0.66576086956521741</v>
      </c>
      <c r="Z525" s="31">
        <v>0</v>
      </c>
      <c r="AA525" s="31">
        <v>2.3206521739130435</v>
      </c>
      <c r="AB525" s="31">
        <v>0</v>
      </c>
      <c r="AC525" s="31">
        <v>1.7255434782608696</v>
      </c>
      <c r="AD525" s="31">
        <v>0</v>
      </c>
      <c r="AE525" s="31">
        <v>0</v>
      </c>
      <c r="AF525" t="s">
        <v>534</v>
      </c>
      <c r="AG525" s="32">
        <v>2</v>
      </c>
      <c r="AH525"/>
    </row>
    <row r="526" spans="1:34" x14ac:dyDescent="0.25">
      <c r="A526" t="s">
        <v>1573</v>
      </c>
      <c r="B526" t="s">
        <v>735</v>
      </c>
      <c r="C526" t="s">
        <v>1335</v>
      </c>
      <c r="D526" t="s">
        <v>1510</v>
      </c>
      <c r="E526" s="31">
        <v>272.51086956521738</v>
      </c>
      <c r="F526" s="31">
        <v>2.8606290136013719</v>
      </c>
      <c r="G526" s="31">
        <v>2.7578078257747993</v>
      </c>
      <c r="H526" s="31">
        <v>0.2669674125483627</v>
      </c>
      <c r="I526" s="31">
        <v>0.16414622472179016</v>
      </c>
      <c r="J526" s="31">
        <v>779.5524999999999</v>
      </c>
      <c r="K526" s="31">
        <v>751.53260869565202</v>
      </c>
      <c r="L526" s="31">
        <v>72.751521739130439</v>
      </c>
      <c r="M526" s="31">
        <v>44.731630434782616</v>
      </c>
      <c r="N526" s="31">
        <v>23.536195652173912</v>
      </c>
      <c r="O526" s="31">
        <v>4.4836956521739131</v>
      </c>
      <c r="P526" s="31">
        <v>220.44739130434775</v>
      </c>
      <c r="Q526" s="31">
        <v>220.44739130434775</v>
      </c>
      <c r="R526" s="31">
        <v>0</v>
      </c>
      <c r="S526" s="31">
        <v>486.35358695652172</v>
      </c>
      <c r="T526" s="31">
        <v>486.35358695652172</v>
      </c>
      <c r="U526" s="31">
        <v>0</v>
      </c>
      <c r="V526" s="31">
        <v>0</v>
      </c>
      <c r="W526" s="31">
        <v>207.19891304347823</v>
      </c>
      <c r="X526" s="31">
        <v>1.1467391304347827</v>
      </c>
      <c r="Y526" s="31">
        <v>0</v>
      </c>
      <c r="Z526" s="31">
        <v>0</v>
      </c>
      <c r="AA526" s="31">
        <v>42.924565217391304</v>
      </c>
      <c r="AB526" s="31">
        <v>0</v>
      </c>
      <c r="AC526" s="31">
        <v>163.12760869565216</v>
      </c>
      <c r="AD526" s="31">
        <v>0</v>
      </c>
      <c r="AE526" s="31">
        <v>0</v>
      </c>
      <c r="AF526" t="s">
        <v>132</v>
      </c>
      <c r="AG526" s="32">
        <v>2</v>
      </c>
      <c r="AH526"/>
    </row>
    <row r="527" spans="1:34" x14ac:dyDescent="0.25">
      <c r="A527" t="s">
        <v>1573</v>
      </c>
      <c r="B527" t="s">
        <v>1140</v>
      </c>
      <c r="C527" t="s">
        <v>1265</v>
      </c>
      <c r="D527" t="s">
        <v>1517</v>
      </c>
      <c r="E527" s="31">
        <v>274.6521739130435</v>
      </c>
      <c r="F527" s="31">
        <v>3.4588606142156082</v>
      </c>
      <c r="G527" s="31">
        <v>3.3741883014088963</v>
      </c>
      <c r="H527" s="31">
        <v>0.58934422985594426</v>
      </c>
      <c r="I527" s="31">
        <v>0.5046719170492322</v>
      </c>
      <c r="J527" s="31">
        <v>949.98358695652166</v>
      </c>
      <c r="K527" s="31">
        <v>926.72815217391303</v>
      </c>
      <c r="L527" s="31">
        <v>161.86467391304348</v>
      </c>
      <c r="M527" s="31">
        <v>138.60923913043479</v>
      </c>
      <c r="N527" s="31">
        <v>18.690217391304348</v>
      </c>
      <c r="O527" s="31">
        <v>4.5652173913043477</v>
      </c>
      <c r="P527" s="31">
        <v>177.48141304347826</v>
      </c>
      <c r="Q527" s="31">
        <v>177.48141304347826</v>
      </c>
      <c r="R527" s="31">
        <v>0</v>
      </c>
      <c r="S527" s="31">
        <v>610.63749999999993</v>
      </c>
      <c r="T527" s="31">
        <v>610.63749999999993</v>
      </c>
      <c r="U527" s="31">
        <v>0</v>
      </c>
      <c r="V527" s="31">
        <v>0</v>
      </c>
      <c r="W527" s="31">
        <v>82.832065217391303</v>
      </c>
      <c r="X527" s="31">
        <v>10.481521739130434</v>
      </c>
      <c r="Y527" s="31">
        <v>4.9130434782608692</v>
      </c>
      <c r="Z527" s="31">
        <v>0</v>
      </c>
      <c r="AA527" s="31">
        <v>15.410326086956522</v>
      </c>
      <c r="AB527" s="31">
        <v>0</v>
      </c>
      <c r="AC527" s="31">
        <v>52.027173913043477</v>
      </c>
      <c r="AD527" s="31">
        <v>0</v>
      </c>
      <c r="AE527" s="31">
        <v>0</v>
      </c>
      <c r="AF527" t="s">
        <v>541</v>
      </c>
      <c r="AG527" s="32">
        <v>2</v>
      </c>
      <c r="AH527"/>
    </row>
    <row r="528" spans="1:34" x14ac:dyDescent="0.25">
      <c r="A528" t="s">
        <v>1573</v>
      </c>
      <c r="B528" t="s">
        <v>871</v>
      </c>
      <c r="C528" t="s">
        <v>1242</v>
      </c>
      <c r="D528" t="s">
        <v>1484</v>
      </c>
      <c r="E528" s="31">
        <v>95.913043478260875</v>
      </c>
      <c r="F528" s="31">
        <v>3.171010879419764</v>
      </c>
      <c r="G528" s="31">
        <v>2.8728184496826832</v>
      </c>
      <c r="H528" s="31">
        <v>0.31975294650951946</v>
      </c>
      <c r="I528" s="31">
        <v>0.11559383499546691</v>
      </c>
      <c r="J528" s="31">
        <v>304.14130434782606</v>
      </c>
      <c r="K528" s="31">
        <v>275.54076086956519</v>
      </c>
      <c r="L528" s="31">
        <v>30.668478260869566</v>
      </c>
      <c r="M528" s="31">
        <v>11.086956521739131</v>
      </c>
      <c r="N528" s="31">
        <v>14.470108695652174</v>
      </c>
      <c r="O528" s="31">
        <v>5.1114130434782608</v>
      </c>
      <c r="P528" s="31">
        <v>115.35326086956522</v>
      </c>
      <c r="Q528" s="31">
        <v>106.33423913043478</v>
      </c>
      <c r="R528" s="31">
        <v>9.0190217391304355</v>
      </c>
      <c r="S528" s="31">
        <v>158.11956521739131</v>
      </c>
      <c r="T528" s="31">
        <v>133.83695652173913</v>
      </c>
      <c r="U528" s="31">
        <v>24.282608695652176</v>
      </c>
      <c r="V528" s="31">
        <v>0</v>
      </c>
      <c r="W528" s="31">
        <v>85.807065217391298</v>
      </c>
      <c r="X528" s="31">
        <v>0</v>
      </c>
      <c r="Y528" s="31">
        <v>0</v>
      </c>
      <c r="Z528" s="31">
        <v>0</v>
      </c>
      <c r="AA528" s="31">
        <v>65.168478260869563</v>
      </c>
      <c r="AB528" s="31">
        <v>0</v>
      </c>
      <c r="AC528" s="31">
        <v>20.638586956521738</v>
      </c>
      <c r="AD528" s="31">
        <v>0</v>
      </c>
      <c r="AE528" s="31">
        <v>0</v>
      </c>
      <c r="AF528" t="s">
        <v>270</v>
      </c>
      <c r="AG528" s="32">
        <v>2</v>
      </c>
      <c r="AH528"/>
    </row>
    <row r="529" spans="1:34" x14ac:dyDescent="0.25">
      <c r="A529" t="s">
        <v>1573</v>
      </c>
      <c r="B529" t="s">
        <v>926</v>
      </c>
      <c r="C529" t="s">
        <v>1216</v>
      </c>
      <c r="D529" t="s">
        <v>1489</v>
      </c>
      <c r="E529" s="31">
        <v>333.29347826086956</v>
      </c>
      <c r="F529" s="31">
        <v>3.1863402145908748</v>
      </c>
      <c r="G529" s="31">
        <v>3.0861054039069886</v>
      </c>
      <c r="H529" s="31">
        <v>0.49007761797606231</v>
      </c>
      <c r="I529" s="31">
        <v>0.38984280729217624</v>
      </c>
      <c r="J529" s="31">
        <v>1061.9864130434783</v>
      </c>
      <c r="K529" s="31">
        <v>1028.578804347826</v>
      </c>
      <c r="L529" s="31">
        <v>163.33967391304347</v>
      </c>
      <c r="M529" s="31">
        <v>129.93206521739131</v>
      </c>
      <c r="N529" s="31">
        <v>29.070652173913043</v>
      </c>
      <c r="O529" s="31">
        <v>4.3369565217391308</v>
      </c>
      <c r="P529" s="31">
        <v>168.98097826086956</v>
      </c>
      <c r="Q529" s="31">
        <v>168.98097826086956</v>
      </c>
      <c r="R529" s="31">
        <v>0</v>
      </c>
      <c r="S529" s="31">
        <v>729.66576086956525</v>
      </c>
      <c r="T529" s="31">
        <v>729.66576086956525</v>
      </c>
      <c r="U529" s="31">
        <v>0</v>
      </c>
      <c r="V529" s="31">
        <v>0</v>
      </c>
      <c r="W529" s="31">
        <v>74.184782608695656</v>
      </c>
      <c r="X529" s="31">
        <v>25.921195652173914</v>
      </c>
      <c r="Y529" s="31">
        <v>0</v>
      </c>
      <c r="Z529" s="31">
        <v>0</v>
      </c>
      <c r="AA529" s="31">
        <v>10.904891304347826</v>
      </c>
      <c r="AB529" s="31">
        <v>0</v>
      </c>
      <c r="AC529" s="31">
        <v>37.358695652173914</v>
      </c>
      <c r="AD529" s="31">
        <v>0</v>
      </c>
      <c r="AE529" s="31">
        <v>0</v>
      </c>
      <c r="AF529" t="s">
        <v>325</v>
      </c>
      <c r="AG529" s="32">
        <v>2</v>
      </c>
      <c r="AH529"/>
    </row>
    <row r="530" spans="1:34" x14ac:dyDescent="0.25">
      <c r="A530" t="s">
        <v>1573</v>
      </c>
      <c r="B530" t="s">
        <v>732</v>
      </c>
      <c r="C530" t="s">
        <v>1333</v>
      </c>
      <c r="D530" t="s">
        <v>1486</v>
      </c>
      <c r="E530" s="31">
        <v>138.70652173913044</v>
      </c>
      <c r="F530" s="31">
        <v>2.8970691952041379</v>
      </c>
      <c r="G530" s="31">
        <v>2.7720789906747121</v>
      </c>
      <c r="H530" s="31">
        <v>0.41419167776819998</v>
      </c>
      <c r="I530" s="31">
        <v>0.29439307264320974</v>
      </c>
      <c r="J530" s="31">
        <v>401.84239130434787</v>
      </c>
      <c r="K530" s="31">
        <v>384.50543478260869</v>
      </c>
      <c r="L530" s="31">
        <v>57.451086956521742</v>
      </c>
      <c r="M530" s="31">
        <v>40.834239130434781</v>
      </c>
      <c r="N530" s="31">
        <v>11.399456521739131</v>
      </c>
      <c r="O530" s="31">
        <v>5.2173913043478262</v>
      </c>
      <c r="P530" s="31">
        <v>112.10869565217391</v>
      </c>
      <c r="Q530" s="31">
        <v>111.38858695652173</v>
      </c>
      <c r="R530" s="31">
        <v>0.72010869565217395</v>
      </c>
      <c r="S530" s="31">
        <v>232.28260869565219</v>
      </c>
      <c r="T530" s="31">
        <v>232.28260869565219</v>
      </c>
      <c r="U530" s="31">
        <v>0</v>
      </c>
      <c r="V530" s="31">
        <v>0</v>
      </c>
      <c r="W530" s="31">
        <v>15.622282608695652</v>
      </c>
      <c r="X530" s="31">
        <v>0</v>
      </c>
      <c r="Y530" s="31">
        <v>3.097826086956522</v>
      </c>
      <c r="Z530" s="31">
        <v>0</v>
      </c>
      <c r="AA530" s="31">
        <v>12.524456521739131</v>
      </c>
      <c r="AB530" s="31">
        <v>0</v>
      </c>
      <c r="AC530" s="31">
        <v>0</v>
      </c>
      <c r="AD530" s="31">
        <v>0</v>
      </c>
      <c r="AE530" s="31">
        <v>0</v>
      </c>
      <c r="AF530" t="s">
        <v>129</v>
      </c>
      <c r="AG530" s="32">
        <v>2</v>
      </c>
      <c r="AH530"/>
    </row>
    <row r="531" spans="1:34" x14ac:dyDescent="0.25">
      <c r="A531" t="s">
        <v>1573</v>
      </c>
      <c r="B531" t="s">
        <v>778</v>
      </c>
      <c r="C531" t="s">
        <v>1346</v>
      </c>
      <c r="D531" t="s">
        <v>1493</v>
      </c>
      <c r="E531" s="31">
        <v>115.3695652173913</v>
      </c>
      <c r="F531" s="31">
        <v>3.335264744676842</v>
      </c>
      <c r="G531" s="31">
        <v>3.1801158846806108</v>
      </c>
      <c r="H531" s="31">
        <v>0.58133126059920859</v>
      </c>
      <c r="I531" s="31">
        <v>0.42618240060297718</v>
      </c>
      <c r="J531" s="31">
        <v>384.78804347826087</v>
      </c>
      <c r="K531" s="31">
        <v>366.88858695652175</v>
      </c>
      <c r="L531" s="31">
        <v>67.067934782608688</v>
      </c>
      <c r="M531" s="31">
        <v>49.168478260869563</v>
      </c>
      <c r="N531" s="31">
        <v>12.595108695652174</v>
      </c>
      <c r="O531" s="31">
        <v>5.3043478260869561</v>
      </c>
      <c r="P531" s="31">
        <v>103.38586956521739</v>
      </c>
      <c r="Q531" s="31">
        <v>103.38586956521739</v>
      </c>
      <c r="R531" s="31">
        <v>0</v>
      </c>
      <c r="S531" s="31">
        <v>214.33423913043478</v>
      </c>
      <c r="T531" s="31">
        <v>214.33423913043478</v>
      </c>
      <c r="U531" s="31">
        <v>0</v>
      </c>
      <c r="V531" s="31">
        <v>0</v>
      </c>
      <c r="W531" s="31">
        <v>6.3559782608695654</v>
      </c>
      <c r="X531" s="31">
        <v>0</v>
      </c>
      <c r="Y531" s="31">
        <v>0</v>
      </c>
      <c r="Z531" s="31">
        <v>0</v>
      </c>
      <c r="AA531" s="31">
        <v>6.3559782608695654</v>
      </c>
      <c r="AB531" s="31">
        <v>0</v>
      </c>
      <c r="AC531" s="31">
        <v>0</v>
      </c>
      <c r="AD531" s="31">
        <v>0</v>
      </c>
      <c r="AE531" s="31">
        <v>0</v>
      </c>
      <c r="AF531" t="s">
        <v>176</v>
      </c>
      <c r="AG531" s="32">
        <v>2</v>
      </c>
      <c r="AH531"/>
    </row>
    <row r="532" spans="1:34" x14ac:dyDescent="0.25">
      <c r="A532" t="s">
        <v>1573</v>
      </c>
      <c r="B532" t="s">
        <v>872</v>
      </c>
      <c r="C532" t="s">
        <v>1396</v>
      </c>
      <c r="D532" t="s">
        <v>1531</v>
      </c>
      <c r="E532" s="31">
        <v>171.44565217391303</v>
      </c>
      <c r="F532" s="31">
        <v>3.5093197235782667</v>
      </c>
      <c r="G532" s="31">
        <v>3.3486020414632605</v>
      </c>
      <c r="H532" s="31">
        <v>0.4766531414442402</v>
      </c>
      <c r="I532" s="31">
        <v>0.351978063779877</v>
      </c>
      <c r="J532" s="31">
        <v>601.65760869565213</v>
      </c>
      <c r="K532" s="31">
        <v>574.10326086956525</v>
      </c>
      <c r="L532" s="31">
        <v>81.720108695652172</v>
      </c>
      <c r="M532" s="31">
        <v>60.345108695652172</v>
      </c>
      <c r="N532" s="31">
        <v>12.603260869565217</v>
      </c>
      <c r="O532" s="31">
        <v>8.7717391304347831</v>
      </c>
      <c r="P532" s="31">
        <v>203.6521739130435</v>
      </c>
      <c r="Q532" s="31">
        <v>197.47282608695653</v>
      </c>
      <c r="R532" s="31">
        <v>6.1793478260869561</v>
      </c>
      <c r="S532" s="31">
        <v>316.2853260869565</v>
      </c>
      <c r="T532" s="31">
        <v>316.2853260869565</v>
      </c>
      <c r="U532" s="31">
        <v>0</v>
      </c>
      <c r="V532" s="31">
        <v>0</v>
      </c>
      <c r="W532" s="31">
        <v>1.5054347826086956</v>
      </c>
      <c r="X532" s="31">
        <v>4.3478260869565216E-2</v>
      </c>
      <c r="Y532" s="31">
        <v>8.1521739130434784E-2</v>
      </c>
      <c r="Z532" s="31">
        <v>1.3804347826086956</v>
      </c>
      <c r="AA532" s="31">
        <v>0</v>
      </c>
      <c r="AB532" s="31">
        <v>0</v>
      </c>
      <c r="AC532" s="31">
        <v>0</v>
      </c>
      <c r="AD532" s="31">
        <v>0</v>
      </c>
      <c r="AE532" s="31">
        <v>0</v>
      </c>
      <c r="AF532" t="s">
        <v>271</v>
      </c>
      <c r="AG532" s="32">
        <v>2</v>
      </c>
      <c r="AH532"/>
    </row>
    <row r="533" spans="1:34" x14ac:dyDescent="0.25">
      <c r="A533" t="s">
        <v>1573</v>
      </c>
      <c r="B533" t="s">
        <v>814</v>
      </c>
      <c r="C533" t="s">
        <v>1267</v>
      </c>
      <c r="D533" t="s">
        <v>1495</v>
      </c>
      <c r="E533" s="31">
        <v>108.93478260869566</v>
      </c>
      <c r="F533" s="31">
        <v>3.4211235282378762</v>
      </c>
      <c r="G533" s="31">
        <v>3.3407004589902214</v>
      </c>
      <c r="H533" s="31">
        <v>0.47662642187188187</v>
      </c>
      <c r="I533" s="31">
        <v>0.39620335262422668</v>
      </c>
      <c r="J533" s="31">
        <v>372.67934782608694</v>
      </c>
      <c r="K533" s="31">
        <v>363.91847826086956</v>
      </c>
      <c r="L533" s="31">
        <v>51.921195652173914</v>
      </c>
      <c r="M533" s="31">
        <v>43.160326086956523</v>
      </c>
      <c r="N533" s="31">
        <v>7.0217391304347823</v>
      </c>
      <c r="O533" s="31">
        <v>1.7391304347826086</v>
      </c>
      <c r="P533" s="31">
        <v>114.77989130434783</v>
      </c>
      <c r="Q533" s="31">
        <v>114.77989130434783</v>
      </c>
      <c r="R533" s="31">
        <v>0</v>
      </c>
      <c r="S533" s="31">
        <v>205.97826086956522</v>
      </c>
      <c r="T533" s="31">
        <v>198.27445652173913</v>
      </c>
      <c r="U533" s="31">
        <v>7.7038043478260869</v>
      </c>
      <c r="V533" s="31">
        <v>0</v>
      </c>
      <c r="W533" s="31">
        <v>73.125</v>
      </c>
      <c r="X533" s="31">
        <v>11.611413043478262</v>
      </c>
      <c r="Y533" s="31">
        <v>0.24456521739130435</v>
      </c>
      <c r="Z533" s="31">
        <v>0</v>
      </c>
      <c r="AA533" s="31">
        <v>26.279891304347824</v>
      </c>
      <c r="AB533" s="31">
        <v>0</v>
      </c>
      <c r="AC533" s="31">
        <v>34.989130434782609</v>
      </c>
      <c r="AD533" s="31">
        <v>0</v>
      </c>
      <c r="AE533" s="31">
        <v>0</v>
      </c>
      <c r="AF533" t="s">
        <v>212</v>
      </c>
      <c r="AG533" s="32">
        <v>2</v>
      </c>
      <c r="AH533"/>
    </row>
    <row r="534" spans="1:34" x14ac:dyDescent="0.25">
      <c r="A534" t="s">
        <v>1573</v>
      </c>
      <c r="B534" t="s">
        <v>804</v>
      </c>
      <c r="C534" t="s">
        <v>1363</v>
      </c>
      <c r="D534" t="s">
        <v>1533</v>
      </c>
      <c r="E534" s="31">
        <v>102.08695652173913</v>
      </c>
      <c r="F534" s="31">
        <v>2.6822327512776831</v>
      </c>
      <c r="G534" s="31">
        <v>2.5724158858603068</v>
      </c>
      <c r="H534" s="31">
        <v>0.28052704429301539</v>
      </c>
      <c r="I534" s="31">
        <v>0.17071017887563888</v>
      </c>
      <c r="J534" s="31">
        <v>273.82097826086954</v>
      </c>
      <c r="K534" s="31">
        <v>262.61010869565217</v>
      </c>
      <c r="L534" s="31">
        <v>28.638152173913049</v>
      </c>
      <c r="M534" s="31">
        <v>17.427282608695656</v>
      </c>
      <c r="N534" s="31">
        <v>4.7434782608695647</v>
      </c>
      <c r="O534" s="31">
        <v>6.4673913043478262</v>
      </c>
      <c r="P534" s="31">
        <v>65.232608695652175</v>
      </c>
      <c r="Q534" s="31">
        <v>65.232608695652175</v>
      </c>
      <c r="R534" s="31">
        <v>0</v>
      </c>
      <c r="S534" s="31">
        <v>179.95021739130434</v>
      </c>
      <c r="T534" s="31">
        <v>179.95021739130434</v>
      </c>
      <c r="U534" s="31">
        <v>0</v>
      </c>
      <c r="V534" s="31">
        <v>0</v>
      </c>
      <c r="W534" s="31">
        <v>49.751413043478266</v>
      </c>
      <c r="X534" s="31">
        <v>4.7218478260869565</v>
      </c>
      <c r="Y534" s="31">
        <v>0</v>
      </c>
      <c r="Z534" s="31">
        <v>0</v>
      </c>
      <c r="AA534" s="31">
        <v>8.804347826086957</v>
      </c>
      <c r="AB534" s="31">
        <v>0</v>
      </c>
      <c r="AC534" s="31">
        <v>36.225217391304348</v>
      </c>
      <c r="AD534" s="31">
        <v>0</v>
      </c>
      <c r="AE534" s="31">
        <v>0</v>
      </c>
      <c r="AF534" t="s">
        <v>202</v>
      </c>
      <c r="AG534" s="32">
        <v>2</v>
      </c>
      <c r="AH534"/>
    </row>
    <row r="535" spans="1:34" x14ac:dyDescent="0.25">
      <c r="A535" t="s">
        <v>1573</v>
      </c>
      <c r="B535" t="s">
        <v>971</v>
      </c>
      <c r="C535" t="s">
        <v>1257</v>
      </c>
      <c r="D535" t="s">
        <v>1533</v>
      </c>
      <c r="E535" s="31">
        <v>103.59782608695652</v>
      </c>
      <c r="F535" s="31">
        <v>2.9659689434476979</v>
      </c>
      <c r="G535" s="31">
        <v>2.8531371314657439</v>
      </c>
      <c r="H535" s="31">
        <v>0.38149197355996223</v>
      </c>
      <c r="I535" s="31">
        <v>0.26866016157800859</v>
      </c>
      <c r="J535" s="31">
        <v>307.26793478260879</v>
      </c>
      <c r="K535" s="31">
        <v>295.57880434782612</v>
      </c>
      <c r="L535" s="31">
        <v>39.521739130434781</v>
      </c>
      <c r="M535" s="31">
        <v>27.832608695652173</v>
      </c>
      <c r="N535" s="31">
        <v>5.678260869565217</v>
      </c>
      <c r="O535" s="31">
        <v>6.0108695652173916</v>
      </c>
      <c r="P535" s="31">
        <v>74.170108695652175</v>
      </c>
      <c r="Q535" s="31">
        <v>74.170108695652175</v>
      </c>
      <c r="R535" s="31">
        <v>0</v>
      </c>
      <c r="S535" s="31">
        <v>193.57608695652181</v>
      </c>
      <c r="T535" s="31">
        <v>193.57608695652181</v>
      </c>
      <c r="U535" s="31">
        <v>0</v>
      </c>
      <c r="V535" s="31">
        <v>0</v>
      </c>
      <c r="W535" s="31">
        <v>10.171195652173914</v>
      </c>
      <c r="X535" s="31">
        <v>3.3695652173913042</v>
      </c>
      <c r="Y535" s="31">
        <v>0</v>
      </c>
      <c r="Z535" s="31">
        <v>0</v>
      </c>
      <c r="AA535" s="31">
        <v>3.9918478260869565</v>
      </c>
      <c r="AB535" s="31">
        <v>0</v>
      </c>
      <c r="AC535" s="31">
        <v>2.8097826086956523</v>
      </c>
      <c r="AD535" s="31">
        <v>0</v>
      </c>
      <c r="AE535" s="31">
        <v>0</v>
      </c>
      <c r="AF535" t="s">
        <v>370</v>
      </c>
      <c r="AG535" s="32">
        <v>2</v>
      </c>
      <c r="AH535"/>
    </row>
    <row r="536" spans="1:34" x14ac:dyDescent="0.25">
      <c r="A536" t="s">
        <v>1573</v>
      </c>
      <c r="B536" t="s">
        <v>885</v>
      </c>
      <c r="C536" t="s">
        <v>1281</v>
      </c>
      <c r="D536" t="s">
        <v>1512</v>
      </c>
      <c r="E536" s="31">
        <v>672.98913043478262</v>
      </c>
      <c r="F536" s="31">
        <v>2.739295001211338</v>
      </c>
      <c r="G536" s="31">
        <v>2.5882136800452233</v>
      </c>
      <c r="H536" s="31">
        <v>0.47359202131955108</v>
      </c>
      <c r="I536" s="31">
        <v>0.32251070015343614</v>
      </c>
      <c r="J536" s="31">
        <v>1843.5157608695652</v>
      </c>
      <c r="K536" s="31">
        <v>1741.8396739130435</v>
      </c>
      <c r="L536" s="31">
        <v>318.72228260869571</v>
      </c>
      <c r="M536" s="31">
        <v>217.04619565217391</v>
      </c>
      <c r="N536" s="31">
        <v>97.5184782608696</v>
      </c>
      <c r="O536" s="31">
        <v>4.1576086956521738</v>
      </c>
      <c r="P536" s="31">
        <v>323.0625</v>
      </c>
      <c r="Q536" s="31">
        <v>323.0625</v>
      </c>
      <c r="R536" s="31">
        <v>0</v>
      </c>
      <c r="S536" s="31">
        <v>1201.7309782608695</v>
      </c>
      <c r="T536" s="31">
        <v>1201.7309782608695</v>
      </c>
      <c r="U536" s="31">
        <v>0</v>
      </c>
      <c r="V536" s="31">
        <v>0</v>
      </c>
      <c r="W536" s="31">
        <v>418.50543478260875</v>
      </c>
      <c r="X536" s="31">
        <v>161.17934782608697</v>
      </c>
      <c r="Y536" s="31">
        <v>28.646739130434781</v>
      </c>
      <c r="Z536" s="31">
        <v>0</v>
      </c>
      <c r="AA536" s="31">
        <v>103.9320652173913</v>
      </c>
      <c r="AB536" s="31">
        <v>0</v>
      </c>
      <c r="AC536" s="31">
        <v>124.74728260869566</v>
      </c>
      <c r="AD536" s="31">
        <v>0</v>
      </c>
      <c r="AE536" s="31">
        <v>0</v>
      </c>
      <c r="AF536" t="s">
        <v>284</v>
      </c>
      <c r="AG536" s="32">
        <v>2</v>
      </c>
      <c r="AH536"/>
    </row>
    <row r="537" spans="1:34" x14ac:dyDescent="0.25">
      <c r="A537" t="s">
        <v>1573</v>
      </c>
      <c r="B537" t="s">
        <v>786</v>
      </c>
      <c r="C537" t="s">
        <v>1286</v>
      </c>
      <c r="D537" t="s">
        <v>1515</v>
      </c>
      <c r="E537" s="31">
        <v>483.3478260869565</v>
      </c>
      <c r="F537" s="31">
        <v>2.9296543581901595</v>
      </c>
      <c r="G537" s="31">
        <v>2.8277210578393457</v>
      </c>
      <c r="H537" s="31">
        <v>0.33834577673832872</v>
      </c>
      <c r="I537" s="31">
        <v>0.23641247638751464</v>
      </c>
      <c r="J537" s="31">
        <v>1416.0420652173914</v>
      </c>
      <c r="K537" s="31">
        <v>1366.7728260869567</v>
      </c>
      <c r="L537" s="31">
        <v>163.53869565217391</v>
      </c>
      <c r="M537" s="31">
        <v>114.26945652173914</v>
      </c>
      <c r="N537" s="31">
        <v>44.627934782608691</v>
      </c>
      <c r="O537" s="31">
        <v>4.6413043478260869</v>
      </c>
      <c r="P537" s="31">
        <v>302.55793478260864</v>
      </c>
      <c r="Q537" s="31">
        <v>302.55793478260864</v>
      </c>
      <c r="R537" s="31">
        <v>0</v>
      </c>
      <c r="S537" s="31">
        <v>949.9454347826088</v>
      </c>
      <c r="T537" s="31">
        <v>949.9454347826088</v>
      </c>
      <c r="U537" s="31">
        <v>0</v>
      </c>
      <c r="V537" s="31">
        <v>0</v>
      </c>
      <c r="W537" s="31">
        <v>391.35663043478257</v>
      </c>
      <c r="X537" s="31">
        <v>59.287282608695627</v>
      </c>
      <c r="Y537" s="31">
        <v>3.3984782608695636</v>
      </c>
      <c r="Z537" s="31">
        <v>0</v>
      </c>
      <c r="AA537" s="31">
        <v>96.773369565217394</v>
      </c>
      <c r="AB537" s="31">
        <v>0</v>
      </c>
      <c r="AC537" s="31">
        <v>231.89750000000001</v>
      </c>
      <c r="AD537" s="31">
        <v>0</v>
      </c>
      <c r="AE537" s="31">
        <v>0</v>
      </c>
      <c r="AF537" t="s">
        <v>184</v>
      </c>
      <c r="AG537" s="32">
        <v>2</v>
      </c>
      <c r="AH537"/>
    </row>
    <row r="538" spans="1:34" x14ac:dyDescent="0.25">
      <c r="A538" t="s">
        <v>1573</v>
      </c>
      <c r="B538" t="s">
        <v>641</v>
      </c>
      <c r="C538" t="s">
        <v>1242</v>
      </c>
      <c r="D538" t="s">
        <v>1484</v>
      </c>
      <c r="E538" s="31">
        <v>113.14130434782609</v>
      </c>
      <c r="F538" s="31">
        <v>2.9122595830531268</v>
      </c>
      <c r="G538" s="31">
        <v>1.8054155058122774</v>
      </c>
      <c r="H538" s="31">
        <v>0.33703045441444895</v>
      </c>
      <c r="I538" s="31">
        <v>5.1416082236526085E-2</v>
      </c>
      <c r="J538" s="31">
        <v>329.49684782608693</v>
      </c>
      <c r="K538" s="31">
        <v>204.26706521739126</v>
      </c>
      <c r="L538" s="31">
        <v>38.1320652173913</v>
      </c>
      <c r="M538" s="31">
        <v>5.8172826086956526</v>
      </c>
      <c r="N538" s="31">
        <v>28.621847826086952</v>
      </c>
      <c r="O538" s="31">
        <v>3.6929347826086958</v>
      </c>
      <c r="P538" s="31">
        <v>96.232934782608751</v>
      </c>
      <c r="Q538" s="31">
        <v>3.3179347826086958</v>
      </c>
      <c r="R538" s="31">
        <v>92.915000000000049</v>
      </c>
      <c r="S538" s="31">
        <v>195.13184782608693</v>
      </c>
      <c r="T538" s="31">
        <v>194.43891304347824</v>
      </c>
      <c r="U538" s="31">
        <v>0.69293478260869568</v>
      </c>
      <c r="V538" s="31">
        <v>0</v>
      </c>
      <c r="W538" s="31">
        <v>0</v>
      </c>
      <c r="X538" s="31">
        <v>0</v>
      </c>
      <c r="Y538" s="31">
        <v>0</v>
      </c>
      <c r="Z538" s="31">
        <v>0</v>
      </c>
      <c r="AA538" s="31">
        <v>0</v>
      </c>
      <c r="AB538" s="31">
        <v>0</v>
      </c>
      <c r="AC538" s="31">
        <v>0</v>
      </c>
      <c r="AD538" s="31">
        <v>0</v>
      </c>
      <c r="AE538" s="31">
        <v>0</v>
      </c>
      <c r="AF538" t="s">
        <v>38</v>
      </c>
      <c r="AG538" s="32">
        <v>2</v>
      </c>
      <c r="AH538"/>
    </row>
    <row r="539" spans="1:34" x14ac:dyDescent="0.25">
      <c r="A539" t="s">
        <v>1573</v>
      </c>
      <c r="B539" t="s">
        <v>1190</v>
      </c>
      <c r="C539" t="s">
        <v>1464</v>
      </c>
      <c r="D539" t="s">
        <v>1510</v>
      </c>
      <c r="E539" s="31">
        <v>23.793478260869566</v>
      </c>
      <c r="F539" s="31">
        <v>7.6935724074920069</v>
      </c>
      <c r="G539" s="31">
        <v>7.4197167656464158</v>
      </c>
      <c r="H539" s="31">
        <v>5.0102832343535866</v>
      </c>
      <c r="I539" s="31">
        <v>4.7364275925079946</v>
      </c>
      <c r="J539" s="31">
        <v>183.05684782608699</v>
      </c>
      <c r="K539" s="31">
        <v>176.54086956521743</v>
      </c>
      <c r="L539" s="31">
        <v>119.21206521739131</v>
      </c>
      <c r="M539" s="31">
        <v>112.69608695652175</v>
      </c>
      <c r="N539" s="31">
        <v>1.7934782608695652</v>
      </c>
      <c r="O539" s="31">
        <v>4.7225000000000001</v>
      </c>
      <c r="P539" s="31">
        <v>0</v>
      </c>
      <c r="Q539" s="31">
        <v>0</v>
      </c>
      <c r="R539" s="31">
        <v>0</v>
      </c>
      <c r="S539" s="31">
        <v>63.844782608695674</v>
      </c>
      <c r="T539" s="31">
        <v>63.844782608695674</v>
      </c>
      <c r="U539" s="31">
        <v>0</v>
      </c>
      <c r="V539" s="31">
        <v>0</v>
      </c>
      <c r="W539" s="31">
        <v>0</v>
      </c>
      <c r="X539" s="31">
        <v>0</v>
      </c>
      <c r="Y539" s="31">
        <v>0</v>
      </c>
      <c r="Z539" s="31">
        <v>0</v>
      </c>
      <c r="AA539" s="31">
        <v>0</v>
      </c>
      <c r="AB539" s="31">
        <v>0</v>
      </c>
      <c r="AC539" s="31">
        <v>0</v>
      </c>
      <c r="AD539" s="31">
        <v>0</v>
      </c>
      <c r="AE539" s="31">
        <v>0</v>
      </c>
      <c r="AF539" t="s">
        <v>593</v>
      </c>
      <c r="AG539" s="32">
        <v>2</v>
      </c>
      <c r="AH539"/>
    </row>
    <row r="540" spans="1:34" x14ac:dyDescent="0.25">
      <c r="A540" t="s">
        <v>1573</v>
      </c>
      <c r="B540" t="s">
        <v>721</v>
      </c>
      <c r="C540" t="s">
        <v>1240</v>
      </c>
      <c r="D540" t="s">
        <v>1488</v>
      </c>
      <c r="E540" s="31">
        <v>285.46739130434781</v>
      </c>
      <c r="F540" s="31">
        <v>3.7827456878498271</v>
      </c>
      <c r="G540" s="31">
        <v>3.6857270684994106</v>
      </c>
      <c r="H540" s="31">
        <v>0.42141986825572098</v>
      </c>
      <c r="I540" s="31">
        <v>0.32440124890530403</v>
      </c>
      <c r="J540" s="31">
        <v>1079.850543478261</v>
      </c>
      <c r="K540" s="31">
        <v>1052.154891304348</v>
      </c>
      <c r="L540" s="31">
        <v>120.30163043478261</v>
      </c>
      <c r="M540" s="31">
        <v>92.605978260869563</v>
      </c>
      <c r="N540" s="31">
        <v>23.467391304347824</v>
      </c>
      <c r="O540" s="31">
        <v>4.2282608695652177</v>
      </c>
      <c r="P540" s="31">
        <v>235.18206521739131</v>
      </c>
      <c r="Q540" s="31">
        <v>235.18206521739131</v>
      </c>
      <c r="R540" s="31">
        <v>0</v>
      </c>
      <c r="S540" s="31">
        <v>724.366847826087</v>
      </c>
      <c r="T540" s="31">
        <v>724.366847826087</v>
      </c>
      <c r="U540" s="31">
        <v>0</v>
      </c>
      <c r="V540" s="31">
        <v>0</v>
      </c>
      <c r="W540" s="31">
        <v>0</v>
      </c>
      <c r="X540" s="31">
        <v>0</v>
      </c>
      <c r="Y540" s="31">
        <v>0</v>
      </c>
      <c r="Z540" s="31">
        <v>0</v>
      </c>
      <c r="AA540" s="31">
        <v>0</v>
      </c>
      <c r="AB540" s="31">
        <v>0</v>
      </c>
      <c r="AC540" s="31">
        <v>0</v>
      </c>
      <c r="AD540" s="31">
        <v>0</v>
      </c>
      <c r="AE540" s="31">
        <v>0</v>
      </c>
      <c r="AF540" t="s">
        <v>118</v>
      </c>
      <c r="AG540" s="32">
        <v>2</v>
      </c>
      <c r="AH540"/>
    </row>
    <row r="541" spans="1:34" x14ac:dyDescent="0.25">
      <c r="A541" t="s">
        <v>1573</v>
      </c>
      <c r="B541" t="s">
        <v>704</v>
      </c>
      <c r="C541" t="s">
        <v>1276</v>
      </c>
      <c r="D541" t="s">
        <v>1504</v>
      </c>
      <c r="E541" s="31">
        <v>106.77173913043478</v>
      </c>
      <c r="F541" s="31">
        <v>3.328995215311005</v>
      </c>
      <c r="G541" s="31">
        <v>3.1797322610200558</v>
      </c>
      <c r="H541" s="31">
        <v>0.29950015270284031</v>
      </c>
      <c r="I541" s="31">
        <v>0.15345821032271201</v>
      </c>
      <c r="J541" s="31">
        <v>355.44260869565221</v>
      </c>
      <c r="K541" s="31">
        <v>339.50554347826096</v>
      </c>
      <c r="L541" s="31">
        <v>31.978152173913049</v>
      </c>
      <c r="M541" s="31">
        <v>16.385000000000002</v>
      </c>
      <c r="N541" s="31">
        <v>10.585000000000003</v>
      </c>
      <c r="O541" s="31">
        <v>5.0081521739130439</v>
      </c>
      <c r="P541" s="31">
        <v>111.01260869565219</v>
      </c>
      <c r="Q541" s="31">
        <v>110.66869565217392</v>
      </c>
      <c r="R541" s="31">
        <v>0.34391304347826085</v>
      </c>
      <c r="S541" s="31">
        <v>212.451847826087</v>
      </c>
      <c r="T541" s="31">
        <v>212.451847826087</v>
      </c>
      <c r="U541" s="31">
        <v>0</v>
      </c>
      <c r="V541" s="31">
        <v>0</v>
      </c>
      <c r="W541" s="31">
        <v>83.502499999999984</v>
      </c>
      <c r="X541" s="31">
        <v>2.0489130434782608</v>
      </c>
      <c r="Y541" s="31">
        <v>0</v>
      </c>
      <c r="Z541" s="31">
        <v>0</v>
      </c>
      <c r="AA541" s="31">
        <v>60.867173913043466</v>
      </c>
      <c r="AB541" s="31">
        <v>0</v>
      </c>
      <c r="AC541" s="31">
        <v>20.586413043478263</v>
      </c>
      <c r="AD541" s="31">
        <v>0</v>
      </c>
      <c r="AE541" s="31">
        <v>0</v>
      </c>
      <c r="AF541" t="s">
        <v>101</v>
      </c>
      <c r="AG541" s="32">
        <v>2</v>
      </c>
      <c r="AH541"/>
    </row>
    <row r="542" spans="1:34" x14ac:dyDescent="0.25">
      <c r="A542" t="s">
        <v>1573</v>
      </c>
      <c r="B542" t="s">
        <v>740</v>
      </c>
      <c r="C542" t="s">
        <v>1233</v>
      </c>
      <c r="D542" t="s">
        <v>1510</v>
      </c>
      <c r="E542" s="31">
        <v>124.65217391304348</v>
      </c>
      <c r="F542" s="31">
        <v>4.0718399023369374</v>
      </c>
      <c r="G542" s="31">
        <v>3.9654874433205434</v>
      </c>
      <c r="H542" s="31">
        <v>0.55076037670038358</v>
      </c>
      <c r="I542" s="31">
        <v>0.44440791768399024</v>
      </c>
      <c r="J542" s="31">
        <v>507.56369565217386</v>
      </c>
      <c r="K542" s="31">
        <v>494.30663043478256</v>
      </c>
      <c r="L542" s="31">
        <v>68.653478260869562</v>
      </c>
      <c r="M542" s="31">
        <v>55.396413043478262</v>
      </c>
      <c r="N542" s="31">
        <v>8.2353260869565208</v>
      </c>
      <c r="O542" s="31">
        <v>5.0217391304347823</v>
      </c>
      <c r="P542" s="31">
        <v>89.530108695652146</v>
      </c>
      <c r="Q542" s="31">
        <v>89.530108695652146</v>
      </c>
      <c r="R542" s="31">
        <v>0</v>
      </c>
      <c r="S542" s="31">
        <v>349.38010869565215</v>
      </c>
      <c r="T542" s="31">
        <v>349.38010869565215</v>
      </c>
      <c r="U542" s="31">
        <v>0</v>
      </c>
      <c r="V542" s="31">
        <v>0</v>
      </c>
      <c r="W542" s="31">
        <v>0</v>
      </c>
      <c r="X542" s="31">
        <v>0</v>
      </c>
      <c r="Y542" s="31">
        <v>0</v>
      </c>
      <c r="Z542" s="31">
        <v>0</v>
      </c>
      <c r="AA542" s="31">
        <v>0</v>
      </c>
      <c r="AB542" s="31">
        <v>0</v>
      </c>
      <c r="AC542" s="31">
        <v>0</v>
      </c>
      <c r="AD542" s="31">
        <v>0</v>
      </c>
      <c r="AE542" s="31">
        <v>0</v>
      </c>
      <c r="AF542" t="s">
        <v>138</v>
      </c>
      <c r="AG542" s="32">
        <v>2</v>
      </c>
      <c r="AH542"/>
    </row>
    <row r="543" spans="1:34" x14ac:dyDescent="0.25">
      <c r="A543" t="s">
        <v>1573</v>
      </c>
      <c r="B543" t="s">
        <v>672</v>
      </c>
      <c r="C543" t="s">
        <v>1312</v>
      </c>
      <c r="D543" t="s">
        <v>1518</v>
      </c>
      <c r="E543" s="31">
        <v>177.81521739130434</v>
      </c>
      <c r="F543" s="31">
        <v>3.600204780243291</v>
      </c>
      <c r="G543" s="31">
        <v>3.4573170731707319</v>
      </c>
      <c r="H543" s="31">
        <v>0.38978543920777559</v>
      </c>
      <c r="I543" s="31">
        <v>0.27394706277889846</v>
      </c>
      <c r="J543" s="31">
        <v>640.17119565217388</v>
      </c>
      <c r="K543" s="31">
        <v>614.76358695652175</v>
      </c>
      <c r="L543" s="31">
        <v>69.309782608695656</v>
      </c>
      <c r="M543" s="31">
        <v>48.711956521739133</v>
      </c>
      <c r="N543" s="31">
        <v>16.766304347826086</v>
      </c>
      <c r="O543" s="31">
        <v>3.8315217391304346</v>
      </c>
      <c r="P543" s="31">
        <v>174.58152173913044</v>
      </c>
      <c r="Q543" s="31">
        <v>169.77173913043478</v>
      </c>
      <c r="R543" s="31">
        <v>4.8097826086956523</v>
      </c>
      <c r="S543" s="31">
        <v>396.27989130434781</v>
      </c>
      <c r="T543" s="31">
        <v>396.27989130434781</v>
      </c>
      <c r="U543" s="31">
        <v>0</v>
      </c>
      <c r="V543" s="31">
        <v>0</v>
      </c>
      <c r="W543" s="31">
        <v>28.543478260869566</v>
      </c>
      <c r="X543" s="31">
        <v>0.22826086956521738</v>
      </c>
      <c r="Y543" s="31">
        <v>0</v>
      </c>
      <c r="Z543" s="31">
        <v>0</v>
      </c>
      <c r="AA543" s="31">
        <v>20.755434782608695</v>
      </c>
      <c r="AB543" s="31">
        <v>0</v>
      </c>
      <c r="AC543" s="31">
        <v>7.5597826086956523</v>
      </c>
      <c r="AD543" s="31">
        <v>0</v>
      </c>
      <c r="AE543" s="31">
        <v>0</v>
      </c>
      <c r="AF543" t="s">
        <v>69</v>
      </c>
      <c r="AG543" s="32">
        <v>2</v>
      </c>
      <c r="AH543"/>
    </row>
    <row r="544" spans="1:34" x14ac:dyDescent="0.25">
      <c r="A544" t="s">
        <v>1573</v>
      </c>
      <c r="B544" t="s">
        <v>1112</v>
      </c>
      <c r="C544" t="s">
        <v>1281</v>
      </c>
      <c r="D544" t="s">
        <v>1512</v>
      </c>
      <c r="E544" s="31">
        <v>199.19565217391303</v>
      </c>
      <c r="F544" s="31">
        <v>2.890962021172105</v>
      </c>
      <c r="G544" s="31">
        <v>2.6280825057295645</v>
      </c>
      <c r="H544" s="31">
        <v>0.24664738622721818</v>
      </c>
      <c r="I544" s="31">
        <v>3.725853977954819E-2</v>
      </c>
      <c r="J544" s="31">
        <v>575.8670652173912</v>
      </c>
      <c r="K544" s="31">
        <v>523.50260869565216</v>
      </c>
      <c r="L544" s="31">
        <v>49.131086956521742</v>
      </c>
      <c r="M544" s="31">
        <v>7.4217391304347835</v>
      </c>
      <c r="N544" s="31">
        <v>37.752826086956517</v>
      </c>
      <c r="O544" s="31">
        <v>3.9565217391304346</v>
      </c>
      <c r="P544" s="31">
        <v>123.95282608695652</v>
      </c>
      <c r="Q544" s="31">
        <v>113.29771739130435</v>
      </c>
      <c r="R544" s="31">
        <v>10.655108695652174</v>
      </c>
      <c r="S544" s="31">
        <v>402.78315217391298</v>
      </c>
      <c r="T544" s="31">
        <v>402.78315217391298</v>
      </c>
      <c r="U544" s="31">
        <v>0</v>
      </c>
      <c r="V544" s="31">
        <v>0</v>
      </c>
      <c r="W544" s="31">
        <v>143.0466304347826</v>
      </c>
      <c r="X544" s="31">
        <v>2.4679347826086953</v>
      </c>
      <c r="Y544" s="31">
        <v>0</v>
      </c>
      <c r="Z544" s="31">
        <v>0</v>
      </c>
      <c r="AA544" s="31">
        <v>17.657826086956522</v>
      </c>
      <c r="AB544" s="31">
        <v>6.0585869565217374</v>
      </c>
      <c r="AC544" s="31">
        <v>116.86228260869565</v>
      </c>
      <c r="AD544" s="31">
        <v>0</v>
      </c>
      <c r="AE544" s="31">
        <v>0</v>
      </c>
      <c r="AF544" t="s">
        <v>513</v>
      </c>
      <c r="AG544" s="32">
        <v>2</v>
      </c>
      <c r="AH544"/>
    </row>
    <row r="545" spans="1:34" x14ac:dyDescent="0.25">
      <c r="A545" t="s">
        <v>1573</v>
      </c>
      <c r="B545" t="s">
        <v>768</v>
      </c>
      <c r="C545" t="s">
        <v>1348</v>
      </c>
      <c r="D545" t="s">
        <v>1518</v>
      </c>
      <c r="E545" s="31">
        <v>92.489130434782609</v>
      </c>
      <c r="F545" s="31">
        <v>3.4447467387472086</v>
      </c>
      <c r="G545" s="31">
        <v>3.1974344811376181</v>
      </c>
      <c r="H545" s="31">
        <v>0.44715360206839821</v>
      </c>
      <c r="I545" s="31">
        <v>0.25625220354918327</v>
      </c>
      <c r="J545" s="31">
        <v>318.60163043478258</v>
      </c>
      <c r="K545" s="31">
        <v>295.7279347826086</v>
      </c>
      <c r="L545" s="31">
        <v>41.356847826086963</v>
      </c>
      <c r="M545" s="31">
        <v>23.700543478260872</v>
      </c>
      <c r="N545" s="31">
        <v>12.694347826086956</v>
      </c>
      <c r="O545" s="31">
        <v>4.9619565217391308</v>
      </c>
      <c r="P545" s="31">
        <v>75.750869565217371</v>
      </c>
      <c r="Q545" s="31">
        <v>70.533478260869543</v>
      </c>
      <c r="R545" s="31">
        <v>5.2173913043478262</v>
      </c>
      <c r="S545" s="31">
        <v>201.49391304347822</v>
      </c>
      <c r="T545" s="31">
        <v>201.49391304347822</v>
      </c>
      <c r="U545" s="31">
        <v>0</v>
      </c>
      <c r="V545" s="31">
        <v>0</v>
      </c>
      <c r="W545" s="31">
        <v>0</v>
      </c>
      <c r="X545" s="31">
        <v>0</v>
      </c>
      <c r="Y545" s="31">
        <v>0</v>
      </c>
      <c r="Z545" s="31">
        <v>0</v>
      </c>
      <c r="AA545" s="31">
        <v>0</v>
      </c>
      <c r="AB545" s="31">
        <v>0</v>
      </c>
      <c r="AC545" s="31">
        <v>0</v>
      </c>
      <c r="AD545" s="31">
        <v>0</v>
      </c>
      <c r="AE545" s="31">
        <v>0</v>
      </c>
      <c r="AF545" t="s">
        <v>166</v>
      </c>
      <c r="AG545" s="32">
        <v>2</v>
      </c>
      <c r="AH545"/>
    </row>
    <row r="546" spans="1:34" x14ac:dyDescent="0.25">
      <c r="A546" t="s">
        <v>1573</v>
      </c>
      <c r="B546" t="s">
        <v>1134</v>
      </c>
      <c r="C546" t="s">
        <v>1285</v>
      </c>
      <c r="D546" t="s">
        <v>1490</v>
      </c>
      <c r="E546" s="31">
        <v>245.04347826086956</v>
      </c>
      <c r="F546" s="31">
        <v>3.7068647977288864</v>
      </c>
      <c r="G546" s="31">
        <v>3.6882345635202278</v>
      </c>
      <c r="H546" s="31">
        <v>0.54277945351312973</v>
      </c>
      <c r="I546" s="31">
        <v>0.52414921930447111</v>
      </c>
      <c r="J546" s="31">
        <v>908.34304347826105</v>
      </c>
      <c r="K546" s="31">
        <v>903.77782608695668</v>
      </c>
      <c r="L546" s="31">
        <v>133.00456521739127</v>
      </c>
      <c r="M546" s="31">
        <v>128.43934782608693</v>
      </c>
      <c r="N546" s="31">
        <v>0</v>
      </c>
      <c r="O546" s="31">
        <v>4.5652173913043477</v>
      </c>
      <c r="P546" s="31">
        <v>171.63576086956522</v>
      </c>
      <c r="Q546" s="31">
        <v>171.63576086956522</v>
      </c>
      <c r="R546" s="31">
        <v>0</v>
      </c>
      <c r="S546" s="31">
        <v>603.70271739130453</v>
      </c>
      <c r="T546" s="31">
        <v>603.70271739130453</v>
      </c>
      <c r="U546" s="31">
        <v>0</v>
      </c>
      <c r="V546" s="31">
        <v>0</v>
      </c>
      <c r="W546" s="31">
        <v>101.95021739130434</v>
      </c>
      <c r="X546" s="31">
        <v>32.903260869565209</v>
      </c>
      <c r="Y546" s="31">
        <v>0</v>
      </c>
      <c r="Z546" s="31">
        <v>0</v>
      </c>
      <c r="AA546" s="31">
        <v>21.287391304347818</v>
      </c>
      <c r="AB546" s="31">
        <v>0</v>
      </c>
      <c r="AC546" s="31">
        <v>47.759565217391312</v>
      </c>
      <c r="AD546" s="31">
        <v>0</v>
      </c>
      <c r="AE546" s="31">
        <v>0</v>
      </c>
      <c r="AF546" t="s">
        <v>535</v>
      </c>
      <c r="AG546" s="32">
        <v>2</v>
      </c>
      <c r="AH546"/>
    </row>
    <row r="547" spans="1:34" x14ac:dyDescent="0.25">
      <c r="A547" t="s">
        <v>1573</v>
      </c>
      <c r="B547" t="s">
        <v>875</v>
      </c>
      <c r="C547" t="s">
        <v>1281</v>
      </c>
      <c r="D547" t="s">
        <v>1512</v>
      </c>
      <c r="E547" s="31">
        <v>386.83695652173913</v>
      </c>
      <c r="F547" s="31">
        <v>3.5774115597516087</v>
      </c>
      <c r="G547" s="31">
        <v>3.5195847031386105</v>
      </c>
      <c r="H547" s="31">
        <v>0.51598808620641212</v>
      </c>
      <c r="I547" s="31">
        <v>0.45816122959341371</v>
      </c>
      <c r="J547" s="31">
        <v>1383.875</v>
      </c>
      <c r="K547" s="31">
        <v>1361.5054347826087</v>
      </c>
      <c r="L547" s="31">
        <v>199.60326086956522</v>
      </c>
      <c r="M547" s="31">
        <v>177.23369565217391</v>
      </c>
      <c r="N547" s="31">
        <v>12.25</v>
      </c>
      <c r="O547" s="31">
        <v>10.119565217391305</v>
      </c>
      <c r="P547" s="31">
        <v>333.79347826086956</v>
      </c>
      <c r="Q547" s="31">
        <v>333.79347826086956</v>
      </c>
      <c r="R547" s="31">
        <v>0</v>
      </c>
      <c r="S547" s="31">
        <v>850.47826086956525</v>
      </c>
      <c r="T547" s="31">
        <v>850.47826086956525</v>
      </c>
      <c r="U547" s="31">
        <v>0</v>
      </c>
      <c r="V547" s="31">
        <v>0</v>
      </c>
      <c r="W547" s="31">
        <v>217.03804347826087</v>
      </c>
      <c r="X547" s="31">
        <v>15.641304347826088</v>
      </c>
      <c r="Y547" s="31">
        <v>0</v>
      </c>
      <c r="Z547" s="31">
        <v>0</v>
      </c>
      <c r="AA547" s="31">
        <v>39.8125</v>
      </c>
      <c r="AB547" s="31">
        <v>0</v>
      </c>
      <c r="AC547" s="31">
        <v>161.58423913043478</v>
      </c>
      <c r="AD547" s="31">
        <v>0</v>
      </c>
      <c r="AE547" s="31">
        <v>0</v>
      </c>
      <c r="AF547" t="s">
        <v>274</v>
      </c>
      <c r="AG547" s="32">
        <v>2</v>
      </c>
      <c r="AH547"/>
    </row>
    <row r="548" spans="1:34" x14ac:dyDescent="0.25">
      <c r="A548" t="s">
        <v>1573</v>
      </c>
      <c r="B548" t="s">
        <v>746</v>
      </c>
      <c r="C548" t="s">
        <v>1199</v>
      </c>
      <c r="D548" t="s">
        <v>1526</v>
      </c>
      <c r="E548" s="31">
        <v>76.684782608695656</v>
      </c>
      <c r="F548" s="31">
        <v>3.5787058823529416</v>
      </c>
      <c r="G548" s="31">
        <v>3.4607753366406802</v>
      </c>
      <c r="H548" s="31">
        <v>0.54862083628632174</v>
      </c>
      <c r="I548" s="31">
        <v>0.430690290574061</v>
      </c>
      <c r="J548" s="31">
        <v>274.43228260869569</v>
      </c>
      <c r="K548" s="31">
        <v>265.38880434782607</v>
      </c>
      <c r="L548" s="31">
        <v>42.070869565217393</v>
      </c>
      <c r="M548" s="31">
        <v>33.02739130434783</v>
      </c>
      <c r="N548" s="31">
        <v>3.5652173913043477</v>
      </c>
      <c r="O548" s="31">
        <v>5.4782608695652177</v>
      </c>
      <c r="P548" s="31">
        <v>89.872282608695656</v>
      </c>
      <c r="Q548" s="31">
        <v>89.872282608695656</v>
      </c>
      <c r="R548" s="31">
        <v>0</v>
      </c>
      <c r="S548" s="31">
        <v>142.4891304347826</v>
      </c>
      <c r="T548" s="31">
        <v>142.4891304347826</v>
      </c>
      <c r="U548" s="31">
        <v>0</v>
      </c>
      <c r="V548" s="31">
        <v>0</v>
      </c>
      <c r="W548" s="31">
        <v>114.72576086956522</v>
      </c>
      <c r="X548" s="31">
        <v>2.0464130434782608</v>
      </c>
      <c r="Y548" s="31">
        <v>0</v>
      </c>
      <c r="Z548" s="31">
        <v>0</v>
      </c>
      <c r="AA548" s="31">
        <v>50.1875</v>
      </c>
      <c r="AB548" s="31">
        <v>0</v>
      </c>
      <c r="AC548" s="31">
        <v>62.491847826086953</v>
      </c>
      <c r="AD548" s="31">
        <v>0</v>
      </c>
      <c r="AE548" s="31">
        <v>0</v>
      </c>
      <c r="AF548" t="s">
        <v>144</v>
      </c>
      <c r="AG548" s="32">
        <v>2</v>
      </c>
      <c r="AH548"/>
    </row>
    <row r="549" spans="1:34" x14ac:dyDescent="0.25">
      <c r="A549" t="s">
        <v>1573</v>
      </c>
      <c r="B549" t="s">
        <v>912</v>
      </c>
      <c r="C549" t="s">
        <v>1404</v>
      </c>
      <c r="D549" t="s">
        <v>1495</v>
      </c>
      <c r="E549" s="31">
        <v>30.869565217391305</v>
      </c>
      <c r="F549" s="31">
        <v>4.90669014084507</v>
      </c>
      <c r="G549" s="31">
        <v>4.4386443661971828</v>
      </c>
      <c r="H549" s="31">
        <v>0.77042253521126758</v>
      </c>
      <c r="I549" s="31">
        <v>0.30237676056338031</v>
      </c>
      <c r="J549" s="31">
        <v>151.46739130434781</v>
      </c>
      <c r="K549" s="31">
        <v>137.01902173913044</v>
      </c>
      <c r="L549" s="31">
        <v>23.782608695652172</v>
      </c>
      <c r="M549" s="31">
        <v>9.3342391304347831</v>
      </c>
      <c r="N549" s="31">
        <v>14.448369565217391</v>
      </c>
      <c r="O549" s="31">
        <v>0</v>
      </c>
      <c r="P549" s="31">
        <v>49.831521739130437</v>
      </c>
      <c r="Q549" s="31">
        <v>49.831521739130437</v>
      </c>
      <c r="R549" s="31">
        <v>0</v>
      </c>
      <c r="S549" s="31">
        <v>77.853260869565219</v>
      </c>
      <c r="T549" s="31">
        <v>77.853260869565219</v>
      </c>
      <c r="U549" s="31">
        <v>0</v>
      </c>
      <c r="V549" s="31">
        <v>0</v>
      </c>
      <c r="W549" s="31">
        <v>27.722826086956523</v>
      </c>
      <c r="X549" s="31">
        <v>0.33695652173913043</v>
      </c>
      <c r="Y549" s="31">
        <v>0</v>
      </c>
      <c r="Z549" s="31">
        <v>0</v>
      </c>
      <c r="AA549" s="31">
        <v>14.635869565217391</v>
      </c>
      <c r="AB549" s="31">
        <v>0</v>
      </c>
      <c r="AC549" s="31">
        <v>12.75</v>
      </c>
      <c r="AD549" s="31">
        <v>0</v>
      </c>
      <c r="AE549" s="31">
        <v>0</v>
      </c>
      <c r="AF549" t="s">
        <v>311</v>
      </c>
      <c r="AG549" s="32">
        <v>2</v>
      </c>
      <c r="AH549"/>
    </row>
    <row r="550" spans="1:34" x14ac:dyDescent="0.25">
      <c r="A550" t="s">
        <v>1573</v>
      </c>
      <c r="B550" t="s">
        <v>1135</v>
      </c>
      <c r="C550" t="s">
        <v>1265</v>
      </c>
      <c r="D550" t="s">
        <v>1517</v>
      </c>
      <c r="E550" s="31">
        <v>263.13043478260869</v>
      </c>
      <c r="F550" s="31">
        <v>3.0729163912756117</v>
      </c>
      <c r="G550" s="31">
        <v>3.0328779742233976</v>
      </c>
      <c r="H550" s="31">
        <v>0.58598397224058163</v>
      </c>
      <c r="I550" s="31">
        <v>0.56615581625908795</v>
      </c>
      <c r="J550" s="31">
        <v>808.57782608695652</v>
      </c>
      <c r="K550" s="31">
        <v>798.04250000000002</v>
      </c>
      <c r="L550" s="31">
        <v>154.19021739130434</v>
      </c>
      <c r="M550" s="31">
        <v>148.97282608695653</v>
      </c>
      <c r="N550" s="31">
        <v>0</v>
      </c>
      <c r="O550" s="31">
        <v>5.2173913043478262</v>
      </c>
      <c r="P550" s="31">
        <v>111.90760869565219</v>
      </c>
      <c r="Q550" s="31">
        <v>106.58967391304348</v>
      </c>
      <c r="R550" s="31">
        <v>5.3179347826086953</v>
      </c>
      <c r="S550" s="31">
        <v>542.48</v>
      </c>
      <c r="T550" s="31">
        <v>542.48</v>
      </c>
      <c r="U550" s="31">
        <v>0</v>
      </c>
      <c r="V550" s="31">
        <v>0</v>
      </c>
      <c r="W550" s="31">
        <v>192.69739130434783</v>
      </c>
      <c r="X550" s="31">
        <v>31.581521739130434</v>
      </c>
      <c r="Y550" s="31">
        <v>0</v>
      </c>
      <c r="Z550" s="31">
        <v>0</v>
      </c>
      <c r="AA550" s="31">
        <v>7.2282608695652177</v>
      </c>
      <c r="AB550" s="31">
        <v>0</v>
      </c>
      <c r="AC550" s="31">
        <v>153.88760869565218</v>
      </c>
      <c r="AD550" s="31">
        <v>0</v>
      </c>
      <c r="AE550" s="31">
        <v>0</v>
      </c>
      <c r="AF550" t="s">
        <v>536</v>
      </c>
      <c r="AG550" s="32">
        <v>2</v>
      </c>
      <c r="AH550"/>
    </row>
    <row r="551" spans="1:34" x14ac:dyDescent="0.25">
      <c r="A551" t="s">
        <v>1573</v>
      </c>
      <c r="B551" t="s">
        <v>1003</v>
      </c>
      <c r="C551" t="s">
        <v>1336</v>
      </c>
      <c r="D551" t="s">
        <v>1510</v>
      </c>
      <c r="E551" s="31">
        <v>264.91304347826087</v>
      </c>
      <c r="F551" s="31">
        <v>3.9200857541440999</v>
      </c>
      <c r="G551" s="31">
        <v>3.706268258657476</v>
      </c>
      <c r="H551" s="31">
        <v>0.7414311505005744</v>
      </c>
      <c r="I551" s="31">
        <v>0.52761365501395041</v>
      </c>
      <c r="J551" s="31">
        <v>1038.481847826087</v>
      </c>
      <c r="K551" s="31">
        <v>981.83880434782611</v>
      </c>
      <c r="L551" s="31">
        <v>196.41478260869565</v>
      </c>
      <c r="M551" s="31">
        <v>139.77173913043478</v>
      </c>
      <c r="N551" s="31">
        <v>52.322391304347825</v>
      </c>
      <c r="O551" s="31">
        <v>4.3206521739130439</v>
      </c>
      <c r="P551" s="31">
        <v>134.20293478260871</v>
      </c>
      <c r="Q551" s="31">
        <v>134.20293478260871</v>
      </c>
      <c r="R551" s="31">
        <v>0</v>
      </c>
      <c r="S551" s="31">
        <v>707.86413043478262</v>
      </c>
      <c r="T551" s="31">
        <v>707.86413043478262</v>
      </c>
      <c r="U551" s="31">
        <v>0</v>
      </c>
      <c r="V551" s="31">
        <v>0</v>
      </c>
      <c r="W551" s="31">
        <v>4.6458695652173905</v>
      </c>
      <c r="X551" s="31">
        <v>0</v>
      </c>
      <c r="Y551" s="31">
        <v>0</v>
      </c>
      <c r="Z551" s="31">
        <v>0</v>
      </c>
      <c r="AA551" s="31">
        <v>4.6458695652173905</v>
      </c>
      <c r="AB551" s="31">
        <v>0</v>
      </c>
      <c r="AC551" s="31">
        <v>0</v>
      </c>
      <c r="AD551" s="31">
        <v>0</v>
      </c>
      <c r="AE551" s="31">
        <v>0</v>
      </c>
      <c r="AF551" t="s">
        <v>402</v>
      </c>
      <c r="AG551" s="32">
        <v>2</v>
      </c>
      <c r="AH551"/>
    </row>
    <row r="552" spans="1:34" x14ac:dyDescent="0.25">
      <c r="A552" t="s">
        <v>1573</v>
      </c>
      <c r="B552" t="s">
        <v>961</v>
      </c>
      <c r="C552" t="s">
        <v>1225</v>
      </c>
      <c r="D552" t="s">
        <v>1521</v>
      </c>
      <c r="E552" s="31">
        <v>90.554347826086953</v>
      </c>
      <c r="F552" s="31">
        <v>3.6902352658744451</v>
      </c>
      <c r="G552" s="31">
        <v>3.569961589244989</v>
      </c>
      <c r="H552" s="31">
        <v>0.6893230104429241</v>
      </c>
      <c r="I552" s="31">
        <v>0.56904933381346778</v>
      </c>
      <c r="J552" s="31">
        <v>334.16684782608695</v>
      </c>
      <c r="K552" s="31">
        <v>323.27554347826089</v>
      </c>
      <c r="L552" s="31">
        <v>62.421195652173921</v>
      </c>
      <c r="M552" s="31">
        <v>51.529891304347828</v>
      </c>
      <c r="N552" s="31">
        <v>7.8260869565217392</v>
      </c>
      <c r="O552" s="31">
        <v>3.0652173913043477</v>
      </c>
      <c r="P552" s="31">
        <v>57.359782608695646</v>
      </c>
      <c r="Q552" s="31">
        <v>57.359782608695646</v>
      </c>
      <c r="R552" s="31">
        <v>0</v>
      </c>
      <c r="S552" s="31">
        <v>214.3858695652174</v>
      </c>
      <c r="T552" s="31">
        <v>214.3858695652174</v>
      </c>
      <c r="U552" s="31">
        <v>0</v>
      </c>
      <c r="V552" s="31">
        <v>0</v>
      </c>
      <c r="W552" s="31">
        <v>1.05</v>
      </c>
      <c r="X552" s="31">
        <v>0</v>
      </c>
      <c r="Y552" s="31">
        <v>0</v>
      </c>
      <c r="Z552" s="31">
        <v>0</v>
      </c>
      <c r="AA552" s="31">
        <v>1.05</v>
      </c>
      <c r="AB552" s="31">
        <v>0</v>
      </c>
      <c r="AC552" s="31">
        <v>0</v>
      </c>
      <c r="AD552" s="31">
        <v>0</v>
      </c>
      <c r="AE552" s="31">
        <v>0</v>
      </c>
      <c r="AF552" t="s">
        <v>360</v>
      </c>
      <c r="AG552" s="32">
        <v>2</v>
      </c>
      <c r="AH552"/>
    </row>
    <row r="553" spans="1:34" x14ac:dyDescent="0.25">
      <c r="A553" t="s">
        <v>1573</v>
      </c>
      <c r="B553" t="s">
        <v>1002</v>
      </c>
      <c r="C553" t="s">
        <v>1242</v>
      </c>
      <c r="D553" t="s">
        <v>1484</v>
      </c>
      <c r="E553" s="31">
        <v>117.34782608695652</v>
      </c>
      <c r="F553" s="31">
        <v>4.4144414597999262</v>
      </c>
      <c r="G553" s="31">
        <v>4.0053492034086702</v>
      </c>
      <c r="H553" s="31">
        <v>0.58033901444979641</v>
      </c>
      <c r="I553" s="31">
        <v>0.17124675805854023</v>
      </c>
      <c r="J553" s="31">
        <v>518.02510869565219</v>
      </c>
      <c r="K553" s="31">
        <v>470.01902173913049</v>
      </c>
      <c r="L553" s="31">
        <v>68.101521739130447</v>
      </c>
      <c r="M553" s="31">
        <v>20.095434782608699</v>
      </c>
      <c r="N553" s="31">
        <v>43.049347826086972</v>
      </c>
      <c r="O553" s="31">
        <v>4.9567391304347828</v>
      </c>
      <c r="P553" s="31">
        <v>152.90499999999997</v>
      </c>
      <c r="Q553" s="31">
        <v>152.90499999999997</v>
      </c>
      <c r="R553" s="31">
        <v>0</v>
      </c>
      <c r="S553" s="31">
        <v>297.0185869565218</v>
      </c>
      <c r="T553" s="31">
        <v>285.10000000000008</v>
      </c>
      <c r="U553" s="31">
        <v>11.918586956521739</v>
      </c>
      <c r="V553" s="31">
        <v>0</v>
      </c>
      <c r="W553" s="31">
        <v>103.38195652173911</v>
      </c>
      <c r="X553" s="31">
        <v>1.2119565217391304</v>
      </c>
      <c r="Y553" s="31">
        <v>0</v>
      </c>
      <c r="Z553" s="31">
        <v>0</v>
      </c>
      <c r="AA553" s="31">
        <v>37.217608695652189</v>
      </c>
      <c r="AB553" s="31">
        <v>0</v>
      </c>
      <c r="AC553" s="31">
        <v>64.952391304347799</v>
      </c>
      <c r="AD553" s="31">
        <v>0</v>
      </c>
      <c r="AE553" s="31">
        <v>0</v>
      </c>
      <c r="AF553" t="s">
        <v>401</v>
      </c>
      <c r="AG553" s="32">
        <v>2</v>
      </c>
      <c r="AH553"/>
    </row>
    <row r="554" spans="1:34" x14ac:dyDescent="0.25">
      <c r="A554" t="s">
        <v>1573</v>
      </c>
      <c r="B554" t="s">
        <v>628</v>
      </c>
      <c r="C554" t="s">
        <v>1281</v>
      </c>
      <c r="D554" t="s">
        <v>1512</v>
      </c>
      <c r="E554" s="31">
        <v>42.576086956521742</v>
      </c>
      <c r="F554" s="31">
        <v>3.2184707684452381</v>
      </c>
      <c r="G554" s="31">
        <v>3.1006510084248151</v>
      </c>
      <c r="H554" s="31">
        <v>0.66243298442685727</v>
      </c>
      <c r="I554" s="31">
        <v>0.54461322440643345</v>
      </c>
      <c r="J554" s="31">
        <v>137.02989130434781</v>
      </c>
      <c r="K554" s="31">
        <v>132.01358695652175</v>
      </c>
      <c r="L554" s="31">
        <v>28.203804347826086</v>
      </c>
      <c r="M554" s="31">
        <v>23.1875</v>
      </c>
      <c r="N554" s="31">
        <v>0</v>
      </c>
      <c r="O554" s="31">
        <v>5.0163043478260869</v>
      </c>
      <c r="P554" s="31">
        <v>33.043478260869563</v>
      </c>
      <c r="Q554" s="31">
        <v>33.043478260869563</v>
      </c>
      <c r="R554" s="31">
        <v>0</v>
      </c>
      <c r="S554" s="31">
        <v>75.782608695652172</v>
      </c>
      <c r="T554" s="31">
        <v>75.782608695652172</v>
      </c>
      <c r="U554" s="31">
        <v>0</v>
      </c>
      <c r="V554" s="31">
        <v>0</v>
      </c>
      <c r="W554" s="31">
        <v>13.633152173913043</v>
      </c>
      <c r="X554" s="31">
        <v>0.28260869565217389</v>
      </c>
      <c r="Y554" s="31">
        <v>0</v>
      </c>
      <c r="Z554" s="31">
        <v>0</v>
      </c>
      <c r="AA554" s="31">
        <v>11.839673913043478</v>
      </c>
      <c r="AB554" s="31">
        <v>0</v>
      </c>
      <c r="AC554" s="31">
        <v>1.5108695652173914</v>
      </c>
      <c r="AD554" s="31">
        <v>0</v>
      </c>
      <c r="AE554" s="31">
        <v>0</v>
      </c>
      <c r="AF554" t="s">
        <v>25</v>
      </c>
      <c r="AG554" s="32">
        <v>2</v>
      </c>
      <c r="AH554"/>
    </row>
    <row r="555" spans="1:34" x14ac:dyDescent="0.25">
      <c r="A555" t="s">
        <v>1573</v>
      </c>
      <c r="B555" t="s">
        <v>718</v>
      </c>
      <c r="C555" t="s">
        <v>1286</v>
      </c>
      <c r="D555" t="s">
        <v>1515</v>
      </c>
      <c r="E555" s="31">
        <v>434.07608695652175</v>
      </c>
      <c r="F555" s="31">
        <v>3.0229748341054212</v>
      </c>
      <c r="G555" s="31">
        <v>2.9809815950920244</v>
      </c>
      <c r="H555" s="31">
        <v>1.1638662827094028</v>
      </c>
      <c r="I555" s="31">
        <v>1.1218730436960058</v>
      </c>
      <c r="J555" s="31">
        <v>1312.2010869565217</v>
      </c>
      <c r="K555" s="31">
        <v>1293.9728260869565</v>
      </c>
      <c r="L555" s="31">
        <v>505.20652173913044</v>
      </c>
      <c r="M555" s="31">
        <v>486.97826086956519</v>
      </c>
      <c r="N555" s="31">
        <v>13.358695652173912</v>
      </c>
      <c r="O555" s="31">
        <v>4.8695652173913047</v>
      </c>
      <c r="P555" s="31">
        <v>7.0054347826086953</v>
      </c>
      <c r="Q555" s="31">
        <v>7.0054347826086953</v>
      </c>
      <c r="R555" s="31">
        <v>0</v>
      </c>
      <c r="S555" s="31">
        <v>799.98913043478262</v>
      </c>
      <c r="T555" s="31">
        <v>731.30978260869563</v>
      </c>
      <c r="U555" s="31">
        <v>68.679347826086953</v>
      </c>
      <c r="V555" s="31">
        <v>0</v>
      </c>
      <c r="W555" s="31">
        <v>468.179347826087</v>
      </c>
      <c r="X555" s="31">
        <v>264.92663043478262</v>
      </c>
      <c r="Y555" s="31">
        <v>0</v>
      </c>
      <c r="Z555" s="31">
        <v>0</v>
      </c>
      <c r="AA555" s="31">
        <v>1.0896739130434783</v>
      </c>
      <c r="AB555" s="31">
        <v>0</v>
      </c>
      <c r="AC555" s="31">
        <v>138.26630434782609</v>
      </c>
      <c r="AD555" s="31">
        <v>63.896739130434781</v>
      </c>
      <c r="AE555" s="31">
        <v>0</v>
      </c>
      <c r="AF555" t="s">
        <v>115</v>
      </c>
      <c r="AG555" s="32">
        <v>2</v>
      </c>
      <c r="AH555"/>
    </row>
    <row r="556" spans="1:34" x14ac:dyDescent="0.25">
      <c r="A556" t="s">
        <v>1573</v>
      </c>
      <c r="B556" t="s">
        <v>891</v>
      </c>
      <c r="C556" t="s">
        <v>1267</v>
      </c>
      <c r="D556" t="s">
        <v>1495</v>
      </c>
      <c r="E556" s="31">
        <v>91.347826086956516</v>
      </c>
      <c r="F556" s="31">
        <v>3.116236316039982</v>
      </c>
      <c r="G556" s="31">
        <v>3.0591206568300811</v>
      </c>
      <c r="H556" s="31">
        <v>0.58165754402665404</v>
      </c>
      <c r="I556" s="31">
        <v>0.52454188481675401</v>
      </c>
      <c r="J556" s="31">
        <v>284.66141304347832</v>
      </c>
      <c r="K556" s="31">
        <v>279.44402173913045</v>
      </c>
      <c r="L556" s="31">
        <v>53.133152173913047</v>
      </c>
      <c r="M556" s="31">
        <v>47.915760869565219</v>
      </c>
      <c r="N556" s="31">
        <v>0</v>
      </c>
      <c r="O556" s="31">
        <v>5.2173913043478262</v>
      </c>
      <c r="P556" s="31">
        <v>84.600543478260875</v>
      </c>
      <c r="Q556" s="31">
        <v>84.600543478260875</v>
      </c>
      <c r="R556" s="31">
        <v>0</v>
      </c>
      <c r="S556" s="31">
        <v>146.92771739130436</v>
      </c>
      <c r="T556" s="31">
        <v>146.92771739130436</v>
      </c>
      <c r="U556" s="31">
        <v>0</v>
      </c>
      <c r="V556" s="31">
        <v>0</v>
      </c>
      <c r="W556" s="31">
        <v>0</v>
      </c>
      <c r="X556" s="31">
        <v>0</v>
      </c>
      <c r="Y556" s="31">
        <v>0</v>
      </c>
      <c r="Z556" s="31">
        <v>0</v>
      </c>
      <c r="AA556" s="31">
        <v>0</v>
      </c>
      <c r="AB556" s="31">
        <v>0</v>
      </c>
      <c r="AC556" s="31">
        <v>0</v>
      </c>
      <c r="AD556" s="31">
        <v>0</v>
      </c>
      <c r="AE556" s="31">
        <v>0</v>
      </c>
      <c r="AF556" t="s">
        <v>290</v>
      </c>
      <c r="AG556" s="32">
        <v>2</v>
      </c>
      <c r="AH556"/>
    </row>
    <row r="557" spans="1:34" x14ac:dyDescent="0.25">
      <c r="A557" t="s">
        <v>1573</v>
      </c>
      <c r="B557" t="s">
        <v>1039</v>
      </c>
      <c r="C557" t="s">
        <v>1407</v>
      </c>
      <c r="D557" t="s">
        <v>1535</v>
      </c>
      <c r="E557" s="31">
        <v>135.09782608695653</v>
      </c>
      <c r="F557" s="31">
        <v>3.1452216590232513</v>
      </c>
      <c r="G557" s="31">
        <v>2.9557615254646388</v>
      </c>
      <c r="H557" s="31">
        <v>0.5950720090111834</v>
      </c>
      <c r="I557" s="31">
        <v>0.40561187545257049</v>
      </c>
      <c r="J557" s="31">
        <v>424.91260869565212</v>
      </c>
      <c r="K557" s="31">
        <v>399.31695652173909</v>
      </c>
      <c r="L557" s="31">
        <v>80.392934782608677</v>
      </c>
      <c r="M557" s="31">
        <v>54.797282608695639</v>
      </c>
      <c r="N557" s="31">
        <v>21.008695652173913</v>
      </c>
      <c r="O557" s="31">
        <v>4.5869565217391308</v>
      </c>
      <c r="P557" s="31">
        <v>124.87249999999996</v>
      </c>
      <c r="Q557" s="31">
        <v>124.87249999999996</v>
      </c>
      <c r="R557" s="31">
        <v>0</v>
      </c>
      <c r="S557" s="31">
        <v>219.6471739130435</v>
      </c>
      <c r="T557" s="31">
        <v>200.93815217391307</v>
      </c>
      <c r="U557" s="31">
        <v>18.709021739130431</v>
      </c>
      <c r="V557" s="31">
        <v>0</v>
      </c>
      <c r="W557" s="31">
        <v>0</v>
      </c>
      <c r="X557" s="31">
        <v>0</v>
      </c>
      <c r="Y557" s="31">
        <v>0</v>
      </c>
      <c r="Z557" s="31">
        <v>0</v>
      </c>
      <c r="AA557" s="31">
        <v>0</v>
      </c>
      <c r="AB557" s="31">
        <v>0</v>
      </c>
      <c r="AC557" s="31">
        <v>0</v>
      </c>
      <c r="AD557" s="31">
        <v>0</v>
      </c>
      <c r="AE557" s="31">
        <v>0</v>
      </c>
      <c r="AF557" t="s">
        <v>438</v>
      </c>
      <c r="AG557" s="32">
        <v>2</v>
      </c>
      <c r="AH557"/>
    </row>
    <row r="558" spans="1:34" x14ac:dyDescent="0.25">
      <c r="A558" t="s">
        <v>1573</v>
      </c>
      <c r="B558" t="s">
        <v>701</v>
      </c>
      <c r="C558" t="s">
        <v>1213</v>
      </c>
      <c r="D558" t="s">
        <v>1523</v>
      </c>
      <c r="E558" s="31">
        <v>30.739130434782609</v>
      </c>
      <c r="F558" s="31">
        <v>1.8524575671852901</v>
      </c>
      <c r="G558" s="31">
        <v>1.5507425742574259</v>
      </c>
      <c r="H558" s="31">
        <v>0.10740806223479489</v>
      </c>
      <c r="I558" s="31">
        <v>3.9515558698727013E-2</v>
      </c>
      <c r="J558" s="31">
        <v>56.942934782608702</v>
      </c>
      <c r="K558" s="31">
        <v>47.66847826086957</v>
      </c>
      <c r="L558" s="31">
        <v>3.3016304347826084</v>
      </c>
      <c r="M558" s="31">
        <v>1.2146739130434783</v>
      </c>
      <c r="N558" s="31">
        <v>0.2608695652173913</v>
      </c>
      <c r="O558" s="31">
        <v>1.826086956521739</v>
      </c>
      <c r="P558" s="31">
        <v>20.269021739130437</v>
      </c>
      <c r="Q558" s="31">
        <v>13.081521739130435</v>
      </c>
      <c r="R558" s="31">
        <v>7.1875</v>
      </c>
      <c r="S558" s="31">
        <v>33.372282608695656</v>
      </c>
      <c r="T558" s="31">
        <v>28.853260869565219</v>
      </c>
      <c r="U558" s="31">
        <v>4.5190217391304346</v>
      </c>
      <c r="V558" s="31">
        <v>0</v>
      </c>
      <c r="W558" s="31">
        <v>6.9510869565217392</v>
      </c>
      <c r="X558" s="31">
        <v>0</v>
      </c>
      <c r="Y558" s="31">
        <v>0</v>
      </c>
      <c r="Z558" s="31">
        <v>0</v>
      </c>
      <c r="AA558" s="31">
        <v>1.111413043478261</v>
      </c>
      <c r="AB558" s="31">
        <v>0</v>
      </c>
      <c r="AC558" s="31">
        <v>5.8396739130434785</v>
      </c>
      <c r="AD558" s="31">
        <v>0</v>
      </c>
      <c r="AE558" s="31">
        <v>0</v>
      </c>
      <c r="AF558" t="s">
        <v>98</v>
      </c>
      <c r="AG558" s="32">
        <v>2</v>
      </c>
      <c r="AH558"/>
    </row>
    <row r="559" spans="1:34" x14ac:dyDescent="0.25">
      <c r="A559" t="s">
        <v>1573</v>
      </c>
      <c r="B559" t="s">
        <v>691</v>
      </c>
      <c r="C559" t="s">
        <v>1246</v>
      </c>
      <c r="D559" t="s">
        <v>1528</v>
      </c>
      <c r="E559" s="31">
        <v>378.52173913043481</v>
      </c>
      <c r="F559" s="31">
        <v>2.3901616701125663</v>
      </c>
      <c r="G559" s="31">
        <v>2.2280033884677235</v>
      </c>
      <c r="H559" s="31">
        <v>0.47394756489777162</v>
      </c>
      <c r="I559" s="31">
        <v>0.31178928325292898</v>
      </c>
      <c r="J559" s="31">
        <v>904.72815217391314</v>
      </c>
      <c r="K559" s="31">
        <v>843.3477173913044</v>
      </c>
      <c r="L559" s="31">
        <v>179.39945652173913</v>
      </c>
      <c r="M559" s="31">
        <v>118.01902173913044</v>
      </c>
      <c r="N559" s="31">
        <v>55.902173913043477</v>
      </c>
      <c r="O559" s="31">
        <v>5.4782608695652177</v>
      </c>
      <c r="P559" s="31">
        <v>230.95141304347834</v>
      </c>
      <c r="Q559" s="31">
        <v>230.95141304347834</v>
      </c>
      <c r="R559" s="31">
        <v>0</v>
      </c>
      <c r="S559" s="31">
        <v>494.37728260869574</v>
      </c>
      <c r="T559" s="31">
        <v>493.0457608695653</v>
      </c>
      <c r="U559" s="31">
        <v>1.3315217391304348</v>
      </c>
      <c r="V559" s="31">
        <v>0</v>
      </c>
      <c r="W559" s="31">
        <v>114.82597826086958</v>
      </c>
      <c r="X559" s="31">
        <v>7.6983695652173916</v>
      </c>
      <c r="Y559" s="31">
        <v>0</v>
      </c>
      <c r="Z559" s="31">
        <v>0</v>
      </c>
      <c r="AA559" s="31">
        <v>50.019347826086964</v>
      </c>
      <c r="AB559" s="31">
        <v>0</v>
      </c>
      <c r="AC559" s="31">
        <v>57.108260869565221</v>
      </c>
      <c r="AD559" s="31">
        <v>0</v>
      </c>
      <c r="AE559" s="31">
        <v>0</v>
      </c>
      <c r="AF559" t="s">
        <v>88</v>
      </c>
      <c r="AG559" s="32">
        <v>2</v>
      </c>
      <c r="AH559"/>
    </row>
    <row r="560" spans="1:34" x14ac:dyDescent="0.25">
      <c r="A560" t="s">
        <v>1573</v>
      </c>
      <c r="B560" t="s">
        <v>737</v>
      </c>
      <c r="C560" t="s">
        <v>1199</v>
      </c>
      <c r="D560" t="s">
        <v>1526</v>
      </c>
      <c r="E560" s="31">
        <v>285.1521739130435</v>
      </c>
      <c r="F560" s="31">
        <v>3.2604063429137762</v>
      </c>
      <c r="G560" s="31">
        <v>3.1792711748113134</v>
      </c>
      <c r="H560" s="31">
        <v>0.45680224136616598</v>
      </c>
      <c r="I560" s="31">
        <v>0.39380193641838829</v>
      </c>
      <c r="J560" s="31">
        <v>929.71195652173924</v>
      </c>
      <c r="K560" s="31">
        <v>906.57608695652175</v>
      </c>
      <c r="L560" s="31">
        <v>130.25815217391303</v>
      </c>
      <c r="M560" s="31">
        <v>112.29347826086956</v>
      </c>
      <c r="N560" s="31">
        <v>13.524456521739131</v>
      </c>
      <c r="O560" s="31">
        <v>4.4402173913043477</v>
      </c>
      <c r="P560" s="31">
        <v>289.17119565217394</v>
      </c>
      <c r="Q560" s="31">
        <v>284</v>
      </c>
      <c r="R560" s="31">
        <v>5.1711956521739131</v>
      </c>
      <c r="S560" s="31">
        <v>510.28260869565219</v>
      </c>
      <c r="T560" s="31">
        <v>424.20108695652175</v>
      </c>
      <c r="U560" s="31">
        <v>86.081521739130437</v>
      </c>
      <c r="V560" s="31">
        <v>0</v>
      </c>
      <c r="W560" s="31">
        <v>6.8994565217391308</v>
      </c>
      <c r="X560" s="31">
        <v>0</v>
      </c>
      <c r="Y560" s="31">
        <v>0</v>
      </c>
      <c r="Z560" s="31">
        <v>0</v>
      </c>
      <c r="AA560" s="31">
        <v>0.32608695652173914</v>
      </c>
      <c r="AB560" s="31">
        <v>0</v>
      </c>
      <c r="AC560" s="31">
        <v>6.5733695652173916</v>
      </c>
      <c r="AD560" s="31">
        <v>0</v>
      </c>
      <c r="AE560" s="31">
        <v>0</v>
      </c>
      <c r="AF560" t="s">
        <v>134</v>
      </c>
      <c r="AG560" s="32">
        <v>2</v>
      </c>
      <c r="AH560"/>
    </row>
    <row r="561" spans="1:34" x14ac:dyDescent="0.25">
      <c r="A561" t="s">
        <v>1573</v>
      </c>
      <c r="B561" t="s">
        <v>742</v>
      </c>
      <c r="C561" t="s">
        <v>1304</v>
      </c>
      <c r="D561" t="s">
        <v>1492</v>
      </c>
      <c r="E561" s="31">
        <v>94.684782608695656</v>
      </c>
      <c r="F561" s="31">
        <v>2.8374446102628856</v>
      </c>
      <c r="G561" s="31">
        <v>2.7808495006313851</v>
      </c>
      <c r="H561" s="31">
        <v>0.40084376076225459</v>
      </c>
      <c r="I561" s="31">
        <v>0.3442486511307542</v>
      </c>
      <c r="J561" s="31">
        <v>268.6628260869565</v>
      </c>
      <c r="K561" s="31">
        <v>263.30413043478256</v>
      </c>
      <c r="L561" s="31">
        <v>37.953804347826086</v>
      </c>
      <c r="M561" s="31">
        <v>32.595108695652172</v>
      </c>
      <c r="N561" s="31">
        <v>0</v>
      </c>
      <c r="O561" s="31">
        <v>5.3586956521739131</v>
      </c>
      <c r="P561" s="31">
        <v>55.434782608695649</v>
      </c>
      <c r="Q561" s="31">
        <v>55.434782608695649</v>
      </c>
      <c r="R561" s="31">
        <v>0</v>
      </c>
      <c r="S561" s="31">
        <v>175.27423913043478</v>
      </c>
      <c r="T561" s="31">
        <v>175.27423913043478</v>
      </c>
      <c r="U561" s="31">
        <v>0</v>
      </c>
      <c r="V561" s="31">
        <v>0</v>
      </c>
      <c r="W561" s="31">
        <v>5.2065217391304346</v>
      </c>
      <c r="X561" s="31">
        <v>0</v>
      </c>
      <c r="Y561" s="31">
        <v>0</v>
      </c>
      <c r="Z561" s="31">
        <v>0</v>
      </c>
      <c r="AA561" s="31">
        <v>0</v>
      </c>
      <c r="AB561" s="31">
        <v>0</v>
      </c>
      <c r="AC561" s="31">
        <v>5.2065217391304346</v>
      </c>
      <c r="AD561" s="31">
        <v>0</v>
      </c>
      <c r="AE561" s="31">
        <v>0</v>
      </c>
      <c r="AF561" t="s">
        <v>140</v>
      </c>
      <c r="AG561" s="32">
        <v>2</v>
      </c>
      <c r="AH561"/>
    </row>
    <row r="562" spans="1:34" x14ac:dyDescent="0.25">
      <c r="A562" t="s">
        <v>1573</v>
      </c>
      <c r="B562" t="s">
        <v>713</v>
      </c>
      <c r="C562" t="s">
        <v>1327</v>
      </c>
      <c r="D562" t="s">
        <v>1522</v>
      </c>
      <c r="E562" s="31">
        <v>145.54347826086956</v>
      </c>
      <c r="F562" s="31">
        <v>2.9998924570575052</v>
      </c>
      <c r="G562" s="31">
        <v>2.7405011202389846</v>
      </c>
      <c r="H562" s="31">
        <v>0.54008588498879762</v>
      </c>
      <c r="I562" s="31">
        <v>0.28069454817027634</v>
      </c>
      <c r="J562" s="31">
        <v>436.61478260869558</v>
      </c>
      <c r="K562" s="31">
        <v>398.86206521739132</v>
      </c>
      <c r="L562" s="31">
        <v>78.605978260869563</v>
      </c>
      <c r="M562" s="31">
        <v>40.853260869565219</v>
      </c>
      <c r="N562" s="31">
        <v>32.709239130434781</v>
      </c>
      <c r="O562" s="31">
        <v>5.0434782608695654</v>
      </c>
      <c r="P562" s="31">
        <v>114.27858695652175</v>
      </c>
      <c r="Q562" s="31">
        <v>114.27858695652175</v>
      </c>
      <c r="R562" s="31">
        <v>0</v>
      </c>
      <c r="S562" s="31">
        <v>243.73021739130431</v>
      </c>
      <c r="T562" s="31">
        <v>243.73021739130431</v>
      </c>
      <c r="U562" s="31">
        <v>0</v>
      </c>
      <c r="V562" s="31">
        <v>0</v>
      </c>
      <c r="W562" s="31">
        <v>147.89304347826089</v>
      </c>
      <c r="X562" s="31">
        <v>1.5027173913043479</v>
      </c>
      <c r="Y562" s="31">
        <v>0</v>
      </c>
      <c r="Z562" s="31">
        <v>0</v>
      </c>
      <c r="AA562" s="31">
        <v>19.888369565217392</v>
      </c>
      <c r="AB562" s="31">
        <v>0</v>
      </c>
      <c r="AC562" s="31">
        <v>126.50195652173916</v>
      </c>
      <c r="AD562" s="31">
        <v>0</v>
      </c>
      <c r="AE562" s="31">
        <v>0</v>
      </c>
      <c r="AF562" t="s">
        <v>110</v>
      </c>
      <c r="AG562" s="32">
        <v>2</v>
      </c>
      <c r="AH562"/>
    </row>
    <row r="563" spans="1:34" x14ac:dyDescent="0.25">
      <c r="A563" t="s">
        <v>1573</v>
      </c>
      <c r="B563" t="s">
        <v>617</v>
      </c>
      <c r="C563" t="s">
        <v>1286</v>
      </c>
      <c r="D563" t="s">
        <v>1515</v>
      </c>
      <c r="E563" s="31">
        <v>94.717391304347828</v>
      </c>
      <c r="F563" s="31">
        <v>5.0757114987376637</v>
      </c>
      <c r="G563" s="31">
        <v>4.7514631627266466</v>
      </c>
      <c r="H563" s="31">
        <v>1.0669612118430112</v>
      </c>
      <c r="I563" s="31">
        <v>0.74271287583199441</v>
      </c>
      <c r="J563" s="31">
        <v>480.75815217391306</v>
      </c>
      <c r="K563" s="31">
        <v>450.04619565217394</v>
      </c>
      <c r="L563" s="31">
        <v>101.05978260869564</v>
      </c>
      <c r="M563" s="31">
        <v>70.347826086956516</v>
      </c>
      <c r="N563" s="31">
        <v>30.711956521739129</v>
      </c>
      <c r="O563" s="31">
        <v>0</v>
      </c>
      <c r="P563" s="31">
        <v>85.529891304347828</v>
      </c>
      <c r="Q563" s="31">
        <v>85.529891304347828</v>
      </c>
      <c r="R563" s="31">
        <v>0</v>
      </c>
      <c r="S563" s="31">
        <v>294.16847826086956</v>
      </c>
      <c r="T563" s="31">
        <v>287.95108695652175</v>
      </c>
      <c r="U563" s="31">
        <v>6.2173913043478262</v>
      </c>
      <c r="V563" s="31">
        <v>0</v>
      </c>
      <c r="W563" s="31">
        <v>77.592391304347828</v>
      </c>
      <c r="X563" s="31">
        <v>43.396739130434781</v>
      </c>
      <c r="Y563" s="31">
        <v>0</v>
      </c>
      <c r="Z563" s="31">
        <v>0</v>
      </c>
      <c r="AA563" s="31">
        <v>15.543478260869565</v>
      </c>
      <c r="AB563" s="31">
        <v>0</v>
      </c>
      <c r="AC563" s="31">
        <v>12.842391304347826</v>
      </c>
      <c r="AD563" s="31">
        <v>5.8097826086956523</v>
      </c>
      <c r="AE563" s="31">
        <v>0</v>
      </c>
      <c r="AF563" t="s">
        <v>14</v>
      </c>
      <c r="AG563" s="32">
        <v>2</v>
      </c>
      <c r="AH563"/>
    </row>
    <row r="564" spans="1:34" x14ac:dyDescent="0.25">
      <c r="A564" t="s">
        <v>1573</v>
      </c>
      <c r="B564" t="s">
        <v>949</v>
      </c>
      <c r="C564" t="s">
        <v>1415</v>
      </c>
      <c r="D564" t="s">
        <v>1493</v>
      </c>
      <c r="E564" s="31">
        <v>76.782608695652172</v>
      </c>
      <c r="F564" s="31">
        <v>3.0678411664779159</v>
      </c>
      <c r="G564" s="31">
        <v>2.9280832389580973</v>
      </c>
      <c r="H564" s="31">
        <v>0.51459229898074743</v>
      </c>
      <c r="I564" s="31">
        <v>0.37483437146092868</v>
      </c>
      <c r="J564" s="31">
        <v>235.55684782608694</v>
      </c>
      <c r="K564" s="31">
        <v>224.82586956521737</v>
      </c>
      <c r="L564" s="31">
        <v>39.511739130434783</v>
      </c>
      <c r="M564" s="31">
        <v>28.780760869565217</v>
      </c>
      <c r="N564" s="31">
        <v>5.3342391304347823</v>
      </c>
      <c r="O564" s="31">
        <v>5.3967391304347823</v>
      </c>
      <c r="P564" s="31">
        <v>87.135000000000005</v>
      </c>
      <c r="Q564" s="31">
        <v>87.135000000000005</v>
      </c>
      <c r="R564" s="31">
        <v>0</v>
      </c>
      <c r="S564" s="31">
        <v>108.91010869565217</v>
      </c>
      <c r="T564" s="31">
        <v>108.91010869565217</v>
      </c>
      <c r="U564" s="31">
        <v>0</v>
      </c>
      <c r="V564" s="31">
        <v>0</v>
      </c>
      <c r="W564" s="31">
        <v>150.07065217391306</v>
      </c>
      <c r="X564" s="31">
        <v>4.9465217391304348</v>
      </c>
      <c r="Y564" s="31">
        <v>0</v>
      </c>
      <c r="Z564" s="31">
        <v>0</v>
      </c>
      <c r="AA564" s="31">
        <v>80.833369565217396</v>
      </c>
      <c r="AB564" s="31">
        <v>0</v>
      </c>
      <c r="AC564" s="31">
        <v>64.290760869565219</v>
      </c>
      <c r="AD564" s="31">
        <v>0</v>
      </c>
      <c r="AE564" s="31">
        <v>0</v>
      </c>
      <c r="AF564" t="s">
        <v>348</v>
      </c>
      <c r="AG564" s="32">
        <v>2</v>
      </c>
      <c r="AH564"/>
    </row>
    <row r="565" spans="1:34" x14ac:dyDescent="0.25">
      <c r="A565" t="s">
        <v>1573</v>
      </c>
      <c r="B565" t="s">
        <v>849</v>
      </c>
      <c r="C565" t="s">
        <v>1384</v>
      </c>
      <c r="D565" t="s">
        <v>1483</v>
      </c>
      <c r="E565" s="31">
        <v>116.42391304347827</v>
      </c>
      <c r="F565" s="31">
        <v>3.3818924470170848</v>
      </c>
      <c r="G565" s="31">
        <v>3.2925217066567081</v>
      </c>
      <c r="H565" s="31">
        <v>0.37104378676127336</v>
      </c>
      <c r="I565" s="31">
        <v>0.28167304640089624</v>
      </c>
      <c r="J565" s="31">
        <v>393.73315217391303</v>
      </c>
      <c r="K565" s="31">
        <v>383.32826086956521</v>
      </c>
      <c r="L565" s="31">
        <v>43.198369565217384</v>
      </c>
      <c r="M565" s="31">
        <v>32.793478260869563</v>
      </c>
      <c r="N565" s="31">
        <v>5.2418478260869561</v>
      </c>
      <c r="O565" s="31">
        <v>5.1630434782608692</v>
      </c>
      <c r="P565" s="31">
        <v>112.0208695652174</v>
      </c>
      <c r="Q565" s="31">
        <v>112.0208695652174</v>
      </c>
      <c r="R565" s="31">
        <v>0</v>
      </c>
      <c r="S565" s="31">
        <v>238.51391304347825</v>
      </c>
      <c r="T565" s="31">
        <v>238.51391304347825</v>
      </c>
      <c r="U565" s="31">
        <v>0</v>
      </c>
      <c r="V565" s="31">
        <v>0</v>
      </c>
      <c r="W565" s="31">
        <v>184.39043478260868</v>
      </c>
      <c r="X565" s="31">
        <v>6.5190217391304346</v>
      </c>
      <c r="Y565" s="31">
        <v>0</v>
      </c>
      <c r="Z565" s="31">
        <v>5.1630434782608692</v>
      </c>
      <c r="AA565" s="31">
        <v>68.406739130434786</v>
      </c>
      <c r="AB565" s="31">
        <v>0</v>
      </c>
      <c r="AC565" s="31">
        <v>104.30163043478261</v>
      </c>
      <c r="AD565" s="31">
        <v>0</v>
      </c>
      <c r="AE565" s="31">
        <v>0</v>
      </c>
      <c r="AF565" t="s">
        <v>248</v>
      </c>
      <c r="AG565" s="32">
        <v>2</v>
      </c>
      <c r="AH565"/>
    </row>
    <row r="566" spans="1:34" x14ac:dyDescent="0.25">
      <c r="A566" t="s">
        <v>1573</v>
      </c>
      <c r="B566" t="s">
        <v>846</v>
      </c>
      <c r="C566" t="s">
        <v>1382</v>
      </c>
      <c r="D566" t="s">
        <v>1506</v>
      </c>
      <c r="E566" s="31">
        <v>106.18478260869566</v>
      </c>
      <c r="F566" s="31">
        <v>3.0627884123247004</v>
      </c>
      <c r="G566" s="31">
        <v>2.7854519398096014</v>
      </c>
      <c r="H566" s="31">
        <v>0.47262155798955874</v>
      </c>
      <c r="I566" s="31">
        <v>0.24134916572832421</v>
      </c>
      <c r="J566" s="31">
        <v>325.22152173913042</v>
      </c>
      <c r="K566" s="31">
        <v>295.77260869565214</v>
      </c>
      <c r="L566" s="31">
        <v>50.185217391304342</v>
      </c>
      <c r="M566" s="31">
        <v>25.627608695652167</v>
      </c>
      <c r="N566" s="31">
        <v>19.506521739130434</v>
      </c>
      <c r="O566" s="31">
        <v>5.0510869565217389</v>
      </c>
      <c r="P566" s="31">
        <v>105.97923913043478</v>
      </c>
      <c r="Q566" s="31">
        <v>101.08793478260868</v>
      </c>
      <c r="R566" s="31">
        <v>4.8913043478260869</v>
      </c>
      <c r="S566" s="31">
        <v>169.05706521739131</v>
      </c>
      <c r="T566" s="31">
        <v>169.05706521739131</v>
      </c>
      <c r="U566" s="31">
        <v>0</v>
      </c>
      <c r="V566" s="31">
        <v>0</v>
      </c>
      <c r="W566" s="31">
        <v>42.510869565217391</v>
      </c>
      <c r="X566" s="31">
        <v>0</v>
      </c>
      <c r="Y566" s="31">
        <v>0</v>
      </c>
      <c r="Z566" s="31">
        <v>0</v>
      </c>
      <c r="AA566" s="31">
        <v>25.869565217391305</v>
      </c>
      <c r="AB566" s="31">
        <v>0</v>
      </c>
      <c r="AC566" s="31">
        <v>16.641304347826086</v>
      </c>
      <c r="AD566" s="31">
        <v>0</v>
      </c>
      <c r="AE566" s="31">
        <v>0</v>
      </c>
      <c r="AF566" t="s">
        <v>245</v>
      </c>
      <c r="AG566" s="32">
        <v>2</v>
      </c>
      <c r="AH566"/>
    </row>
    <row r="567" spans="1:34" x14ac:dyDescent="0.25">
      <c r="A567" t="s">
        <v>1573</v>
      </c>
      <c r="B567" t="s">
        <v>734</v>
      </c>
      <c r="C567" t="s">
        <v>1334</v>
      </c>
      <c r="D567" t="s">
        <v>1510</v>
      </c>
      <c r="E567" s="31">
        <v>110.40217391304348</v>
      </c>
      <c r="F567" s="31">
        <v>3.3660500147681396</v>
      </c>
      <c r="G567" s="31">
        <v>3.3086068721079056</v>
      </c>
      <c r="H567" s="31">
        <v>0.69005414984739544</v>
      </c>
      <c r="I567" s="31">
        <v>0.6337924584030713</v>
      </c>
      <c r="J567" s="31">
        <v>371.61923913043472</v>
      </c>
      <c r="K567" s="31">
        <v>365.27739130434782</v>
      </c>
      <c r="L567" s="31">
        <v>76.183478260869521</v>
      </c>
      <c r="M567" s="31">
        <v>69.972065217391261</v>
      </c>
      <c r="N567" s="31">
        <v>1.4288043478260868</v>
      </c>
      <c r="O567" s="31">
        <v>4.7826086956521738</v>
      </c>
      <c r="P567" s="31">
        <v>77.283586956521773</v>
      </c>
      <c r="Q567" s="31">
        <v>77.153152173913071</v>
      </c>
      <c r="R567" s="31">
        <v>0.13043478260869565</v>
      </c>
      <c r="S567" s="31">
        <v>218.15217391304347</v>
      </c>
      <c r="T567" s="31">
        <v>218.15217391304347</v>
      </c>
      <c r="U567" s="31">
        <v>0</v>
      </c>
      <c r="V567" s="31">
        <v>0</v>
      </c>
      <c r="W567" s="31">
        <v>4.9021739130434785</v>
      </c>
      <c r="X567" s="31">
        <v>4.9021739130434785</v>
      </c>
      <c r="Y567" s="31">
        <v>0</v>
      </c>
      <c r="Z567" s="31">
        <v>0</v>
      </c>
      <c r="AA567" s="31">
        <v>0</v>
      </c>
      <c r="AB567" s="31">
        <v>0</v>
      </c>
      <c r="AC567" s="31">
        <v>0</v>
      </c>
      <c r="AD567" s="31">
        <v>0</v>
      </c>
      <c r="AE567" s="31">
        <v>0</v>
      </c>
      <c r="AF567" t="s">
        <v>131</v>
      </c>
      <c r="AG567" s="32">
        <v>2</v>
      </c>
      <c r="AH567"/>
    </row>
    <row r="568" spans="1:34" x14ac:dyDescent="0.25">
      <c r="A568" t="s">
        <v>1573</v>
      </c>
      <c r="B568" t="s">
        <v>673</v>
      </c>
      <c r="C568" t="s">
        <v>1265</v>
      </c>
      <c r="D568" t="s">
        <v>1517</v>
      </c>
      <c r="E568" s="31">
        <v>131.77173913043478</v>
      </c>
      <c r="F568" s="31">
        <v>2.851389919986802</v>
      </c>
      <c r="G568" s="31">
        <v>2.7168522642910169</v>
      </c>
      <c r="H568" s="31">
        <v>0.32565124144188734</v>
      </c>
      <c r="I568" s="31">
        <v>0.19111358574610246</v>
      </c>
      <c r="J568" s="31">
        <v>375.73260869565217</v>
      </c>
      <c r="K568" s="31">
        <v>358.00434782608693</v>
      </c>
      <c r="L568" s="31">
        <v>42.911630434782609</v>
      </c>
      <c r="M568" s="31">
        <v>25.183369565217394</v>
      </c>
      <c r="N568" s="31">
        <v>10.502717391304348</v>
      </c>
      <c r="O568" s="31">
        <v>7.2255434782608692</v>
      </c>
      <c r="P568" s="31">
        <v>83.633152173913047</v>
      </c>
      <c r="Q568" s="31">
        <v>83.633152173913047</v>
      </c>
      <c r="R568" s="31">
        <v>0</v>
      </c>
      <c r="S568" s="31">
        <v>249.18782608695651</v>
      </c>
      <c r="T568" s="31">
        <v>249.18782608695651</v>
      </c>
      <c r="U568" s="31">
        <v>0</v>
      </c>
      <c r="V568" s="31">
        <v>0</v>
      </c>
      <c r="W568" s="31">
        <v>20.301630434782609</v>
      </c>
      <c r="X568" s="31">
        <v>3.4782608695652173</v>
      </c>
      <c r="Y568" s="31">
        <v>0</v>
      </c>
      <c r="Z568" s="31">
        <v>2.4429347826086958</v>
      </c>
      <c r="AA568" s="31">
        <v>10.192934782608695</v>
      </c>
      <c r="AB568" s="31">
        <v>0</v>
      </c>
      <c r="AC568" s="31">
        <v>4.1875</v>
      </c>
      <c r="AD568" s="31">
        <v>0</v>
      </c>
      <c r="AE568" s="31">
        <v>0</v>
      </c>
      <c r="AF568" t="s">
        <v>70</v>
      </c>
      <c r="AG568" s="32">
        <v>2</v>
      </c>
      <c r="AH568"/>
    </row>
    <row r="569" spans="1:34" x14ac:dyDescent="0.25">
      <c r="A569" t="s">
        <v>1573</v>
      </c>
      <c r="B569" t="s">
        <v>976</v>
      </c>
      <c r="C569" t="s">
        <v>1256</v>
      </c>
      <c r="D569" t="s">
        <v>1495</v>
      </c>
      <c r="E569" s="31">
        <v>82.369565217391298</v>
      </c>
      <c r="F569" s="31">
        <v>2.7311401425178148</v>
      </c>
      <c r="G569" s="31">
        <v>2.603394035365532</v>
      </c>
      <c r="H569" s="31">
        <v>0.54402216943784643</v>
      </c>
      <c r="I569" s="31">
        <v>0.41627606228556346</v>
      </c>
      <c r="J569" s="31">
        <v>224.96282608695651</v>
      </c>
      <c r="K569" s="31">
        <v>214.44043478260869</v>
      </c>
      <c r="L569" s="31">
        <v>44.810869565217388</v>
      </c>
      <c r="M569" s="31">
        <v>34.28847826086956</v>
      </c>
      <c r="N569" s="31">
        <v>5.163152173913045</v>
      </c>
      <c r="O569" s="31">
        <v>5.3592391304347817</v>
      </c>
      <c r="P569" s="31">
        <v>54.807065217391305</v>
      </c>
      <c r="Q569" s="31">
        <v>54.807065217391305</v>
      </c>
      <c r="R569" s="31">
        <v>0</v>
      </c>
      <c r="S569" s="31">
        <v>125.34489130434783</v>
      </c>
      <c r="T569" s="31">
        <v>125.34489130434783</v>
      </c>
      <c r="U569" s="31">
        <v>0</v>
      </c>
      <c r="V569" s="31">
        <v>0</v>
      </c>
      <c r="W569" s="31">
        <v>1.6956521739130435</v>
      </c>
      <c r="X569" s="31">
        <v>1.6956521739130435</v>
      </c>
      <c r="Y569" s="31">
        <v>0</v>
      </c>
      <c r="Z569" s="31">
        <v>0</v>
      </c>
      <c r="AA569" s="31">
        <v>0</v>
      </c>
      <c r="AB569" s="31">
        <v>0</v>
      </c>
      <c r="AC569" s="31">
        <v>0</v>
      </c>
      <c r="AD569" s="31">
        <v>0</v>
      </c>
      <c r="AE569" s="31">
        <v>0</v>
      </c>
      <c r="AF569" t="s">
        <v>375</v>
      </c>
      <c r="AG569" s="32">
        <v>2</v>
      </c>
      <c r="AH569"/>
    </row>
    <row r="570" spans="1:34" x14ac:dyDescent="0.25">
      <c r="A570" t="s">
        <v>1573</v>
      </c>
      <c r="B570" t="s">
        <v>911</v>
      </c>
      <c r="C570" t="s">
        <v>1281</v>
      </c>
      <c r="D570" t="s">
        <v>1512</v>
      </c>
      <c r="E570" s="31">
        <v>224.19565217391303</v>
      </c>
      <c r="F570" s="31">
        <v>3.3351435081935428</v>
      </c>
      <c r="G570" s="31">
        <v>3.3141990691360426</v>
      </c>
      <c r="H570" s="31">
        <v>0.88846940754387649</v>
      </c>
      <c r="I570" s="31">
        <v>0.86752496848637628</v>
      </c>
      <c r="J570" s="31">
        <v>747.7246739130436</v>
      </c>
      <c r="K570" s="31">
        <v>743.0290217391306</v>
      </c>
      <c r="L570" s="31">
        <v>199.19097826086951</v>
      </c>
      <c r="M570" s="31">
        <v>194.49532608695648</v>
      </c>
      <c r="N570" s="31">
        <v>0</v>
      </c>
      <c r="O570" s="31">
        <v>4.6956521739130439</v>
      </c>
      <c r="P570" s="31">
        <v>76.880217391304356</v>
      </c>
      <c r="Q570" s="31">
        <v>76.880217391304356</v>
      </c>
      <c r="R570" s="31">
        <v>0</v>
      </c>
      <c r="S570" s="31">
        <v>471.65347826086975</v>
      </c>
      <c r="T570" s="31">
        <v>471.65347826086975</v>
      </c>
      <c r="U570" s="31">
        <v>0</v>
      </c>
      <c r="V570" s="31">
        <v>0</v>
      </c>
      <c r="W570" s="31">
        <v>210.67695652173916</v>
      </c>
      <c r="X570" s="31">
        <v>130.44434782608698</v>
      </c>
      <c r="Y570" s="31">
        <v>0</v>
      </c>
      <c r="Z570" s="31">
        <v>0</v>
      </c>
      <c r="AA570" s="31">
        <v>7.1673913043478255</v>
      </c>
      <c r="AB570" s="31">
        <v>0</v>
      </c>
      <c r="AC570" s="31">
        <v>73.06521739130433</v>
      </c>
      <c r="AD570" s="31">
        <v>0</v>
      </c>
      <c r="AE570" s="31">
        <v>0</v>
      </c>
      <c r="AF570" t="s">
        <v>310</v>
      </c>
      <c r="AG570" s="32">
        <v>2</v>
      </c>
      <c r="AH570"/>
    </row>
    <row r="571" spans="1:34" x14ac:dyDescent="0.25">
      <c r="A571" t="s">
        <v>1573</v>
      </c>
      <c r="B571" t="s">
        <v>843</v>
      </c>
      <c r="C571" t="s">
        <v>1224</v>
      </c>
      <c r="D571" t="s">
        <v>1494</v>
      </c>
      <c r="E571" s="31">
        <v>177.82608695652175</v>
      </c>
      <c r="F571" s="31">
        <v>3.3522157701711488</v>
      </c>
      <c r="G571" s="31">
        <v>3.2653117359413204</v>
      </c>
      <c r="H571" s="31">
        <v>0.35134474327628362</v>
      </c>
      <c r="I571" s="31">
        <v>0.28736246943765276</v>
      </c>
      <c r="J571" s="31">
        <v>596.11141304347825</v>
      </c>
      <c r="K571" s="31">
        <v>580.65760869565224</v>
      </c>
      <c r="L571" s="31">
        <v>62.478260869565219</v>
      </c>
      <c r="M571" s="31">
        <v>51.100543478260867</v>
      </c>
      <c r="N571" s="31">
        <v>6.6494565217391308</v>
      </c>
      <c r="O571" s="31">
        <v>4.7282608695652177</v>
      </c>
      <c r="P571" s="31">
        <v>158.07065217391306</v>
      </c>
      <c r="Q571" s="31">
        <v>153.99456521739131</v>
      </c>
      <c r="R571" s="31">
        <v>4.0760869565217392</v>
      </c>
      <c r="S571" s="31">
        <v>375.5625</v>
      </c>
      <c r="T571" s="31">
        <v>375.5625</v>
      </c>
      <c r="U571" s="31">
        <v>0</v>
      </c>
      <c r="V571" s="31">
        <v>0</v>
      </c>
      <c r="W571" s="31">
        <v>0</v>
      </c>
      <c r="X571" s="31">
        <v>0</v>
      </c>
      <c r="Y571" s="31">
        <v>0</v>
      </c>
      <c r="Z571" s="31">
        <v>0</v>
      </c>
      <c r="AA571" s="31">
        <v>0</v>
      </c>
      <c r="AB571" s="31">
        <v>0</v>
      </c>
      <c r="AC571" s="31">
        <v>0</v>
      </c>
      <c r="AD571" s="31">
        <v>0</v>
      </c>
      <c r="AE571" s="31">
        <v>0</v>
      </c>
      <c r="AF571" t="s">
        <v>241</v>
      </c>
      <c r="AG571" s="32">
        <v>2</v>
      </c>
      <c r="AH571"/>
    </row>
    <row r="572" spans="1:34" x14ac:dyDescent="0.25">
      <c r="A572" t="s">
        <v>1573</v>
      </c>
      <c r="B572" t="s">
        <v>840</v>
      </c>
      <c r="C572" t="s">
        <v>1219</v>
      </c>
      <c r="D572" t="s">
        <v>1494</v>
      </c>
      <c r="E572" s="31">
        <v>165.28260869565219</v>
      </c>
      <c r="F572" s="31">
        <v>3.7760232802840985</v>
      </c>
      <c r="G572" s="31">
        <v>3.4559167433907669</v>
      </c>
      <c r="H572" s="31">
        <v>0.65518742601604629</v>
      </c>
      <c r="I572" s="31">
        <v>0.38825266342233339</v>
      </c>
      <c r="J572" s="31">
        <v>624.11097826086962</v>
      </c>
      <c r="K572" s="31">
        <v>571.20293478260874</v>
      </c>
      <c r="L572" s="31">
        <v>108.29108695652175</v>
      </c>
      <c r="M572" s="31">
        <v>64.171413043478282</v>
      </c>
      <c r="N572" s="31">
        <v>38.554456521739134</v>
      </c>
      <c r="O572" s="31">
        <v>5.5652173913043477</v>
      </c>
      <c r="P572" s="31">
        <v>187.72967391304354</v>
      </c>
      <c r="Q572" s="31">
        <v>178.94130434782616</v>
      </c>
      <c r="R572" s="31">
        <v>8.7883695652173941</v>
      </c>
      <c r="S572" s="31">
        <v>328.09021739130429</v>
      </c>
      <c r="T572" s="31">
        <v>295.12097826086949</v>
      </c>
      <c r="U572" s="31">
        <v>32.969239130434794</v>
      </c>
      <c r="V572" s="31">
        <v>0</v>
      </c>
      <c r="W572" s="31">
        <v>66.208913043478276</v>
      </c>
      <c r="X572" s="31">
        <v>2.4053260869565216</v>
      </c>
      <c r="Y572" s="31">
        <v>0</v>
      </c>
      <c r="Z572" s="31">
        <v>0</v>
      </c>
      <c r="AA572" s="31">
        <v>17.273260869565217</v>
      </c>
      <c r="AB572" s="31">
        <v>0</v>
      </c>
      <c r="AC572" s="31">
        <v>46.530326086956542</v>
      </c>
      <c r="AD572" s="31">
        <v>0</v>
      </c>
      <c r="AE572" s="31">
        <v>0</v>
      </c>
      <c r="AF572" t="s">
        <v>238</v>
      </c>
      <c r="AG572" s="32">
        <v>2</v>
      </c>
      <c r="AH572"/>
    </row>
    <row r="573" spans="1:34" x14ac:dyDescent="0.25">
      <c r="A573" t="s">
        <v>1573</v>
      </c>
      <c r="B573" t="s">
        <v>845</v>
      </c>
      <c r="C573" t="s">
        <v>1380</v>
      </c>
      <c r="D573" t="s">
        <v>1484</v>
      </c>
      <c r="E573" s="31">
        <v>29.826086956521738</v>
      </c>
      <c r="F573" s="31">
        <v>3.571537900874636</v>
      </c>
      <c r="G573" s="31">
        <v>3.3762026239067056</v>
      </c>
      <c r="H573" s="31">
        <v>0.51591107871720121</v>
      </c>
      <c r="I573" s="31">
        <v>0.32057580174927119</v>
      </c>
      <c r="J573" s="31">
        <v>106.52500000000001</v>
      </c>
      <c r="K573" s="31">
        <v>100.69891304347826</v>
      </c>
      <c r="L573" s="31">
        <v>15.387608695652176</v>
      </c>
      <c r="M573" s="31">
        <v>9.5615217391304359</v>
      </c>
      <c r="N573" s="31">
        <v>0</v>
      </c>
      <c r="O573" s="31">
        <v>5.8260869565217392</v>
      </c>
      <c r="P573" s="31">
        <v>32.942391304347822</v>
      </c>
      <c r="Q573" s="31">
        <v>32.942391304347822</v>
      </c>
      <c r="R573" s="31">
        <v>0</v>
      </c>
      <c r="S573" s="31">
        <v>58.195000000000007</v>
      </c>
      <c r="T573" s="31">
        <v>58.195000000000007</v>
      </c>
      <c r="U573" s="31">
        <v>0</v>
      </c>
      <c r="V573" s="31">
        <v>0</v>
      </c>
      <c r="W573" s="31">
        <v>0</v>
      </c>
      <c r="X573" s="31">
        <v>0</v>
      </c>
      <c r="Y573" s="31">
        <v>0</v>
      </c>
      <c r="Z573" s="31">
        <v>0</v>
      </c>
      <c r="AA573" s="31">
        <v>0</v>
      </c>
      <c r="AB573" s="31">
        <v>0</v>
      </c>
      <c r="AC573" s="31">
        <v>0</v>
      </c>
      <c r="AD573" s="31">
        <v>0</v>
      </c>
      <c r="AE573" s="31">
        <v>0</v>
      </c>
      <c r="AF573" t="s">
        <v>243</v>
      </c>
      <c r="AG573" s="32">
        <v>2</v>
      </c>
      <c r="AH573"/>
    </row>
    <row r="574" spans="1:34" x14ac:dyDescent="0.25">
      <c r="A574" t="s">
        <v>1573</v>
      </c>
      <c r="B574" t="s">
        <v>771</v>
      </c>
      <c r="C574" t="s">
        <v>1351</v>
      </c>
      <c r="D574" t="s">
        <v>1487</v>
      </c>
      <c r="E574" s="31">
        <v>59.217391304347828</v>
      </c>
      <c r="F574" s="31">
        <v>4.1327716593245221</v>
      </c>
      <c r="G574" s="31">
        <v>3.9066941997063136</v>
      </c>
      <c r="H574" s="31">
        <v>0.87253120411160068</v>
      </c>
      <c r="I574" s="31">
        <v>0.64645374449339221</v>
      </c>
      <c r="J574" s="31">
        <v>244.73195652173911</v>
      </c>
      <c r="K574" s="31">
        <v>231.34423913043474</v>
      </c>
      <c r="L574" s="31">
        <v>51.669021739130443</v>
      </c>
      <c r="M574" s="31">
        <v>38.281304347826094</v>
      </c>
      <c r="N574" s="31">
        <v>8.7681521739130446</v>
      </c>
      <c r="O574" s="31">
        <v>4.6195652173913047</v>
      </c>
      <c r="P574" s="31">
        <v>64.758586956521754</v>
      </c>
      <c r="Q574" s="31">
        <v>64.758586956521754</v>
      </c>
      <c r="R574" s="31">
        <v>0</v>
      </c>
      <c r="S574" s="31">
        <v>128.30434782608691</v>
      </c>
      <c r="T574" s="31">
        <v>128.30434782608691</v>
      </c>
      <c r="U574" s="31">
        <v>0</v>
      </c>
      <c r="V574" s="31">
        <v>0</v>
      </c>
      <c r="W574" s="31">
        <v>0</v>
      </c>
      <c r="X574" s="31">
        <v>0</v>
      </c>
      <c r="Y574" s="31">
        <v>0</v>
      </c>
      <c r="Z574" s="31">
        <v>0</v>
      </c>
      <c r="AA574" s="31">
        <v>0</v>
      </c>
      <c r="AB574" s="31">
        <v>0</v>
      </c>
      <c r="AC574" s="31">
        <v>0</v>
      </c>
      <c r="AD574" s="31">
        <v>0</v>
      </c>
      <c r="AE574" s="31">
        <v>0</v>
      </c>
      <c r="AF574" t="s">
        <v>169</v>
      </c>
      <c r="AG574" s="32">
        <v>2</v>
      </c>
      <c r="AH574"/>
    </row>
    <row r="575" spans="1:34" x14ac:dyDescent="0.25">
      <c r="A575" t="s">
        <v>1573</v>
      </c>
      <c r="B575" t="s">
        <v>1031</v>
      </c>
      <c r="C575" t="s">
        <v>1250</v>
      </c>
      <c r="D575" t="s">
        <v>1505</v>
      </c>
      <c r="E575" s="31">
        <v>95.402173913043484</v>
      </c>
      <c r="F575" s="31">
        <v>2.9956784778398085</v>
      </c>
      <c r="G575" s="31">
        <v>2.7749025863051155</v>
      </c>
      <c r="H575" s="31">
        <v>0.76609319813148002</v>
      </c>
      <c r="I575" s="31">
        <v>0.54531730659678701</v>
      </c>
      <c r="J575" s="31">
        <v>285.79423913043479</v>
      </c>
      <c r="K575" s="31">
        <v>264.73173913043479</v>
      </c>
      <c r="L575" s="31">
        <v>73.08695652173914</v>
      </c>
      <c r="M575" s="31">
        <v>52.024456521739133</v>
      </c>
      <c r="N575" s="31">
        <v>15.584239130434783</v>
      </c>
      <c r="O575" s="31">
        <v>5.4782608695652177</v>
      </c>
      <c r="P575" s="31">
        <v>58.461956521739133</v>
      </c>
      <c r="Q575" s="31">
        <v>58.461956521739133</v>
      </c>
      <c r="R575" s="31">
        <v>0</v>
      </c>
      <c r="S575" s="31">
        <v>154.24532608695654</v>
      </c>
      <c r="T575" s="31">
        <v>145.94369565217391</v>
      </c>
      <c r="U575" s="31">
        <v>8.3016304347826093</v>
      </c>
      <c r="V575" s="31">
        <v>0</v>
      </c>
      <c r="W575" s="31">
        <v>0</v>
      </c>
      <c r="X575" s="31">
        <v>0</v>
      </c>
      <c r="Y575" s="31">
        <v>0</v>
      </c>
      <c r="Z575" s="31">
        <v>0</v>
      </c>
      <c r="AA575" s="31">
        <v>0</v>
      </c>
      <c r="AB575" s="31">
        <v>0</v>
      </c>
      <c r="AC575" s="31">
        <v>0</v>
      </c>
      <c r="AD575" s="31">
        <v>0</v>
      </c>
      <c r="AE575" s="31">
        <v>0</v>
      </c>
      <c r="AF575" t="s">
        <v>430</v>
      </c>
      <c r="AG575" s="32">
        <v>2</v>
      </c>
      <c r="AH575"/>
    </row>
    <row r="576" spans="1:34" x14ac:dyDescent="0.25">
      <c r="A576" t="s">
        <v>1573</v>
      </c>
      <c r="B576" t="s">
        <v>905</v>
      </c>
      <c r="C576" t="s">
        <v>1242</v>
      </c>
      <c r="D576" t="s">
        <v>1484</v>
      </c>
      <c r="E576" s="31">
        <v>119.84782608695652</v>
      </c>
      <c r="F576" s="31">
        <v>2.5743796481044812</v>
      </c>
      <c r="G576" s="31">
        <v>2.3804543805550522</v>
      </c>
      <c r="H576" s="31">
        <v>0.43436332305459813</v>
      </c>
      <c r="I576" s="31">
        <v>0.26705514239071271</v>
      </c>
      <c r="J576" s="31">
        <v>308.53380434782616</v>
      </c>
      <c r="K576" s="31">
        <v>285.2922826086957</v>
      </c>
      <c r="L576" s="31">
        <v>52.057499999999983</v>
      </c>
      <c r="M576" s="31">
        <v>32.005978260869547</v>
      </c>
      <c r="N576" s="31">
        <v>14.087391304347829</v>
      </c>
      <c r="O576" s="31">
        <v>5.964130434782609</v>
      </c>
      <c r="P576" s="31">
        <v>104.47739130434789</v>
      </c>
      <c r="Q576" s="31">
        <v>101.28739130434789</v>
      </c>
      <c r="R576" s="31">
        <v>3.1900000000000004</v>
      </c>
      <c r="S576" s="31">
        <v>151.9989130434783</v>
      </c>
      <c r="T576" s="31">
        <v>151.83586956521742</v>
      </c>
      <c r="U576" s="31">
        <v>0.16304347826086957</v>
      </c>
      <c r="V576" s="31">
        <v>0</v>
      </c>
      <c r="W576" s="31">
        <v>8.9375</v>
      </c>
      <c r="X576" s="31">
        <v>0</v>
      </c>
      <c r="Y576" s="31">
        <v>0</v>
      </c>
      <c r="Z576" s="31">
        <v>0</v>
      </c>
      <c r="AA576" s="31">
        <v>4.7989130434782608</v>
      </c>
      <c r="AB576" s="31">
        <v>0</v>
      </c>
      <c r="AC576" s="31">
        <v>3.9755434782608696</v>
      </c>
      <c r="AD576" s="31">
        <v>0.16304347826086957</v>
      </c>
      <c r="AE576" s="31">
        <v>0</v>
      </c>
      <c r="AF576" t="s">
        <v>304</v>
      </c>
      <c r="AG576" s="32">
        <v>2</v>
      </c>
      <c r="AH576"/>
    </row>
    <row r="577" spans="1:34" x14ac:dyDescent="0.25">
      <c r="A577" t="s">
        <v>1573</v>
      </c>
      <c r="B577" t="s">
        <v>832</v>
      </c>
      <c r="C577" t="s">
        <v>1375</v>
      </c>
      <c r="D577" t="s">
        <v>1536</v>
      </c>
      <c r="E577" s="31">
        <v>297.26086956521738</v>
      </c>
      <c r="F577" s="31">
        <v>2.3301788064940765</v>
      </c>
      <c r="G577" s="31">
        <v>2.0036467017697821</v>
      </c>
      <c r="H577" s="31">
        <v>0.42006289308176104</v>
      </c>
      <c r="I577" s="31">
        <v>0.14965920725464388</v>
      </c>
      <c r="J577" s="31">
        <v>692.67097826086956</v>
      </c>
      <c r="K577" s="31">
        <v>595.60576086956519</v>
      </c>
      <c r="L577" s="31">
        <v>124.86826086956522</v>
      </c>
      <c r="M577" s="31">
        <v>44.487826086956524</v>
      </c>
      <c r="N577" s="31">
        <v>77.201086956521735</v>
      </c>
      <c r="O577" s="31">
        <v>3.1793478260869565</v>
      </c>
      <c r="P577" s="31">
        <v>162.58804347826086</v>
      </c>
      <c r="Q577" s="31">
        <v>145.9032608695652</v>
      </c>
      <c r="R577" s="31">
        <v>16.684782608695652</v>
      </c>
      <c r="S577" s="31">
        <v>405.21467391304344</v>
      </c>
      <c r="T577" s="31">
        <v>359.88586956521738</v>
      </c>
      <c r="U577" s="31">
        <v>45.328804347826086</v>
      </c>
      <c r="V577" s="31">
        <v>0</v>
      </c>
      <c r="W577" s="31">
        <v>63.010543478260871</v>
      </c>
      <c r="X577" s="31">
        <v>0</v>
      </c>
      <c r="Y577" s="31">
        <v>0.6875</v>
      </c>
      <c r="Z577" s="31">
        <v>0</v>
      </c>
      <c r="AA577" s="31">
        <v>41.744239130434785</v>
      </c>
      <c r="AB577" s="31">
        <v>0</v>
      </c>
      <c r="AC577" s="31">
        <v>20.578804347826086</v>
      </c>
      <c r="AD577" s="31">
        <v>0</v>
      </c>
      <c r="AE577" s="31">
        <v>0</v>
      </c>
      <c r="AF577" t="s">
        <v>230</v>
      </c>
      <c r="AG577" s="32">
        <v>2</v>
      </c>
      <c r="AH577"/>
    </row>
    <row r="578" spans="1:34" x14ac:dyDescent="0.25">
      <c r="A578" t="s">
        <v>1573</v>
      </c>
      <c r="B578" t="s">
        <v>1085</v>
      </c>
      <c r="C578" t="s">
        <v>1287</v>
      </c>
      <c r="D578" t="s">
        <v>1517</v>
      </c>
      <c r="E578" s="31">
        <v>161.55434782608697</v>
      </c>
      <c r="F578" s="31">
        <v>2.464579829105833</v>
      </c>
      <c r="G578" s="31">
        <v>2.3803101661844845</v>
      </c>
      <c r="H578" s="31">
        <v>0.28892215568862273</v>
      </c>
      <c r="I578" s="31">
        <v>0.20465249276727443</v>
      </c>
      <c r="J578" s="31">
        <v>398.16358695652173</v>
      </c>
      <c r="K578" s="31">
        <v>384.5494565217391</v>
      </c>
      <c r="L578" s="31">
        <v>46.676630434782609</v>
      </c>
      <c r="M578" s="31">
        <v>33.0625</v>
      </c>
      <c r="N578" s="31">
        <v>3.7010869565217392</v>
      </c>
      <c r="O578" s="31">
        <v>9.9130434782608692</v>
      </c>
      <c r="P578" s="31">
        <v>90.033152173913038</v>
      </c>
      <c r="Q578" s="31">
        <v>90.033152173913038</v>
      </c>
      <c r="R578" s="31">
        <v>0</v>
      </c>
      <c r="S578" s="31">
        <v>261.45380434782606</v>
      </c>
      <c r="T578" s="31">
        <v>261.45380434782606</v>
      </c>
      <c r="U578" s="31">
        <v>0</v>
      </c>
      <c r="V578" s="31">
        <v>0</v>
      </c>
      <c r="W578" s="31">
        <v>80.717391304347828</v>
      </c>
      <c r="X578" s="31">
        <v>1.5570652173913044</v>
      </c>
      <c r="Y578" s="31">
        <v>0.375</v>
      </c>
      <c r="Z578" s="31">
        <v>0</v>
      </c>
      <c r="AA578" s="31">
        <v>20.586956521739129</v>
      </c>
      <c r="AB578" s="31">
        <v>0</v>
      </c>
      <c r="AC578" s="31">
        <v>58.198369565217391</v>
      </c>
      <c r="AD578" s="31">
        <v>0</v>
      </c>
      <c r="AE578" s="31">
        <v>0</v>
      </c>
      <c r="AF578" t="s">
        <v>485</v>
      </c>
      <c r="AG578" s="32">
        <v>2</v>
      </c>
      <c r="AH578"/>
    </row>
    <row r="579" spans="1:34" x14ac:dyDescent="0.25">
      <c r="A579" t="s">
        <v>1573</v>
      </c>
      <c r="B579" t="s">
        <v>883</v>
      </c>
      <c r="C579" t="s">
        <v>1233</v>
      </c>
      <c r="D579" t="s">
        <v>1510</v>
      </c>
      <c r="E579" s="31">
        <v>194.15217391304347</v>
      </c>
      <c r="F579" s="31">
        <v>3.060925428283507</v>
      </c>
      <c r="G579" s="31">
        <v>3.032261224946815</v>
      </c>
      <c r="H579" s="31">
        <v>0.42699585712686144</v>
      </c>
      <c r="I579" s="31">
        <v>0.39833165379016905</v>
      </c>
      <c r="J579" s="31">
        <v>594.2853260869565</v>
      </c>
      <c r="K579" s="31">
        <v>588.72010869565224</v>
      </c>
      <c r="L579" s="31">
        <v>82.90217391304347</v>
      </c>
      <c r="M579" s="31">
        <v>77.336956521739125</v>
      </c>
      <c r="N579" s="31">
        <v>0</v>
      </c>
      <c r="O579" s="31">
        <v>5.5652173913043477</v>
      </c>
      <c r="P579" s="31">
        <v>97.567934782608702</v>
      </c>
      <c r="Q579" s="31">
        <v>97.567934782608702</v>
      </c>
      <c r="R579" s="31">
        <v>0</v>
      </c>
      <c r="S579" s="31">
        <v>413.81521739130437</v>
      </c>
      <c r="T579" s="31">
        <v>413.81521739130437</v>
      </c>
      <c r="U579" s="31">
        <v>0</v>
      </c>
      <c r="V579" s="31">
        <v>0</v>
      </c>
      <c r="W579" s="31">
        <v>24.217391304347828</v>
      </c>
      <c r="X579" s="31">
        <v>0</v>
      </c>
      <c r="Y579" s="31">
        <v>0</v>
      </c>
      <c r="Z579" s="31">
        <v>0</v>
      </c>
      <c r="AA579" s="31">
        <v>16.752717391304348</v>
      </c>
      <c r="AB579" s="31">
        <v>0</v>
      </c>
      <c r="AC579" s="31">
        <v>7.4646739130434785</v>
      </c>
      <c r="AD579" s="31">
        <v>0</v>
      </c>
      <c r="AE579" s="31">
        <v>0</v>
      </c>
      <c r="AF579" t="s">
        <v>282</v>
      </c>
      <c r="AG579" s="32">
        <v>2</v>
      </c>
      <c r="AH579"/>
    </row>
    <row r="580" spans="1:34" x14ac:dyDescent="0.25">
      <c r="A580" t="s">
        <v>1573</v>
      </c>
      <c r="B580" t="s">
        <v>1124</v>
      </c>
      <c r="C580" t="s">
        <v>1231</v>
      </c>
      <c r="D580" t="s">
        <v>1509</v>
      </c>
      <c r="E580" s="31">
        <v>69.663043478260875</v>
      </c>
      <c r="F580" s="31">
        <v>6.3137853019191743</v>
      </c>
      <c r="G580" s="31">
        <v>6.0809502262443429</v>
      </c>
      <c r="H580" s="31">
        <v>0.58112810110781699</v>
      </c>
      <c r="I580" s="31">
        <v>0.37009829926665611</v>
      </c>
      <c r="J580" s="31">
        <v>439.83749999999992</v>
      </c>
      <c r="K580" s="31">
        <v>423.61749999999995</v>
      </c>
      <c r="L580" s="31">
        <v>40.483152173913034</v>
      </c>
      <c r="M580" s="31">
        <v>25.782173913043469</v>
      </c>
      <c r="N580" s="31">
        <v>10.614021739130434</v>
      </c>
      <c r="O580" s="31">
        <v>4.0869565217391308</v>
      </c>
      <c r="P580" s="31">
        <v>97.007391304347834</v>
      </c>
      <c r="Q580" s="31">
        <v>95.488369565217397</v>
      </c>
      <c r="R580" s="31">
        <v>1.5190217391304348</v>
      </c>
      <c r="S580" s="31">
        <v>302.34695652173906</v>
      </c>
      <c r="T580" s="31">
        <v>302.34695652173906</v>
      </c>
      <c r="U580" s="31">
        <v>0</v>
      </c>
      <c r="V580" s="31">
        <v>0</v>
      </c>
      <c r="W580" s="31">
        <v>32.933043478260863</v>
      </c>
      <c r="X580" s="31">
        <v>11.882717391304348</v>
      </c>
      <c r="Y580" s="31">
        <v>1.4835869565217392</v>
      </c>
      <c r="Z580" s="31">
        <v>0</v>
      </c>
      <c r="AA580" s="31">
        <v>18.047717391304342</v>
      </c>
      <c r="AB580" s="31">
        <v>1.5190217391304348</v>
      </c>
      <c r="AC580" s="31">
        <v>0</v>
      </c>
      <c r="AD580" s="31">
        <v>0</v>
      </c>
      <c r="AE580" s="31">
        <v>0</v>
      </c>
      <c r="AF580" t="s">
        <v>525</v>
      </c>
      <c r="AG580" s="32">
        <v>2</v>
      </c>
      <c r="AH580"/>
    </row>
    <row r="581" spans="1:34" x14ac:dyDescent="0.25">
      <c r="A581" t="s">
        <v>1573</v>
      </c>
      <c r="B581" t="s">
        <v>1119</v>
      </c>
      <c r="C581" t="s">
        <v>1458</v>
      </c>
      <c r="D581" t="s">
        <v>1506</v>
      </c>
      <c r="E581" s="31">
        <v>148.47826086956522</v>
      </c>
      <c r="F581" s="31">
        <v>3.4366207906295752</v>
      </c>
      <c r="G581" s="31">
        <v>2.9352957540263547</v>
      </c>
      <c r="H581" s="31">
        <v>0.55281185944363087</v>
      </c>
      <c r="I581" s="31">
        <v>0.12251976573938508</v>
      </c>
      <c r="J581" s="31">
        <v>510.26347826086953</v>
      </c>
      <c r="K581" s="31">
        <v>435.8276086956522</v>
      </c>
      <c r="L581" s="31">
        <v>82.08054347826085</v>
      </c>
      <c r="M581" s="31">
        <v>18.191521739130437</v>
      </c>
      <c r="N581" s="31">
        <v>59.155652173913019</v>
      </c>
      <c r="O581" s="31">
        <v>4.7333695652173908</v>
      </c>
      <c r="P581" s="31">
        <v>130.23282608695649</v>
      </c>
      <c r="Q581" s="31">
        <v>119.68597826086953</v>
      </c>
      <c r="R581" s="31">
        <v>10.546847826086957</v>
      </c>
      <c r="S581" s="31">
        <v>297.9501086956522</v>
      </c>
      <c r="T581" s="31">
        <v>297.9501086956522</v>
      </c>
      <c r="U581" s="31">
        <v>0</v>
      </c>
      <c r="V581" s="31">
        <v>0</v>
      </c>
      <c r="W581" s="31">
        <v>0</v>
      </c>
      <c r="X581" s="31">
        <v>0</v>
      </c>
      <c r="Y581" s="31">
        <v>0</v>
      </c>
      <c r="Z581" s="31">
        <v>0</v>
      </c>
      <c r="AA581" s="31">
        <v>0</v>
      </c>
      <c r="AB581" s="31">
        <v>0</v>
      </c>
      <c r="AC581" s="31">
        <v>0</v>
      </c>
      <c r="AD581" s="31">
        <v>0</v>
      </c>
      <c r="AE581" s="31">
        <v>0</v>
      </c>
      <c r="AF581" t="s">
        <v>520</v>
      </c>
      <c r="AG581" s="32">
        <v>2</v>
      </c>
      <c r="AH581"/>
    </row>
    <row r="582" spans="1:34" x14ac:dyDescent="0.25">
      <c r="A582" t="s">
        <v>1573</v>
      </c>
      <c r="B582" t="s">
        <v>1055</v>
      </c>
      <c r="C582" t="s">
        <v>1268</v>
      </c>
      <c r="D582" t="s">
        <v>1490</v>
      </c>
      <c r="E582" s="31">
        <v>155.2391304347826</v>
      </c>
      <c r="F582" s="31">
        <v>3.8531193110208655</v>
      </c>
      <c r="G582" s="31">
        <v>3.5769500070018214</v>
      </c>
      <c r="H582" s="31">
        <v>0.48786934602996784</v>
      </c>
      <c r="I582" s="31">
        <v>0.21170004201092285</v>
      </c>
      <c r="J582" s="31">
        <v>598.15489130434776</v>
      </c>
      <c r="K582" s="31">
        <v>555.28260869565224</v>
      </c>
      <c r="L582" s="31">
        <v>75.736413043478265</v>
      </c>
      <c r="M582" s="31">
        <v>32.864130434782609</v>
      </c>
      <c r="N582" s="31">
        <v>33.334239130434781</v>
      </c>
      <c r="O582" s="31">
        <v>9.5380434782608692</v>
      </c>
      <c r="P582" s="31">
        <v>132.58695652173913</v>
      </c>
      <c r="Q582" s="31">
        <v>132.58695652173913</v>
      </c>
      <c r="R582" s="31">
        <v>0</v>
      </c>
      <c r="S582" s="31">
        <v>389.83152173913044</v>
      </c>
      <c r="T582" s="31">
        <v>389.83152173913044</v>
      </c>
      <c r="U582" s="31">
        <v>0</v>
      </c>
      <c r="V582" s="31">
        <v>0</v>
      </c>
      <c r="W582" s="31">
        <v>0</v>
      </c>
      <c r="X582" s="31">
        <v>0</v>
      </c>
      <c r="Y582" s="31">
        <v>0</v>
      </c>
      <c r="Z582" s="31">
        <v>0</v>
      </c>
      <c r="AA582" s="31">
        <v>0</v>
      </c>
      <c r="AB582" s="31">
        <v>0</v>
      </c>
      <c r="AC582" s="31">
        <v>0</v>
      </c>
      <c r="AD582" s="31">
        <v>0</v>
      </c>
      <c r="AE582" s="31">
        <v>0</v>
      </c>
      <c r="AF582" t="s">
        <v>454</v>
      </c>
      <c r="AG582" s="32">
        <v>2</v>
      </c>
      <c r="AH582"/>
    </row>
    <row r="583" spans="1:34" x14ac:dyDescent="0.25">
      <c r="A583" t="s">
        <v>1573</v>
      </c>
      <c r="B583" t="s">
        <v>711</v>
      </c>
      <c r="C583" t="s">
        <v>1258</v>
      </c>
      <c r="D583" t="s">
        <v>1510</v>
      </c>
      <c r="E583" s="31">
        <v>74.326086956521735</v>
      </c>
      <c r="F583" s="31">
        <v>3.8885873062298915</v>
      </c>
      <c r="G583" s="31">
        <v>3.6455469435507455</v>
      </c>
      <c r="H583" s="31">
        <v>0.98540508920737069</v>
      </c>
      <c r="I583" s="31">
        <v>0.74236472652822449</v>
      </c>
      <c r="J583" s="31">
        <v>289.02347826086952</v>
      </c>
      <c r="K583" s="31">
        <v>270.95923913043475</v>
      </c>
      <c r="L583" s="31">
        <v>73.241304347826087</v>
      </c>
      <c r="M583" s="31">
        <v>55.177065217391295</v>
      </c>
      <c r="N583" s="31">
        <v>13.254456521739131</v>
      </c>
      <c r="O583" s="31">
        <v>4.8097826086956523</v>
      </c>
      <c r="P583" s="31">
        <v>50.05423913043478</v>
      </c>
      <c r="Q583" s="31">
        <v>50.05423913043478</v>
      </c>
      <c r="R583" s="31">
        <v>0</v>
      </c>
      <c r="S583" s="31">
        <v>165.72793478260868</v>
      </c>
      <c r="T583" s="31">
        <v>165.72793478260868</v>
      </c>
      <c r="U583" s="31">
        <v>0</v>
      </c>
      <c r="V583" s="31">
        <v>0</v>
      </c>
      <c r="W583" s="31">
        <v>87.656304347826079</v>
      </c>
      <c r="X583" s="31">
        <v>2.3054347826086956</v>
      </c>
      <c r="Y583" s="31">
        <v>0.46195652173913043</v>
      </c>
      <c r="Z583" s="31">
        <v>0</v>
      </c>
      <c r="AA583" s="31">
        <v>10.402608695652173</v>
      </c>
      <c r="AB583" s="31">
        <v>0</v>
      </c>
      <c r="AC583" s="31">
        <v>74.486304347826078</v>
      </c>
      <c r="AD583" s="31">
        <v>0</v>
      </c>
      <c r="AE583" s="31">
        <v>0</v>
      </c>
      <c r="AF583" t="s">
        <v>108</v>
      </c>
      <c r="AG583" s="32">
        <v>2</v>
      </c>
      <c r="AH583"/>
    </row>
    <row r="584" spans="1:34" x14ac:dyDescent="0.25">
      <c r="A584" t="s">
        <v>1573</v>
      </c>
      <c r="B584" t="s">
        <v>1180</v>
      </c>
      <c r="C584" t="s">
        <v>1388</v>
      </c>
      <c r="D584" t="s">
        <v>1480</v>
      </c>
      <c r="E584" s="31">
        <v>112.53260869565217</v>
      </c>
      <c r="F584" s="31">
        <v>3.7000492610837434</v>
      </c>
      <c r="G584" s="31">
        <v>3.438170578576258</v>
      </c>
      <c r="H584" s="31">
        <v>0.77387134164010418</v>
      </c>
      <c r="I584" s="31">
        <v>0.51199265913261849</v>
      </c>
      <c r="J584" s="31">
        <v>416.37619565217386</v>
      </c>
      <c r="K584" s="31">
        <v>386.90630434782605</v>
      </c>
      <c r="L584" s="31">
        <v>87.085760869565206</v>
      </c>
      <c r="M584" s="31">
        <v>57.615869565217388</v>
      </c>
      <c r="N584" s="31">
        <v>24.687282608695647</v>
      </c>
      <c r="O584" s="31">
        <v>4.7826086956521738</v>
      </c>
      <c r="P584" s="31">
        <v>106.61891304347827</v>
      </c>
      <c r="Q584" s="31">
        <v>106.61891304347827</v>
      </c>
      <c r="R584" s="31">
        <v>0</v>
      </c>
      <c r="S584" s="31">
        <v>222.67152173913038</v>
      </c>
      <c r="T584" s="31">
        <v>222.67152173913038</v>
      </c>
      <c r="U584" s="31">
        <v>0</v>
      </c>
      <c r="V584" s="31">
        <v>0</v>
      </c>
      <c r="W584" s="31">
        <v>15.229130434782608</v>
      </c>
      <c r="X584" s="31">
        <v>0</v>
      </c>
      <c r="Y584" s="31">
        <v>0</v>
      </c>
      <c r="Z584" s="31">
        <v>0</v>
      </c>
      <c r="AA584" s="31">
        <v>3.9818478260869563</v>
      </c>
      <c r="AB584" s="31">
        <v>0</v>
      </c>
      <c r="AC584" s="31">
        <v>11.247282608695652</v>
      </c>
      <c r="AD584" s="31">
        <v>0</v>
      </c>
      <c r="AE584" s="31">
        <v>0</v>
      </c>
      <c r="AF584" t="s">
        <v>583</v>
      </c>
      <c r="AG584" s="32">
        <v>2</v>
      </c>
      <c r="AH584"/>
    </row>
    <row r="585" spans="1:34" x14ac:dyDescent="0.25">
      <c r="A585" t="s">
        <v>1573</v>
      </c>
      <c r="B585" t="s">
        <v>624</v>
      </c>
      <c r="C585" t="s">
        <v>1281</v>
      </c>
      <c r="D585" t="s">
        <v>1512</v>
      </c>
      <c r="E585" s="31">
        <v>74.532608695652172</v>
      </c>
      <c r="F585" s="31">
        <v>2.8035102814641975</v>
      </c>
      <c r="G585" s="31">
        <v>2.7435715327402654</v>
      </c>
      <c r="H585" s="31">
        <v>0.39597054105293861</v>
      </c>
      <c r="I585" s="31">
        <v>0.33603179232900687</v>
      </c>
      <c r="J585" s="31">
        <v>208.95293478260871</v>
      </c>
      <c r="K585" s="31">
        <v>204.48554347826087</v>
      </c>
      <c r="L585" s="31">
        <v>29.512717391304349</v>
      </c>
      <c r="M585" s="31">
        <v>25.045326086956521</v>
      </c>
      <c r="N585" s="31">
        <v>0</v>
      </c>
      <c r="O585" s="31">
        <v>4.4673913043478262</v>
      </c>
      <c r="P585" s="31">
        <v>42.483695652173914</v>
      </c>
      <c r="Q585" s="31">
        <v>42.483695652173914</v>
      </c>
      <c r="R585" s="31">
        <v>0</v>
      </c>
      <c r="S585" s="31">
        <v>136.95652173913044</v>
      </c>
      <c r="T585" s="31">
        <v>136.95652173913044</v>
      </c>
      <c r="U585" s="31">
        <v>0</v>
      </c>
      <c r="V585" s="31">
        <v>0</v>
      </c>
      <c r="W585" s="31">
        <v>21.252717391304351</v>
      </c>
      <c r="X585" s="31">
        <v>0.47826086956521741</v>
      </c>
      <c r="Y585" s="31">
        <v>0</v>
      </c>
      <c r="Z585" s="31">
        <v>0</v>
      </c>
      <c r="AA585" s="31">
        <v>2.0543478260869565</v>
      </c>
      <c r="AB585" s="31">
        <v>0</v>
      </c>
      <c r="AC585" s="31">
        <v>18.720108695652176</v>
      </c>
      <c r="AD585" s="31">
        <v>0</v>
      </c>
      <c r="AE585" s="31">
        <v>0</v>
      </c>
      <c r="AF585" t="s">
        <v>21</v>
      </c>
      <c r="AG585" s="32">
        <v>2</v>
      </c>
      <c r="AH585"/>
    </row>
    <row r="586" spans="1:34" x14ac:dyDescent="0.25">
      <c r="A586" t="s">
        <v>1573</v>
      </c>
      <c r="B586" t="s">
        <v>1020</v>
      </c>
      <c r="C586" t="s">
        <v>1317</v>
      </c>
      <c r="D586" t="s">
        <v>1520</v>
      </c>
      <c r="E586" s="31">
        <v>169.04347826086956</v>
      </c>
      <c r="F586" s="31">
        <v>2.608890817901234</v>
      </c>
      <c r="G586" s="31">
        <v>2.4532259516460901</v>
      </c>
      <c r="H586" s="31">
        <v>0.42593685699588496</v>
      </c>
      <c r="I586" s="31">
        <v>0.27130079732510298</v>
      </c>
      <c r="J586" s="31">
        <v>441.01597826086947</v>
      </c>
      <c r="K586" s="31">
        <v>414.70184782608692</v>
      </c>
      <c r="L586" s="31">
        <v>72.001847826086987</v>
      </c>
      <c r="M586" s="31">
        <v>45.861630434782626</v>
      </c>
      <c r="N586" s="31">
        <v>19.9663043478261</v>
      </c>
      <c r="O586" s="31">
        <v>6.1739130434782608</v>
      </c>
      <c r="P586" s="31">
        <v>126.63065217391305</v>
      </c>
      <c r="Q586" s="31">
        <v>126.45673913043478</v>
      </c>
      <c r="R586" s="31">
        <v>0.17391304347826086</v>
      </c>
      <c r="S586" s="31">
        <v>242.38347826086948</v>
      </c>
      <c r="T586" s="31">
        <v>242.38347826086948</v>
      </c>
      <c r="U586" s="31">
        <v>0</v>
      </c>
      <c r="V586" s="31">
        <v>0</v>
      </c>
      <c r="W586" s="31">
        <v>209.74967391304341</v>
      </c>
      <c r="X586" s="31">
        <v>0</v>
      </c>
      <c r="Y586" s="31">
        <v>0</v>
      </c>
      <c r="Z586" s="31">
        <v>0</v>
      </c>
      <c r="AA586" s="31">
        <v>44.513586956521735</v>
      </c>
      <c r="AB586" s="31">
        <v>0</v>
      </c>
      <c r="AC586" s="31">
        <v>165.23608695652169</v>
      </c>
      <c r="AD586" s="31">
        <v>0</v>
      </c>
      <c r="AE586" s="31">
        <v>0</v>
      </c>
      <c r="AF586" t="s">
        <v>419</v>
      </c>
      <c r="AG586" s="32">
        <v>2</v>
      </c>
      <c r="AH586"/>
    </row>
    <row r="587" spans="1:34" x14ac:dyDescent="0.25">
      <c r="A587" t="s">
        <v>1573</v>
      </c>
      <c r="B587" t="s">
        <v>756</v>
      </c>
      <c r="C587" t="s">
        <v>1327</v>
      </c>
      <c r="D587" t="s">
        <v>1522</v>
      </c>
      <c r="E587" s="31">
        <v>216.46739130434781</v>
      </c>
      <c r="F587" s="31">
        <v>3.6138814963595283</v>
      </c>
      <c r="G587" s="31">
        <v>3.2579939743911628</v>
      </c>
      <c r="H587" s="31">
        <v>0.35964097414009538</v>
      </c>
      <c r="I587" s="31">
        <v>0.22778056741149888</v>
      </c>
      <c r="J587" s="31">
        <v>782.28750000000002</v>
      </c>
      <c r="K587" s="31">
        <v>705.24945652173915</v>
      </c>
      <c r="L587" s="31">
        <v>77.85054347826086</v>
      </c>
      <c r="M587" s="31">
        <v>49.307065217391305</v>
      </c>
      <c r="N587" s="31">
        <v>24.673913043478262</v>
      </c>
      <c r="O587" s="31">
        <v>3.8695652173913042</v>
      </c>
      <c r="P587" s="31">
        <v>270.1446739130435</v>
      </c>
      <c r="Q587" s="31">
        <v>221.65010869565219</v>
      </c>
      <c r="R587" s="31">
        <v>48.494565217391305</v>
      </c>
      <c r="S587" s="31">
        <v>434.29228260869564</v>
      </c>
      <c r="T587" s="31">
        <v>434.29228260869564</v>
      </c>
      <c r="U587" s="31">
        <v>0</v>
      </c>
      <c r="V587" s="31">
        <v>0</v>
      </c>
      <c r="W587" s="31">
        <v>158.25760869565215</v>
      </c>
      <c r="X587" s="31">
        <v>0</v>
      </c>
      <c r="Y587" s="31">
        <v>0</v>
      </c>
      <c r="Z587" s="31">
        <v>0</v>
      </c>
      <c r="AA587" s="31">
        <v>27.685434782608699</v>
      </c>
      <c r="AB587" s="31">
        <v>0.52445652173913049</v>
      </c>
      <c r="AC587" s="31">
        <v>130.04771739130433</v>
      </c>
      <c r="AD587" s="31">
        <v>0</v>
      </c>
      <c r="AE587" s="31">
        <v>0</v>
      </c>
      <c r="AF587" t="s">
        <v>154</v>
      </c>
      <c r="AG587" s="32">
        <v>2</v>
      </c>
      <c r="AH587"/>
    </row>
    <row r="588" spans="1:34" x14ac:dyDescent="0.25">
      <c r="A588" t="s">
        <v>1573</v>
      </c>
      <c r="B588" t="s">
        <v>674</v>
      </c>
      <c r="C588" t="s">
        <v>1313</v>
      </c>
      <c r="D588" t="s">
        <v>1517</v>
      </c>
      <c r="E588" s="31">
        <v>59.923913043478258</v>
      </c>
      <c r="F588" s="31">
        <v>3.8919825866134596</v>
      </c>
      <c r="G588" s="31">
        <v>3.8130781788499912</v>
      </c>
      <c r="H588" s="31">
        <v>1.0266189007799746</v>
      </c>
      <c r="I588" s="31">
        <v>0.94771449301650645</v>
      </c>
      <c r="J588" s="31">
        <v>233.22282608695653</v>
      </c>
      <c r="K588" s="31">
        <v>228.49456521739131</v>
      </c>
      <c r="L588" s="31">
        <v>61.519021739130437</v>
      </c>
      <c r="M588" s="31">
        <v>56.790760869565219</v>
      </c>
      <c r="N588" s="31">
        <v>0</v>
      </c>
      <c r="O588" s="31">
        <v>4.7282608695652177</v>
      </c>
      <c r="P588" s="31">
        <v>40.105978260869563</v>
      </c>
      <c r="Q588" s="31">
        <v>40.105978260869563</v>
      </c>
      <c r="R588" s="31">
        <v>0</v>
      </c>
      <c r="S588" s="31">
        <v>131.59782608695653</v>
      </c>
      <c r="T588" s="31">
        <v>131.59782608695653</v>
      </c>
      <c r="U588" s="31">
        <v>0</v>
      </c>
      <c r="V588" s="31">
        <v>0</v>
      </c>
      <c r="W588" s="31">
        <v>5.3804347826086953</v>
      </c>
      <c r="X588" s="31">
        <v>5.3804347826086953</v>
      </c>
      <c r="Y588" s="31">
        <v>0</v>
      </c>
      <c r="Z588" s="31">
        <v>0</v>
      </c>
      <c r="AA588" s="31">
        <v>0</v>
      </c>
      <c r="AB588" s="31">
        <v>0</v>
      </c>
      <c r="AC588" s="31">
        <v>0</v>
      </c>
      <c r="AD588" s="31">
        <v>0</v>
      </c>
      <c r="AE588" s="31">
        <v>0</v>
      </c>
      <c r="AF588" t="s">
        <v>71</v>
      </c>
      <c r="AG588" s="32">
        <v>2</v>
      </c>
      <c r="AH588"/>
    </row>
    <row r="589" spans="1:34" x14ac:dyDescent="0.25">
      <c r="A589" t="s">
        <v>1573</v>
      </c>
      <c r="B589" t="s">
        <v>1160</v>
      </c>
      <c r="C589" t="s">
        <v>1450</v>
      </c>
      <c r="D589" t="s">
        <v>1531</v>
      </c>
      <c r="E589" s="31">
        <v>89.521739130434781</v>
      </c>
      <c r="F589" s="31">
        <v>2.9820689655172417</v>
      </c>
      <c r="G589" s="31">
        <v>2.478578193297718</v>
      </c>
      <c r="H589" s="31">
        <v>0.68910879067508501</v>
      </c>
      <c r="I589" s="31">
        <v>0.28178120446818844</v>
      </c>
      <c r="J589" s="31">
        <v>266.96000000000004</v>
      </c>
      <c r="K589" s="31">
        <v>221.88663043478266</v>
      </c>
      <c r="L589" s="31">
        <v>61.690217391304351</v>
      </c>
      <c r="M589" s="31">
        <v>25.225543478260871</v>
      </c>
      <c r="N589" s="31">
        <v>31.855978260869566</v>
      </c>
      <c r="O589" s="31">
        <v>4.6086956521739131</v>
      </c>
      <c r="P589" s="31">
        <v>64.881521739130434</v>
      </c>
      <c r="Q589" s="31">
        <v>56.272826086956528</v>
      </c>
      <c r="R589" s="31">
        <v>8.6086956521739122</v>
      </c>
      <c r="S589" s="31">
        <v>140.38826086956524</v>
      </c>
      <c r="T589" s="31">
        <v>140.38826086956524</v>
      </c>
      <c r="U589" s="31">
        <v>0</v>
      </c>
      <c r="V589" s="31">
        <v>0</v>
      </c>
      <c r="W589" s="31">
        <v>0</v>
      </c>
      <c r="X589" s="31">
        <v>0</v>
      </c>
      <c r="Y589" s="31">
        <v>0</v>
      </c>
      <c r="Z589" s="31">
        <v>0</v>
      </c>
      <c r="AA589" s="31">
        <v>0</v>
      </c>
      <c r="AB589" s="31">
        <v>0</v>
      </c>
      <c r="AC589" s="31">
        <v>0</v>
      </c>
      <c r="AD589" s="31">
        <v>0</v>
      </c>
      <c r="AE589" s="31">
        <v>0</v>
      </c>
      <c r="AF589" t="s">
        <v>562</v>
      </c>
      <c r="AG589" s="32">
        <v>2</v>
      </c>
      <c r="AH589"/>
    </row>
    <row r="590" spans="1:34" x14ac:dyDescent="0.25">
      <c r="A590" t="s">
        <v>1573</v>
      </c>
      <c r="B590" t="s">
        <v>1125</v>
      </c>
      <c r="C590" t="s">
        <v>1461</v>
      </c>
      <c r="D590" t="s">
        <v>1531</v>
      </c>
      <c r="E590" s="31">
        <v>107.85869565217391</v>
      </c>
      <c r="F590" s="31">
        <v>3.1281809936511138</v>
      </c>
      <c r="G590" s="31">
        <v>2.6998579058752394</v>
      </c>
      <c r="H590" s="31">
        <v>0.57648896503073666</v>
      </c>
      <c r="I590" s="31">
        <v>0.24511236521213345</v>
      </c>
      <c r="J590" s="31">
        <v>337.40152173913043</v>
      </c>
      <c r="K590" s="31">
        <v>291.20315217391305</v>
      </c>
      <c r="L590" s="31">
        <v>62.179347826086953</v>
      </c>
      <c r="M590" s="31">
        <v>26.4375</v>
      </c>
      <c r="N590" s="31">
        <v>30.698369565217391</v>
      </c>
      <c r="O590" s="31">
        <v>5.0434782608695654</v>
      </c>
      <c r="P590" s="31">
        <v>107.41847826086956</v>
      </c>
      <c r="Q590" s="31">
        <v>96.961956521739125</v>
      </c>
      <c r="R590" s="31">
        <v>10.456521739130435</v>
      </c>
      <c r="S590" s="31">
        <v>167.8036956521739</v>
      </c>
      <c r="T590" s="31">
        <v>167.8036956521739</v>
      </c>
      <c r="U590" s="31">
        <v>0</v>
      </c>
      <c r="V590" s="31">
        <v>0</v>
      </c>
      <c r="W590" s="31">
        <v>0</v>
      </c>
      <c r="X590" s="31">
        <v>0</v>
      </c>
      <c r="Y590" s="31">
        <v>0</v>
      </c>
      <c r="Z590" s="31">
        <v>0</v>
      </c>
      <c r="AA590" s="31">
        <v>0</v>
      </c>
      <c r="AB590" s="31">
        <v>0</v>
      </c>
      <c r="AC590" s="31">
        <v>0</v>
      </c>
      <c r="AD590" s="31">
        <v>0</v>
      </c>
      <c r="AE590" s="31">
        <v>0</v>
      </c>
      <c r="AF590" t="s">
        <v>526</v>
      </c>
      <c r="AG590" s="32">
        <v>2</v>
      </c>
      <c r="AH590"/>
    </row>
    <row r="591" spans="1:34" x14ac:dyDescent="0.25">
      <c r="A591" t="s">
        <v>1573</v>
      </c>
      <c r="B591" t="s">
        <v>1139</v>
      </c>
      <c r="C591" t="s">
        <v>1209</v>
      </c>
      <c r="D591" t="s">
        <v>1529</v>
      </c>
      <c r="E591" s="31">
        <v>85.684782608695656</v>
      </c>
      <c r="F591" s="31">
        <v>3.3156742356970694</v>
      </c>
      <c r="G591" s="31">
        <v>2.8824635291132816</v>
      </c>
      <c r="H591" s="31">
        <v>0.70702778130153499</v>
      </c>
      <c r="I591" s="31">
        <v>0.32842826335151587</v>
      </c>
      <c r="J591" s="31">
        <v>284.1028260869565</v>
      </c>
      <c r="K591" s="31">
        <v>246.98326086956521</v>
      </c>
      <c r="L591" s="31">
        <v>60.581521739130437</v>
      </c>
      <c r="M591" s="31">
        <v>28.141304347826086</v>
      </c>
      <c r="N591" s="31">
        <v>27.114130434782609</v>
      </c>
      <c r="O591" s="31">
        <v>5.3260869565217392</v>
      </c>
      <c r="P591" s="31">
        <v>93.200869565217388</v>
      </c>
      <c r="Q591" s="31">
        <v>88.521521739130435</v>
      </c>
      <c r="R591" s="31">
        <v>4.6793478260869561</v>
      </c>
      <c r="S591" s="31">
        <v>130.32043478260869</v>
      </c>
      <c r="T591" s="31">
        <v>130.32043478260869</v>
      </c>
      <c r="U591" s="31">
        <v>0</v>
      </c>
      <c r="V591" s="31">
        <v>0</v>
      </c>
      <c r="W591" s="31">
        <v>9.5326086956521738</v>
      </c>
      <c r="X591" s="31">
        <v>8.1521739130434784E-2</v>
      </c>
      <c r="Y591" s="31">
        <v>0</v>
      </c>
      <c r="Z591" s="31">
        <v>0</v>
      </c>
      <c r="AA591" s="31">
        <v>4.0027173913043477</v>
      </c>
      <c r="AB591" s="31">
        <v>0</v>
      </c>
      <c r="AC591" s="31">
        <v>5.4483695652173916</v>
      </c>
      <c r="AD591" s="31">
        <v>0</v>
      </c>
      <c r="AE591" s="31">
        <v>0</v>
      </c>
      <c r="AF591" t="s">
        <v>540</v>
      </c>
      <c r="AG591" s="32">
        <v>2</v>
      </c>
      <c r="AH591"/>
    </row>
    <row r="592" spans="1:34" x14ac:dyDescent="0.25">
      <c r="A592" t="s">
        <v>1573</v>
      </c>
      <c r="B592" t="s">
        <v>738</v>
      </c>
      <c r="C592" t="s">
        <v>1265</v>
      </c>
      <c r="D592" t="s">
        <v>1517</v>
      </c>
      <c r="E592" s="31">
        <v>193.54347826086956</v>
      </c>
      <c r="F592" s="31">
        <v>2.7276564079523755</v>
      </c>
      <c r="G592" s="31">
        <v>2.6953779624845557</v>
      </c>
      <c r="H592" s="31">
        <v>0.36119285634055931</v>
      </c>
      <c r="I592" s="31">
        <v>0.32891441087273948</v>
      </c>
      <c r="J592" s="31">
        <v>527.92010869565217</v>
      </c>
      <c r="K592" s="31">
        <v>521.67282608695655</v>
      </c>
      <c r="L592" s="31">
        <v>69.906521739130426</v>
      </c>
      <c r="M592" s="31">
        <v>63.659239130434777</v>
      </c>
      <c r="N592" s="31">
        <v>0</v>
      </c>
      <c r="O592" s="31">
        <v>6.2472826086956523</v>
      </c>
      <c r="P592" s="31">
        <v>93.081521739130437</v>
      </c>
      <c r="Q592" s="31">
        <v>93.081521739130437</v>
      </c>
      <c r="R592" s="31">
        <v>0</v>
      </c>
      <c r="S592" s="31">
        <v>364.93206521739131</v>
      </c>
      <c r="T592" s="31">
        <v>364.93206521739131</v>
      </c>
      <c r="U592" s="31">
        <v>0</v>
      </c>
      <c r="V592" s="31">
        <v>0</v>
      </c>
      <c r="W592" s="31">
        <v>203.32065217391306</v>
      </c>
      <c r="X592" s="31">
        <v>12.546195652173912</v>
      </c>
      <c r="Y592" s="31">
        <v>0</v>
      </c>
      <c r="Z592" s="31">
        <v>0</v>
      </c>
      <c r="AA592" s="31">
        <v>41.076086956521742</v>
      </c>
      <c r="AB592" s="31">
        <v>0</v>
      </c>
      <c r="AC592" s="31">
        <v>149.6983695652174</v>
      </c>
      <c r="AD592" s="31">
        <v>0</v>
      </c>
      <c r="AE592" s="31">
        <v>0</v>
      </c>
      <c r="AF592" t="s">
        <v>135</v>
      </c>
      <c r="AG592" s="32">
        <v>2</v>
      </c>
      <c r="AH592"/>
    </row>
    <row r="593" spans="1:34" x14ac:dyDescent="0.25">
      <c r="A593" t="s">
        <v>1573</v>
      </c>
      <c r="B593" t="s">
        <v>924</v>
      </c>
      <c r="C593" t="s">
        <v>1408</v>
      </c>
      <c r="D593" t="s">
        <v>1506</v>
      </c>
      <c r="E593" s="31">
        <v>110.47826086956522</v>
      </c>
      <c r="F593" s="31">
        <v>2.9385330578512399</v>
      </c>
      <c r="G593" s="31">
        <v>2.5043290043290041</v>
      </c>
      <c r="H593" s="31">
        <v>0.46517119244391969</v>
      </c>
      <c r="I593" s="31">
        <v>3.0967138921684376E-2</v>
      </c>
      <c r="J593" s="31">
        <v>324.64402173913044</v>
      </c>
      <c r="K593" s="31">
        <v>276.67391304347825</v>
      </c>
      <c r="L593" s="31">
        <v>51.391304347826086</v>
      </c>
      <c r="M593" s="31">
        <v>3.4211956521739131</v>
      </c>
      <c r="N593" s="31">
        <v>42.978260869565219</v>
      </c>
      <c r="O593" s="31">
        <v>4.9918478260869561</v>
      </c>
      <c r="P593" s="31">
        <v>94.896739130434781</v>
      </c>
      <c r="Q593" s="31">
        <v>94.896739130434781</v>
      </c>
      <c r="R593" s="31">
        <v>0</v>
      </c>
      <c r="S593" s="31">
        <v>178.35597826086956</v>
      </c>
      <c r="T593" s="31">
        <v>178.35597826086956</v>
      </c>
      <c r="U593" s="31">
        <v>0</v>
      </c>
      <c r="V593" s="31">
        <v>0</v>
      </c>
      <c r="W593" s="31">
        <v>13.149456521739129</v>
      </c>
      <c r="X593" s="31">
        <v>0</v>
      </c>
      <c r="Y593" s="31">
        <v>5.7826086956521738</v>
      </c>
      <c r="Z593" s="31">
        <v>0</v>
      </c>
      <c r="AA593" s="31">
        <v>1.9076086956521738</v>
      </c>
      <c r="AB593" s="31">
        <v>0</v>
      </c>
      <c r="AC593" s="31">
        <v>5.4592391304347823</v>
      </c>
      <c r="AD593" s="31">
        <v>0</v>
      </c>
      <c r="AE593" s="31">
        <v>0</v>
      </c>
      <c r="AF593" t="s">
        <v>323</v>
      </c>
      <c r="AG593" s="32">
        <v>2</v>
      </c>
      <c r="AH593"/>
    </row>
    <row r="594" spans="1:34" x14ac:dyDescent="0.25">
      <c r="A594" t="s">
        <v>1573</v>
      </c>
      <c r="B594" t="s">
        <v>1181</v>
      </c>
      <c r="C594" t="s">
        <v>1322</v>
      </c>
      <c r="D594" t="s">
        <v>1529</v>
      </c>
      <c r="E594" s="31">
        <v>35</v>
      </c>
      <c r="F594" s="31">
        <v>6.8164565217391315</v>
      </c>
      <c r="G594" s="31">
        <v>6.2181770186335399</v>
      </c>
      <c r="H594" s="31">
        <v>1.3777826086956522</v>
      </c>
      <c r="I594" s="31">
        <v>0.91273291925465838</v>
      </c>
      <c r="J594" s="31">
        <v>238.57597826086959</v>
      </c>
      <c r="K594" s="31">
        <v>217.63619565217391</v>
      </c>
      <c r="L594" s="31">
        <v>48.222391304347823</v>
      </c>
      <c r="M594" s="31">
        <v>31.945652173913043</v>
      </c>
      <c r="N594" s="31">
        <v>11.59173913043478</v>
      </c>
      <c r="O594" s="31">
        <v>4.6850000000000014</v>
      </c>
      <c r="P594" s="31">
        <v>98.051086956521758</v>
      </c>
      <c r="Q594" s="31">
        <v>93.388043478260883</v>
      </c>
      <c r="R594" s="31">
        <v>4.6630434782608692</v>
      </c>
      <c r="S594" s="31">
        <v>92.302499999999995</v>
      </c>
      <c r="T594" s="31">
        <v>92.302499999999995</v>
      </c>
      <c r="U594" s="31">
        <v>0</v>
      </c>
      <c r="V594" s="31">
        <v>0</v>
      </c>
      <c r="W594" s="31">
        <v>0</v>
      </c>
      <c r="X594" s="31">
        <v>0</v>
      </c>
      <c r="Y594" s="31">
        <v>0</v>
      </c>
      <c r="Z594" s="31">
        <v>0</v>
      </c>
      <c r="AA594" s="31">
        <v>0</v>
      </c>
      <c r="AB594" s="31">
        <v>0</v>
      </c>
      <c r="AC594" s="31">
        <v>0</v>
      </c>
      <c r="AD594" s="31">
        <v>0</v>
      </c>
      <c r="AE594" s="31">
        <v>0</v>
      </c>
      <c r="AF594" t="s">
        <v>584</v>
      </c>
      <c r="AG594" s="32">
        <v>2</v>
      </c>
      <c r="AH594"/>
    </row>
    <row r="595" spans="1:34" x14ac:dyDescent="0.25">
      <c r="A595" t="s">
        <v>1573</v>
      </c>
      <c r="B595" t="s">
        <v>809</v>
      </c>
      <c r="C595" t="s">
        <v>1242</v>
      </c>
      <c r="D595" t="s">
        <v>1484</v>
      </c>
      <c r="E595" s="31">
        <v>36.347826086956523</v>
      </c>
      <c r="F595" s="31">
        <v>3.5930771531100478</v>
      </c>
      <c r="G595" s="31">
        <v>3.3412828947368416</v>
      </c>
      <c r="H595" s="31">
        <v>0.59505681818181799</v>
      </c>
      <c r="I595" s="31">
        <v>0.34326255980861231</v>
      </c>
      <c r="J595" s="31">
        <v>130.60054347826087</v>
      </c>
      <c r="K595" s="31">
        <v>121.44836956521738</v>
      </c>
      <c r="L595" s="31">
        <v>21.62902173913043</v>
      </c>
      <c r="M595" s="31">
        <v>12.476847826086953</v>
      </c>
      <c r="N595" s="31">
        <v>2.8913043478260869</v>
      </c>
      <c r="O595" s="31">
        <v>6.2608695652173916</v>
      </c>
      <c r="P595" s="31">
        <v>39.641521739130432</v>
      </c>
      <c r="Q595" s="31">
        <v>39.641521739130432</v>
      </c>
      <c r="R595" s="31">
        <v>0</v>
      </c>
      <c r="S595" s="31">
        <v>69.33</v>
      </c>
      <c r="T595" s="31">
        <v>69.33</v>
      </c>
      <c r="U595" s="31">
        <v>0</v>
      </c>
      <c r="V595" s="31">
        <v>0</v>
      </c>
      <c r="W595" s="31">
        <v>0</v>
      </c>
      <c r="X595" s="31">
        <v>0</v>
      </c>
      <c r="Y595" s="31">
        <v>0</v>
      </c>
      <c r="Z595" s="31">
        <v>0</v>
      </c>
      <c r="AA595" s="31">
        <v>0</v>
      </c>
      <c r="AB595" s="31">
        <v>0</v>
      </c>
      <c r="AC595" s="31">
        <v>0</v>
      </c>
      <c r="AD595" s="31">
        <v>0</v>
      </c>
      <c r="AE595" s="31">
        <v>0</v>
      </c>
      <c r="AF595" t="s">
        <v>207</v>
      </c>
      <c r="AG595" s="32">
        <v>2</v>
      </c>
      <c r="AH595"/>
    </row>
    <row r="596" spans="1:34" x14ac:dyDescent="0.25">
      <c r="A596" t="s">
        <v>1573</v>
      </c>
      <c r="B596" t="s">
        <v>714</v>
      </c>
      <c r="C596" t="s">
        <v>1281</v>
      </c>
      <c r="D596" t="s">
        <v>1512</v>
      </c>
      <c r="E596" s="31">
        <v>491.47826086956519</v>
      </c>
      <c r="F596" s="31">
        <v>2.6979221956829442</v>
      </c>
      <c r="G596" s="31">
        <v>2.6579805820948339</v>
      </c>
      <c r="H596" s="31">
        <v>0.64079639950460032</v>
      </c>
      <c r="I596" s="31">
        <v>0.60085478591648978</v>
      </c>
      <c r="J596" s="31">
        <v>1325.9701086956522</v>
      </c>
      <c r="K596" s="31">
        <v>1306.3396739130435</v>
      </c>
      <c r="L596" s="31">
        <v>314.93750000000006</v>
      </c>
      <c r="M596" s="31">
        <v>295.30706521739131</v>
      </c>
      <c r="N596" s="31">
        <v>15.521739130434783</v>
      </c>
      <c r="O596" s="31">
        <v>4.1086956521739131</v>
      </c>
      <c r="P596" s="31">
        <v>89.078804347826093</v>
      </c>
      <c r="Q596" s="31">
        <v>89.078804347826093</v>
      </c>
      <c r="R596" s="31">
        <v>0</v>
      </c>
      <c r="S596" s="31">
        <v>921.95380434782601</v>
      </c>
      <c r="T596" s="31">
        <v>916.01902173913038</v>
      </c>
      <c r="U596" s="31">
        <v>5.9347826086956523</v>
      </c>
      <c r="V596" s="31">
        <v>0</v>
      </c>
      <c r="W596" s="31">
        <v>312.09239130434781</v>
      </c>
      <c r="X596" s="31">
        <v>170.3233695652174</v>
      </c>
      <c r="Y596" s="31">
        <v>0</v>
      </c>
      <c r="Z596" s="31">
        <v>0</v>
      </c>
      <c r="AA596" s="31">
        <v>29.100543478260871</v>
      </c>
      <c r="AB596" s="31">
        <v>0</v>
      </c>
      <c r="AC596" s="31">
        <v>106.73369565217391</v>
      </c>
      <c r="AD596" s="31">
        <v>5.9347826086956523</v>
      </c>
      <c r="AE596" s="31">
        <v>0</v>
      </c>
      <c r="AF596" t="s">
        <v>111</v>
      </c>
      <c r="AG596" s="32">
        <v>2</v>
      </c>
      <c r="AH596"/>
    </row>
    <row r="597" spans="1:34" x14ac:dyDescent="0.25">
      <c r="A597" t="s">
        <v>1573</v>
      </c>
      <c r="B597" t="s">
        <v>620</v>
      </c>
      <c r="C597" t="s">
        <v>1237</v>
      </c>
      <c r="D597" t="s">
        <v>1516</v>
      </c>
      <c r="E597" s="31">
        <v>136.81521739130434</v>
      </c>
      <c r="F597" s="31">
        <v>3.5880710256613964</v>
      </c>
      <c r="G597" s="31">
        <v>3.3372805275284021</v>
      </c>
      <c r="H597" s="31">
        <v>0.45212918090092946</v>
      </c>
      <c r="I597" s="31">
        <v>0.3616389926114244</v>
      </c>
      <c r="J597" s="31">
        <v>490.90271739130429</v>
      </c>
      <c r="K597" s="31">
        <v>456.5907608695652</v>
      </c>
      <c r="L597" s="31">
        <v>61.858152173913034</v>
      </c>
      <c r="M597" s="31">
        <v>49.477717391304338</v>
      </c>
      <c r="N597" s="31">
        <v>7.2119565217391308</v>
      </c>
      <c r="O597" s="31">
        <v>5.1684782608695654</v>
      </c>
      <c r="P597" s="31">
        <v>166.6076086956522</v>
      </c>
      <c r="Q597" s="31">
        <v>144.67608695652177</v>
      </c>
      <c r="R597" s="31">
        <v>21.931521739130439</v>
      </c>
      <c r="S597" s="31">
        <v>262.43695652173909</v>
      </c>
      <c r="T597" s="31">
        <v>261.6673913043478</v>
      </c>
      <c r="U597" s="31">
        <v>0.76956521739130446</v>
      </c>
      <c r="V597" s="31">
        <v>0</v>
      </c>
      <c r="W597" s="31">
        <v>12.52532608695652</v>
      </c>
      <c r="X597" s="31">
        <v>0</v>
      </c>
      <c r="Y597" s="31">
        <v>0</v>
      </c>
      <c r="Z597" s="31">
        <v>0</v>
      </c>
      <c r="AA597" s="31">
        <v>12.356847826086955</v>
      </c>
      <c r="AB597" s="31">
        <v>0</v>
      </c>
      <c r="AC597" s="31">
        <v>0.16847826086956522</v>
      </c>
      <c r="AD597" s="31">
        <v>0</v>
      </c>
      <c r="AE597" s="31">
        <v>0</v>
      </c>
      <c r="AF597" t="s">
        <v>17</v>
      </c>
      <c r="AG597" s="32">
        <v>2</v>
      </c>
      <c r="AH597"/>
    </row>
    <row r="598" spans="1:34" x14ac:dyDescent="0.25">
      <c r="A598" t="s">
        <v>1573</v>
      </c>
      <c r="B598" t="s">
        <v>925</v>
      </c>
      <c r="C598" t="s">
        <v>1297</v>
      </c>
      <c r="D598" t="s">
        <v>1510</v>
      </c>
      <c r="E598" s="31">
        <v>119.34782608695652</v>
      </c>
      <c r="F598" s="31">
        <v>3.1212158469945357</v>
      </c>
      <c r="G598" s="31">
        <v>2.7758151183970861</v>
      </c>
      <c r="H598" s="31">
        <v>0.6682377049180328</v>
      </c>
      <c r="I598" s="31">
        <v>0.32283697632058289</v>
      </c>
      <c r="J598" s="31">
        <v>372.51032608695652</v>
      </c>
      <c r="K598" s="31">
        <v>331.28750000000002</v>
      </c>
      <c r="L598" s="31">
        <v>79.752717391304344</v>
      </c>
      <c r="M598" s="31">
        <v>38.529891304347828</v>
      </c>
      <c r="N598" s="31">
        <v>36.364130434782609</v>
      </c>
      <c r="O598" s="31">
        <v>4.8586956521739131</v>
      </c>
      <c r="P598" s="31">
        <v>59.853260869565219</v>
      </c>
      <c r="Q598" s="31">
        <v>59.853260869565219</v>
      </c>
      <c r="R598" s="31">
        <v>0</v>
      </c>
      <c r="S598" s="31">
        <v>232.90434782608696</v>
      </c>
      <c r="T598" s="31">
        <v>232.90434782608696</v>
      </c>
      <c r="U598" s="31">
        <v>0</v>
      </c>
      <c r="V598" s="31">
        <v>0</v>
      </c>
      <c r="W598" s="31">
        <v>35.290760869565219</v>
      </c>
      <c r="X598" s="31">
        <v>9.2391304347826093</v>
      </c>
      <c r="Y598" s="31">
        <v>0</v>
      </c>
      <c r="Z598" s="31">
        <v>0</v>
      </c>
      <c r="AA598" s="31">
        <v>9.8858695652173907</v>
      </c>
      <c r="AB598" s="31">
        <v>0</v>
      </c>
      <c r="AC598" s="31">
        <v>16.165760869565219</v>
      </c>
      <c r="AD598" s="31">
        <v>0</v>
      </c>
      <c r="AE598" s="31">
        <v>0</v>
      </c>
      <c r="AF598" t="s">
        <v>324</v>
      </c>
      <c r="AG598" s="32">
        <v>2</v>
      </c>
      <c r="AH598"/>
    </row>
    <row r="599" spans="1:34" x14ac:dyDescent="0.25">
      <c r="A599" t="s">
        <v>1573</v>
      </c>
      <c r="B599" t="s">
        <v>637</v>
      </c>
      <c r="C599" t="s">
        <v>1296</v>
      </c>
      <c r="D599" t="s">
        <v>1510</v>
      </c>
      <c r="E599" s="31">
        <v>109.40217391304348</v>
      </c>
      <c r="F599" s="31">
        <v>3.7864302036761051</v>
      </c>
      <c r="G599" s="31">
        <v>3.7435091902632882</v>
      </c>
      <c r="H599" s="31">
        <v>0.65191256830601096</v>
      </c>
      <c r="I599" s="31">
        <v>0.60899155489319423</v>
      </c>
      <c r="J599" s="31">
        <v>414.24369565217393</v>
      </c>
      <c r="K599" s="31">
        <v>409.54804347826087</v>
      </c>
      <c r="L599" s="31">
        <v>71.320652173913047</v>
      </c>
      <c r="M599" s="31">
        <v>66.625</v>
      </c>
      <c r="N599" s="31">
        <v>0</v>
      </c>
      <c r="O599" s="31">
        <v>4.6956521739130439</v>
      </c>
      <c r="P599" s="31">
        <v>83.605978260869563</v>
      </c>
      <c r="Q599" s="31">
        <v>83.605978260869563</v>
      </c>
      <c r="R599" s="31">
        <v>0</v>
      </c>
      <c r="S599" s="31">
        <v>259.3170652173913</v>
      </c>
      <c r="T599" s="31">
        <v>259.3170652173913</v>
      </c>
      <c r="U599" s="31">
        <v>0</v>
      </c>
      <c r="V599" s="31">
        <v>0</v>
      </c>
      <c r="W599" s="31">
        <v>1.7853260869565217</v>
      </c>
      <c r="X599" s="31">
        <v>1.7853260869565217</v>
      </c>
      <c r="Y599" s="31">
        <v>0</v>
      </c>
      <c r="Z599" s="31">
        <v>0</v>
      </c>
      <c r="AA599" s="31">
        <v>0</v>
      </c>
      <c r="AB599" s="31">
        <v>0</v>
      </c>
      <c r="AC599" s="31">
        <v>0</v>
      </c>
      <c r="AD599" s="31">
        <v>0</v>
      </c>
      <c r="AE599" s="31">
        <v>0</v>
      </c>
      <c r="AF599" t="s">
        <v>34</v>
      </c>
      <c r="AG599" s="32">
        <v>2</v>
      </c>
      <c r="AH599"/>
    </row>
    <row r="600" spans="1:34" x14ac:dyDescent="0.25">
      <c r="AH600"/>
    </row>
    <row r="601" spans="1:34" x14ac:dyDescent="0.25">
      <c r="W601" s="31"/>
      <c r="AH601"/>
    </row>
    <row r="602" spans="1:34" x14ac:dyDescent="0.25">
      <c r="AH602"/>
    </row>
    <row r="603" spans="1:34" x14ac:dyDescent="0.25">
      <c r="AH603"/>
    </row>
    <row r="604" spans="1:34" x14ac:dyDescent="0.25">
      <c r="AH604"/>
    </row>
    <row r="611" spans="34:34" x14ac:dyDescent="0.25">
      <c r="AH611"/>
    </row>
  </sheetData>
  <pageMargins left="0.7" right="0.7" top="0.75" bottom="0.75" header="0.3" footer="0.3"/>
  <pageSetup orientation="portrait" horizontalDpi="1200" verticalDpi="1200" r:id="rId1"/>
  <ignoredErrors>
    <ignoredError sqref="AF2:AF59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612"/>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1590</v>
      </c>
      <c r="B1" s="1" t="s">
        <v>1657</v>
      </c>
      <c r="C1" s="1" t="s">
        <v>1593</v>
      </c>
      <c r="D1" s="1" t="s">
        <v>1592</v>
      </c>
      <c r="E1" s="1" t="s">
        <v>1594</v>
      </c>
      <c r="F1" s="1" t="s">
        <v>1637</v>
      </c>
      <c r="G1" s="1" t="s">
        <v>1660</v>
      </c>
      <c r="H1" s="35" t="s">
        <v>1662</v>
      </c>
      <c r="I1" s="1" t="s">
        <v>1638</v>
      </c>
      <c r="J1" s="1" t="s">
        <v>1663</v>
      </c>
      <c r="K1" s="35" t="s">
        <v>1664</v>
      </c>
      <c r="L1" s="1" t="s">
        <v>1640</v>
      </c>
      <c r="M1" s="1" t="s">
        <v>1650</v>
      </c>
      <c r="N1" s="35" t="s">
        <v>1665</v>
      </c>
      <c r="O1" s="1" t="s">
        <v>1641</v>
      </c>
      <c r="P1" s="1" t="s">
        <v>1649</v>
      </c>
      <c r="Q1" s="35" t="s">
        <v>1666</v>
      </c>
      <c r="R1" s="1" t="s">
        <v>1642</v>
      </c>
      <c r="S1" s="1" t="s">
        <v>1651</v>
      </c>
      <c r="T1" s="35" t="s">
        <v>1667</v>
      </c>
      <c r="U1" s="1" t="s">
        <v>1648</v>
      </c>
      <c r="V1" s="1" t="s">
        <v>1661</v>
      </c>
      <c r="W1" s="35" t="s">
        <v>1668</v>
      </c>
      <c r="X1" s="1" t="s">
        <v>1643</v>
      </c>
      <c r="Y1" s="1" t="s">
        <v>1652</v>
      </c>
      <c r="Z1" s="35" t="s">
        <v>1669</v>
      </c>
      <c r="AA1" s="1" t="s">
        <v>1644</v>
      </c>
      <c r="AB1" s="1" t="s">
        <v>1653</v>
      </c>
      <c r="AC1" s="35" t="s">
        <v>1670</v>
      </c>
      <c r="AD1" s="1" t="s">
        <v>1645</v>
      </c>
      <c r="AE1" s="1" t="s">
        <v>1654</v>
      </c>
      <c r="AF1" s="35" t="s">
        <v>1671</v>
      </c>
      <c r="AG1" s="1" t="s">
        <v>1646</v>
      </c>
      <c r="AH1" s="1" t="s">
        <v>1655</v>
      </c>
      <c r="AI1" s="35" t="s">
        <v>1672</v>
      </c>
      <c r="AJ1" s="1" t="s">
        <v>1591</v>
      </c>
      <c r="AK1" s="38" t="s">
        <v>1602</v>
      </c>
    </row>
    <row r="2" spans="1:46" x14ac:dyDescent="0.25">
      <c r="A2" t="s">
        <v>1573</v>
      </c>
      <c r="B2" t="s">
        <v>615</v>
      </c>
      <c r="C2" t="s">
        <v>1285</v>
      </c>
      <c r="D2" t="s">
        <v>1490</v>
      </c>
      <c r="E2" s="31">
        <v>451.46739130434781</v>
      </c>
      <c r="F2" s="31">
        <v>1400.6981521739131</v>
      </c>
      <c r="G2" s="31">
        <v>0.93478260869565222</v>
      </c>
      <c r="H2" s="36">
        <v>6.6736905966845888E-4</v>
      </c>
      <c r="I2" s="31">
        <v>340.45652173913044</v>
      </c>
      <c r="J2" s="31">
        <v>0</v>
      </c>
      <c r="K2" s="36">
        <v>0</v>
      </c>
      <c r="L2" s="31">
        <v>332.06521739130437</v>
      </c>
      <c r="M2" s="31">
        <v>0</v>
      </c>
      <c r="N2" s="36">
        <v>0</v>
      </c>
      <c r="O2" s="31">
        <v>3.9375</v>
      </c>
      <c r="P2" s="31">
        <v>0</v>
      </c>
      <c r="Q2" s="36">
        <v>0</v>
      </c>
      <c r="R2" s="31">
        <v>4.4538043478260869</v>
      </c>
      <c r="S2" s="31">
        <v>0</v>
      </c>
      <c r="T2" s="36">
        <v>0</v>
      </c>
      <c r="U2" s="31">
        <v>210.17119565217391</v>
      </c>
      <c r="V2" s="31">
        <v>0.93478260869565222</v>
      </c>
      <c r="W2" s="36">
        <v>4.4477198970818308E-3</v>
      </c>
      <c r="X2" s="31">
        <v>0</v>
      </c>
      <c r="Y2" s="31">
        <v>0</v>
      </c>
      <c r="Z2" s="36" t="s">
        <v>1733</v>
      </c>
      <c r="AA2" s="31">
        <v>850.0704347826088</v>
      </c>
      <c r="AB2" s="31">
        <v>0</v>
      </c>
      <c r="AC2" s="36">
        <v>0</v>
      </c>
      <c r="AD2" s="31">
        <v>0</v>
      </c>
      <c r="AE2" s="31">
        <v>0</v>
      </c>
      <c r="AF2" s="36" t="s">
        <v>1733</v>
      </c>
      <c r="AG2" s="31">
        <v>0</v>
      </c>
      <c r="AH2" s="31">
        <v>0</v>
      </c>
      <c r="AI2" s="36" t="s">
        <v>1733</v>
      </c>
      <c r="AJ2" t="s">
        <v>12</v>
      </c>
      <c r="AK2" s="37">
        <v>2</v>
      </c>
      <c r="AT2"/>
    </row>
    <row r="3" spans="1:46" x14ac:dyDescent="0.25">
      <c r="A3" t="s">
        <v>1573</v>
      </c>
      <c r="B3" t="s">
        <v>937</v>
      </c>
      <c r="C3" t="s">
        <v>1398</v>
      </c>
      <c r="D3" t="s">
        <v>1484</v>
      </c>
      <c r="E3" s="31">
        <v>118.33695652173913</v>
      </c>
      <c r="F3" s="31">
        <v>377.76749999999998</v>
      </c>
      <c r="G3" s="31">
        <v>19.453804347826086</v>
      </c>
      <c r="H3" s="36">
        <v>5.1496765465070676E-2</v>
      </c>
      <c r="I3" s="31">
        <v>51.959456521739135</v>
      </c>
      <c r="J3" s="31">
        <v>0</v>
      </c>
      <c r="K3" s="36">
        <v>0</v>
      </c>
      <c r="L3" s="31">
        <v>24.497173913043479</v>
      </c>
      <c r="M3" s="31">
        <v>0</v>
      </c>
      <c r="N3" s="36">
        <v>0</v>
      </c>
      <c r="O3" s="31">
        <v>21.618043478260869</v>
      </c>
      <c r="P3" s="31">
        <v>0</v>
      </c>
      <c r="Q3" s="36">
        <v>0</v>
      </c>
      <c r="R3" s="31">
        <v>5.8442391304347838</v>
      </c>
      <c r="S3" s="31">
        <v>0</v>
      </c>
      <c r="T3" s="36">
        <v>0</v>
      </c>
      <c r="U3" s="31">
        <v>90.337717391304338</v>
      </c>
      <c r="V3" s="31">
        <v>10.391304347826088</v>
      </c>
      <c r="W3" s="36">
        <v>0.11502730695325634</v>
      </c>
      <c r="X3" s="31">
        <v>25.348804347826089</v>
      </c>
      <c r="Y3" s="31">
        <v>0</v>
      </c>
      <c r="Z3" s="36">
        <v>0</v>
      </c>
      <c r="AA3" s="31">
        <v>210.1215217391304</v>
      </c>
      <c r="AB3" s="31">
        <v>9.0625</v>
      </c>
      <c r="AC3" s="36">
        <v>4.3129803767798972E-2</v>
      </c>
      <c r="AD3" s="31">
        <v>0</v>
      </c>
      <c r="AE3" s="31">
        <v>0</v>
      </c>
      <c r="AF3" s="36" t="s">
        <v>1733</v>
      </c>
      <c r="AG3" s="31">
        <v>0</v>
      </c>
      <c r="AH3" s="31">
        <v>0</v>
      </c>
      <c r="AI3" s="36" t="s">
        <v>1733</v>
      </c>
      <c r="AJ3" t="s">
        <v>336</v>
      </c>
      <c r="AK3" s="37">
        <v>2</v>
      </c>
      <c r="AT3"/>
    </row>
    <row r="4" spans="1:46" x14ac:dyDescent="0.25">
      <c r="A4" t="s">
        <v>1573</v>
      </c>
      <c r="B4" t="s">
        <v>993</v>
      </c>
      <c r="C4" t="s">
        <v>1424</v>
      </c>
      <c r="D4" t="s">
        <v>1533</v>
      </c>
      <c r="E4" s="31">
        <v>34.75</v>
      </c>
      <c r="F4" s="31">
        <v>111.0625</v>
      </c>
      <c r="G4" s="31">
        <v>0</v>
      </c>
      <c r="H4" s="36">
        <v>0</v>
      </c>
      <c r="I4" s="31">
        <v>36.760652173913051</v>
      </c>
      <c r="J4" s="31">
        <v>0</v>
      </c>
      <c r="K4" s="36">
        <v>0</v>
      </c>
      <c r="L4" s="31">
        <v>24.092173913043485</v>
      </c>
      <c r="M4" s="31">
        <v>0</v>
      </c>
      <c r="N4" s="36">
        <v>0</v>
      </c>
      <c r="O4" s="31">
        <v>8.0217391304347831</v>
      </c>
      <c r="P4" s="31">
        <v>0</v>
      </c>
      <c r="Q4" s="36">
        <v>0</v>
      </c>
      <c r="R4" s="31">
        <v>4.6467391304347823</v>
      </c>
      <c r="S4" s="31">
        <v>0</v>
      </c>
      <c r="T4" s="36">
        <v>0</v>
      </c>
      <c r="U4" s="31">
        <v>23.118260869565223</v>
      </c>
      <c r="V4" s="31">
        <v>0</v>
      </c>
      <c r="W4" s="36">
        <v>0</v>
      </c>
      <c r="X4" s="31">
        <v>0</v>
      </c>
      <c r="Y4" s="31">
        <v>0</v>
      </c>
      <c r="Z4" s="36" t="s">
        <v>1733</v>
      </c>
      <c r="AA4" s="31">
        <v>51.183586956521722</v>
      </c>
      <c r="AB4" s="31">
        <v>0</v>
      </c>
      <c r="AC4" s="36">
        <v>0</v>
      </c>
      <c r="AD4" s="31">
        <v>0</v>
      </c>
      <c r="AE4" s="31">
        <v>0</v>
      </c>
      <c r="AF4" s="36" t="s">
        <v>1733</v>
      </c>
      <c r="AG4" s="31">
        <v>0</v>
      </c>
      <c r="AH4" s="31">
        <v>0</v>
      </c>
      <c r="AI4" s="36" t="s">
        <v>1733</v>
      </c>
      <c r="AJ4" t="s">
        <v>392</v>
      </c>
      <c r="AK4" s="37">
        <v>2</v>
      </c>
      <c r="AT4"/>
    </row>
    <row r="5" spans="1:46" x14ac:dyDescent="0.25">
      <c r="A5" t="s">
        <v>1573</v>
      </c>
      <c r="B5" t="s">
        <v>747</v>
      </c>
      <c r="C5" t="s">
        <v>1340</v>
      </c>
      <c r="D5" t="s">
        <v>1520</v>
      </c>
      <c r="E5" s="31">
        <v>212.31521739130434</v>
      </c>
      <c r="F5" s="31">
        <v>609.53586956521724</v>
      </c>
      <c r="G5" s="31">
        <v>29.02021739130435</v>
      </c>
      <c r="H5" s="36">
        <v>4.7610352138922535E-2</v>
      </c>
      <c r="I5" s="31">
        <v>103.8258695652174</v>
      </c>
      <c r="J5" s="31">
        <v>0</v>
      </c>
      <c r="K5" s="36">
        <v>0</v>
      </c>
      <c r="L5" s="31">
        <v>70.054565217391314</v>
      </c>
      <c r="M5" s="31">
        <v>0</v>
      </c>
      <c r="N5" s="36">
        <v>0</v>
      </c>
      <c r="O5" s="31">
        <v>29.004999999999995</v>
      </c>
      <c r="P5" s="31">
        <v>0</v>
      </c>
      <c r="Q5" s="36">
        <v>0</v>
      </c>
      <c r="R5" s="31">
        <v>4.7663043478260869</v>
      </c>
      <c r="S5" s="31">
        <v>0</v>
      </c>
      <c r="T5" s="36">
        <v>0</v>
      </c>
      <c r="U5" s="31">
        <v>181.68445652173909</v>
      </c>
      <c r="V5" s="31">
        <v>14.936304347826082</v>
      </c>
      <c r="W5" s="36">
        <v>8.2210138576377934E-2</v>
      </c>
      <c r="X5" s="31">
        <v>11.238152173913042</v>
      </c>
      <c r="Y5" s="31">
        <v>0</v>
      </c>
      <c r="Z5" s="36">
        <v>0</v>
      </c>
      <c r="AA5" s="31">
        <v>285.49836956521739</v>
      </c>
      <c r="AB5" s="31">
        <v>14.083913043478265</v>
      </c>
      <c r="AC5" s="36">
        <v>4.9330975392001417E-2</v>
      </c>
      <c r="AD5" s="31">
        <v>23.569782608695643</v>
      </c>
      <c r="AE5" s="31">
        <v>0</v>
      </c>
      <c r="AF5" s="36">
        <v>0</v>
      </c>
      <c r="AG5" s="31">
        <v>3.7192391304347829</v>
      </c>
      <c r="AH5" s="31">
        <v>0</v>
      </c>
      <c r="AI5" s="36">
        <v>0</v>
      </c>
      <c r="AJ5" t="s">
        <v>145</v>
      </c>
      <c r="AK5" s="37">
        <v>2</v>
      </c>
      <c r="AT5"/>
    </row>
    <row r="6" spans="1:46" x14ac:dyDescent="0.25">
      <c r="A6" t="s">
        <v>1573</v>
      </c>
      <c r="B6" t="s">
        <v>811</v>
      </c>
      <c r="C6" t="s">
        <v>1366</v>
      </c>
      <c r="D6" t="s">
        <v>1522</v>
      </c>
      <c r="E6" s="31">
        <v>152.20652173913044</v>
      </c>
      <c r="F6" s="31">
        <v>306.17956521739126</v>
      </c>
      <c r="G6" s="31">
        <v>9.4764130434782619</v>
      </c>
      <c r="H6" s="36">
        <v>3.0950507871908083E-2</v>
      </c>
      <c r="I6" s="31">
        <v>76.40869565217389</v>
      </c>
      <c r="J6" s="31">
        <v>0</v>
      </c>
      <c r="K6" s="36">
        <v>0</v>
      </c>
      <c r="L6" s="31">
        <v>50.835869565217365</v>
      </c>
      <c r="M6" s="31">
        <v>0</v>
      </c>
      <c r="N6" s="36">
        <v>0</v>
      </c>
      <c r="O6" s="31">
        <v>20.268478260869571</v>
      </c>
      <c r="P6" s="31">
        <v>0</v>
      </c>
      <c r="Q6" s="36">
        <v>0</v>
      </c>
      <c r="R6" s="31">
        <v>5.3043478260869561</v>
      </c>
      <c r="S6" s="31">
        <v>0</v>
      </c>
      <c r="T6" s="36">
        <v>0</v>
      </c>
      <c r="U6" s="31">
        <v>102.03499999999997</v>
      </c>
      <c r="V6" s="31">
        <v>9.4764130434782619</v>
      </c>
      <c r="W6" s="36">
        <v>9.2874141652161166E-2</v>
      </c>
      <c r="X6" s="31">
        <v>0</v>
      </c>
      <c r="Y6" s="31">
        <v>0</v>
      </c>
      <c r="Z6" s="36" t="s">
        <v>1733</v>
      </c>
      <c r="AA6" s="31">
        <v>127.73586956521739</v>
      </c>
      <c r="AB6" s="31">
        <v>0</v>
      </c>
      <c r="AC6" s="36">
        <v>0</v>
      </c>
      <c r="AD6" s="31">
        <v>0</v>
      </c>
      <c r="AE6" s="31">
        <v>0</v>
      </c>
      <c r="AF6" s="36" t="s">
        <v>1733</v>
      </c>
      <c r="AG6" s="31">
        <v>0</v>
      </c>
      <c r="AH6" s="31">
        <v>0</v>
      </c>
      <c r="AI6" s="36" t="s">
        <v>1733</v>
      </c>
      <c r="AJ6" t="s">
        <v>209</v>
      </c>
      <c r="AK6" s="37">
        <v>2</v>
      </c>
      <c r="AT6"/>
    </row>
    <row r="7" spans="1:46" x14ac:dyDescent="0.25">
      <c r="A7" t="s">
        <v>1573</v>
      </c>
      <c r="B7" t="s">
        <v>938</v>
      </c>
      <c r="C7" t="s">
        <v>1411</v>
      </c>
      <c r="D7" t="s">
        <v>1534</v>
      </c>
      <c r="E7" s="31">
        <v>60.641304347826086</v>
      </c>
      <c r="F7" s="31">
        <v>220.33999999999997</v>
      </c>
      <c r="G7" s="31">
        <v>34.343913043478274</v>
      </c>
      <c r="H7" s="36">
        <v>0.15586780903820585</v>
      </c>
      <c r="I7" s="31">
        <v>59.748478260869568</v>
      </c>
      <c r="J7" s="31">
        <v>19.97304347826088</v>
      </c>
      <c r="K7" s="36">
        <v>0.33428539202381014</v>
      </c>
      <c r="L7" s="31">
        <v>35.366304347826095</v>
      </c>
      <c r="M7" s="31">
        <v>19.97304347826088</v>
      </c>
      <c r="N7" s="36">
        <v>0.56474782555244818</v>
      </c>
      <c r="O7" s="31">
        <v>19.338695652173911</v>
      </c>
      <c r="P7" s="31">
        <v>0</v>
      </c>
      <c r="Q7" s="36">
        <v>0</v>
      </c>
      <c r="R7" s="31">
        <v>5.0434782608695654</v>
      </c>
      <c r="S7" s="31">
        <v>0</v>
      </c>
      <c r="T7" s="36">
        <v>0</v>
      </c>
      <c r="U7" s="31">
        <v>61.749239130434773</v>
      </c>
      <c r="V7" s="31">
        <v>13.677934782608695</v>
      </c>
      <c r="W7" s="36">
        <v>0.22150774609086896</v>
      </c>
      <c r="X7" s="31">
        <v>0</v>
      </c>
      <c r="Y7" s="31">
        <v>0</v>
      </c>
      <c r="Z7" s="36" t="s">
        <v>1733</v>
      </c>
      <c r="AA7" s="31">
        <v>97.155108695652174</v>
      </c>
      <c r="AB7" s="31">
        <v>0.69293478260869568</v>
      </c>
      <c r="AC7" s="36">
        <v>7.1322526618685725E-3</v>
      </c>
      <c r="AD7" s="31">
        <v>1.6871739130434789</v>
      </c>
      <c r="AE7" s="31">
        <v>0</v>
      </c>
      <c r="AF7" s="36">
        <v>0</v>
      </c>
      <c r="AG7" s="31">
        <v>0</v>
      </c>
      <c r="AH7" s="31">
        <v>0</v>
      </c>
      <c r="AI7" s="36" t="s">
        <v>1733</v>
      </c>
      <c r="AJ7" t="s">
        <v>337</v>
      </c>
      <c r="AK7" s="37">
        <v>2</v>
      </c>
      <c r="AT7"/>
    </row>
    <row r="8" spans="1:46" x14ac:dyDescent="0.25">
      <c r="A8" t="s">
        <v>1573</v>
      </c>
      <c r="B8" t="s">
        <v>1024</v>
      </c>
      <c r="C8" t="s">
        <v>1432</v>
      </c>
      <c r="D8" t="s">
        <v>1501</v>
      </c>
      <c r="E8" s="31">
        <v>104.06521739130434</v>
      </c>
      <c r="F8" s="31">
        <v>298.96456521739128</v>
      </c>
      <c r="G8" s="31">
        <v>0</v>
      </c>
      <c r="H8" s="36">
        <v>0</v>
      </c>
      <c r="I8" s="31">
        <v>44.777500000000011</v>
      </c>
      <c r="J8" s="31">
        <v>0</v>
      </c>
      <c r="K8" s="36">
        <v>0</v>
      </c>
      <c r="L8" s="31">
        <v>25.407500000000006</v>
      </c>
      <c r="M8" s="31">
        <v>0</v>
      </c>
      <c r="N8" s="36">
        <v>0</v>
      </c>
      <c r="O8" s="31">
        <v>13.978695652173915</v>
      </c>
      <c r="P8" s="31">
        <v>0</v>
      </c>
      <c r="Q8" s="36">
        <v>0</v>
      </c>
      <c r="R8" s="31">
        <v>5.3913043478260869</v>
      </c>
      <c r="S8" s="31">
        <v>0</v>
      </c>
      <c r="T8" s="36">
        <v>0</v>
      </c>
      <c r="U8" s="31">
        <v>99.635217391304337</v>
      </c>
      <c r="V8" s="31">
        <v>0</v>
      </c>
      <c r="W8" s="36">
        <v>0</v>
      </c>
      <c r="X8" s="31">
        <v>0</v>
      </c>
      <c r="Y8" s="31">
        <v>0</v>
      </c>
      <c r="Z8" s="36" t="s">
        <v>1733</v>
      </c>
      <c r="AA8" s="31">
        <v>125.58804347826087</v>
      </c>
      <c r="AB8" s="31">
        <v>0</v>
      </c>
      <c r="AC8" s="36">
        <v>0</v>
      </c>
      <c r="AD8" s="31">
        <v>18.359891304347823</v>
      </c>
      <c r="AE8" s="31">
        <v>0</v>
      </c>
      <c r="AF8" s="36">
        <v>0</v>
      </c>
      <c r="AG8" s="31">
        <v>10.603913043478265</v>
      </c>
      <c r="AH8" s="31">
        <v>0</v>
      </c>
      <c r="AI8" s="36">
        <v>0</v>
      </c>
      <c r="AJ8" t="s">
        <v>423</v>
      </c>
      <c r="AK8" s="37">
        <v>2</v>
      </c>
      <c r="AT8"/>
    </row>
    <row r="9" spans="1:46" x14ac:dyDescent="0.25">
      <c r="A9" t="s">
        <v>1573</v>
      </c>
      <c r="B9" t="s">
        <v>1050</v>
      </c>
      <c r="C9" t="s">
        <v>1239</v>
      </c>
      <c r="D9" t="s">
        <v>1502</v>
      </c>
      <c r="E9" s="31">
        <v>81.195652173913047</v>
      </c>
      <c r="F9" s="31">
        <v>281.57043478260874</v>
      </c>
      <c r="G9" s="31">
        <v>5.4076086956521738</v>
      </c>
      <c r="H9" s="36">
        <v>1.9205172232756647E-2</v>
      </c>
      <c r="I9" s="31">
        <v>73.023369565217408</v>
      </c>
      <c r="J9" s="31">
        <v>0</v>
      </c>
      <c r="K9" s="36">
        <v>0</v>
      </c>
      <c r="L9" s="31">
        <v>46.189565217391319</v>
      </c>
      <c r="M9" s="31">
        <v>0</v>
      </c>
      <c r="N9" s="36">
        <v>0</v>
      </c>
      <c r="O9" s="31">
        <v>22.051195652173909</v>
      </c>
      <c r="P9" s="31">
        <v>0</v>
      </c>
      <c r="Q9" s="36">
        <v>0</v>
      </c>
      <c r="R9" s="31">
        <v>4.7826086956521738</v>
      </c>
      <c r="S9" s="31">
        <v>0</v>
      </c>
      <c r="T9" s="36">
        <v>0</v>
      </c>
      <c r="U9" s="31">
        <v>90.130869565217424</v>
      </c>
      <c r="V9" s="31">
        <v>1.8423913043478262</v>
      </c>
      <c r="W9" s="36">
        <v>2.0441290683595344E-2</v>
      </c>
      <c r="X9" s="31">
        <v>0</v>
      </c>
      <c r="Y9" s="31">
        <v>0</v>
      </c>
      <c r="Z9" s="36" t="s">
        <v>1733</v>
      </c>
      <c r="AA9" s="31">
        <v>91.350217391304341</v>
      </c>
      <c r="AB9" s="31">
        <v>3.5652173913043477</v>
      </c>
      <c r="AC9" s="36">
        <v>3.9028012117721812E-2</v>
      </c>
      <c r="AD9" s="31">
        <v>6.4905434782608697</v>
      </c>
      <c r="AE9" s="31">
        <v>0</v>
      </c>
      <c r="AF9" s="36">
        <v>0</v>
      </c>
      <c r="AG9" s="31">
        <v>20.575434782608699</v>
      </c>
      <c r="AH9" s="31">
        <v>0</v>
      </c>
      <c r="AI9" s="36">
        <v>0</v>
      </c>
      <c r="AJ9" t="s">
        <v>449</v>
      </c>
      <c r="AK9" s="37">
        <v>2</v>
      </c>
      <c r="AT9"/>
    </row>
    <row r="10" spans="1:46" x14ac:dyDescent="0.25">
      <c r="A10" t="s">
        <v>1573</v>
      </c>
      <c r="B10" t="s">
        <v>730</v>
      </c>
      <c r="C10" t="s">
        <v>1331</v>
      </c>
      <c r="D10" t="s">
        <v>1506</v>
      </c>
      <c r="E10" s="31">
        <v>97.793478260869563</v>
      </c>
      <c r="F10" s="31">
        <v>344.54347826086956</v>
      </c>
      <c r="G10" s="31">
        <v>50.869565217391305</v>
      </c>
      <c r="H10" s="36">
        <v>0.14764338444065872</v>
      </c>
      <c r="I10" s="31">
        <v>52.247282608695649</v>
      </c>
      <c r="J10" s="31">
        <v>20.394021739130434</v>
      </c>
      <c r="K10" s="36">
        <v>0.39033650595516722</v>
      </c>
      <c r="L10" s="31">
        <v>33.684782608695649</v>
      </c>
      <c r="M10" s="31">
        <v>20.394021739130434</v>
      </c>
      <c r="N10" s="36">
        <v>0.60543723781865122</v>
      </c>
      <c r="O10" s="31">
        <v>13.345108695652174</v>
      </c>
      <c r="P10" s="31">
        <v>0</v>
      </c>
      <c r="Q10" s="36">
        <v>0</v>
      </c>
      <c r="R10" s="31">
        <v>5.2173913043478262</v>
      </c>
      <c r="S10" s="31">
        <v>0</v>
      </c>
      <c r="T10" s="36">
        <v>0</v>
      </c>
      <c r="U10" s="31">
        <v>109.91847826086956</v>
      </c>
      <c r="V10" s="31">
        <v>24.717391304347824</v>
      </c>
      <c r="W10" s="36">
        <v>0.22487021013597033</v>
      </c>
      <c r="X10" s="31">
        <v>8.8804347826086953</v>
      </c>
      <c r="Y10" s="31">
        <v>0</v>
      </c>
      <c r="Z10" s="36">
        <v>0</v>
      </c>
      <c r="AA10" s="31">
        <v>173.49728260869566</v>
      </c>
      <c r="AB10" s="31">
        <v>5.7581521739130439</v>
      </c>
      <c r="AC10" s="36">
        <v>3.318871677604273E-2</v>
      </c>
      <c r="AD10" s="31">
        <v>0</v>
      </c>
      <c r="AE10" s="31">
        <v>0</v>
      </c>
      <c r="AF10" s="36" t="s">
        <v>1733</v>
      </c>
      <c r="AG10" s="31">
        <v>0</v>
      </c>
      <c r="AH10" s="31">
        <v>0</v>
      </c>
      <c r="AI10" s="36" t="s">
        <v>1733</v>
      </c>
      <c r="AJ10" t="s">
        <v>127</v>
      </c>
      <c r="AK10" s="37">
        <v>2</v>
      </c>
      <c r="AT10"/>
    </row>
    <row r="11" spans="1:46" x14ac:dyDescent="0.25">
      <c r="A11" t="s">
        <v>1573</v>
      </c>
      <c r="B11" t="s">
        <v>878</v>
      </c>
      <c r="C11" t="s">
        <v>1243</v>
      </c>
      <c r="D11" t="s">
        <v>1500</v>
      </c>
      <c r="E11" s="31">
        <v>131.56521739130434</v>
      </c>
      <c r="F11" s="31">
        <v>410.28152173913031</v>
      </c>
      <c r="G11" s="31">
        <v>27.586956521739125</v>
      </c>
      <c r="H11" s="36">
        <v>6.7239090868147278E-2</v>
      </c>
      <c r="I11" s="31">
        <v>70.40543478260868</v>
      </c>
      <c r="J11" s="31">
        <v>6.0869565217391308</v>
      </c>
      <c r="K11" s="36">
        <v>8.645577632655585E-2</v>
      </c>
      <c r="L11" s="31">
        <v>40.868478260869551</v>
      </c>
      <c r="M11" s="31">
        <v>6.0869565217391308</v>
      </c>
      <c r="N11" s="36">
        <v>0.14894013138647311</v>
      </c>
      <c r="O11" s="31">
        <v>25.000000000000004</v>
      </c>
      <c r="P11" s="31">
        <v>0</v>
      </c>
      <c r="Q11" s="36">
        <v>0</v>
      </c>
      <c r="R11" s="31">
        <v>4.5369565217391301</v>
      </c>
      <c r="S11" s="31">
        <v>0</v>
      </c>
      <c r="T11" s="36">
        <v>0</v>
      </c>
      <c r="U11" s="31">
        <v>98.41521739130431</v>
      </c>
      <c r="V11" s="31">
        <v>8.2728260869565187</v>
      </c>
      <c r="W11" s="36">
        <v>8.4060436040732475E-2</v>
      </c>
      <c r="X11" s="31">
        <v>0.10108695652173914</v>
      </c>
      <c r="Y11" s="31">
        <v>0.10108695652173914</v>
      </c>
      <c r="Z11" s="36">
        <v>1</v>
      </c>
      <c r="AA11" s="31">
        <v>204.35434782608689</v>
      </c>
      <c r="AB11" s="31">
        <v>13.126086956521736</v>
      </c>
      <c r="AC11" s="36">
        <v>6.4231992595980975E-2</v>
      </c>
      <c r="AD11" s="31">
        <v>37.005434782608695</v>
      </c>
      <c r="AE11" s="31">
        <v>0</v>
      </c>
      <c r="AF11" s="36">
        <v>0</v>
      </c>
      <c r="AG11" s="31">
        <v>0</v>
      </c>
      <c r="AH11" s="31">
        <v>0</v>
      </c>
      <c r="AI11" s="36" t="s">
        <v>1733</v>
      </c>
      <c r="AJ11" t="s">
        <v>277</v>
      </c>
      <c r="AK11" s="37">
        <v>2</v>
      </c>
      <c r="AT11"/>
    </row>
    <row r="12" spans="1:46" x14ac:dyDescent="0.25">
      <c r="A12" t="s">
        <v>1573</v>
      </c>
      <c r="B12" t="s">
        <v>1161</v>
      </c>
      <c r="C12" t="s">
        <v>1297</v>
      </c>
      <c r="D12" t="s">
        <v>1510</v>
      </c>
      <c r="E12" s="31">
        <v>107.42391304347827</v>
      </c>
      <c r="F12" s="31">
        <v>372.86369565217393</v>
      </c>
      <c r="G12" s="31">
        <v>84.921195652173907</v>
      </c>
      <c r="H12" s="36">
        <v>0.2277539933289528</v>
      </c>
      <c r="I12" s="31">
        <v>115.68478260869566</v>
      </c>
      <c r="J12" s="31">
        <v>76.595108695652172</v>
      </c>
      <c r="K12" s="36">
        <v>0.66210185098186602</v>
      </c>
      <c r="L12" s="31">
        <v>110.96739130434783</v>
      </c>
      <c r="M12" s="31">
        <v>76.595108695652172</v>
      </c>
      <c r="N12" s="36">
        <v>0.6902488000783622</v>
      </c>
      <c r="O12" s="31">
        <v>0</v>
      </c>
      <c r="P12" s="31">
        <v>0</v>
      </c>
      <c r="Q12" s="36" t="s">
        <v>1733</v>
      </c>
      <c r="R12" s="31">
        <v>4.7173913043478262</v>
      </c>
      <c r="S12" s="31">
        <v>0</v>
      </c>
      <c r="T12" s="36">
        <v>0</v>
      </c>
      <c r="U12" s="31">
        <v>63.398369565217386</v>
      </c>
      <c r="V12" s="31">
        <v>0</v>
      </c>
      <c r="W12" s="36">
        <v>0</v>
      </c>
      <c r="X12" s="31">
        <v>0</v>
      </c>
      <c r="Y12" s="31">
        <v>0</v>
      </c>
      <c r="Z12" s="36" t="s">
        <v>1733</v>
      </c>
      <c r="AA12" s="31">
        <v>193.78054347826088</v>
      </c>
      <c r="AB12" s="31">
        <v>8.3260869565217384</v>
      </c>
      <c r="AC12" s="36">
        <v>4.2966578620705506E-2</v>
      </c>
      <c r="AD12" s="31">
        <v>0</v>
      </c>
      <c r="AE12" s="31">
        <v>0</v>
      </c>
      <c r="AF12" s="36" t="s">
        <v>1733</v>
      </c>
      <c r="AG12" s="31">
        <v>0</v>
      </c>
      <c r="AH12" s="31">
        <v>0</v>
      </c>
      <c r="AI12" s="36" t="s">
        <v>1733</v>
      </c>
      <c r="AJ12" t="s">
        <v>563</v>
      </c>
      <c r="AK12" s="37">
        <v>2</v>
      </c>
      <c r="AT12"/>
    </row>
    <row r="13" spans="1:46" x14ac:dyDescent="0.25">
      <c r="A13" t="s">
        <v>1573</v>
      </c>
      <c r="B13" t="s">
        <v>1170</v>
      </c>
      <c r="C13" t="s">
        <v>1210</v>
      </c>
      <c r="D13" t="s">
        <v>1506</v>
      </c>
      <c r="E13" s="31">
        <v>209.82608695652175</v>
      </c>
      <c r="F13" s="31">
        <v>735.58130434782606</v>
      </c>
      <c r="G13" s="31">
        <v>0</v>
      </c>
      <c r="H13" s="36">
        <v>0</v>
      </c>
      <c r="I13" s="31">
        <v>151.64673913043478</v>
      </c>
      <c r="J13" s="31">
        <v>0</v>
      </c>
      <c r="K13" s="36">
        <v>0</v>
      </c>
      <c r="L13" s="31">
        <v>145.90760869565219</v>
      </c>
      <c r="M13" s="31">
        <v>0</v>
      </c>
      <c r="N13" s="36">
        <v>0</v>
      </c>
      <c r="O13" s="31">
        <v>0</v>
      </c>
      <c r="P13" s="31">
        <v>0</v>
      </c>
      <c r="Q13" s="36" t="s">
        <v>1733</v>
      </c>
      <c r="R13" s="31">
        <v>5.7391304347826084</v>
      </c>
      <c r="S13" s="31">
        <v>0</v>
      </c>
      <c r="T13" s="36">
        <v>0</v>
      </c>
      <c r="U13" s="31">
        <v>179.71739130434781</v>
      </c>
      <c r="V13" s="31">
        <v>0</v>
      </c>
      <c r="W13" s="36">
        <v>0</v>
      </c>
      <c r="X13" s="31">
        <v>0</v>
      </c>
      <c r="Y13" s="31">
        <v>0</v>
      </c>
      <c r="Z13" s="36" t="s">
        <v>1733</v>
      </c>
      <c r="AA13" s="31">
        <v>404.21717391304344</v>
      </c>
      <c r="AB13" s="31">
        <v>0</v>
      </c>
      <c r="AC13" s="36">
        <v>0</v>
      </c>
      <c r="AD13" s="31">
        <v>0</v>
      </c>
      <c r="AE13" s="31">
        <v>0</v>
      </c>
      <c r="AF13" s="36" t="s">
        <v>1733</v>
      </c>
      <c r="AG13" s="31">
        <v>0</v>
      </c>
      <c r="AH13" s="31">
        <v>0</v>
      </c>
      <c r="AI13" s="36" t="s">
        <v>1733</v>
      </c>
      <c r="AJ13" t="s">
        <v>572</v>
      </c>
      <c r="AK13" s="37">
        <v>2</v>
      </c>
      <c r="AT13"/>
    </row>
    <row r="14" spans="1:46" x14ac:dyDescent="0.25">
      <c r="A14" t="s">
        <v>1573</v>
      </c>
      <c r="B14" t="s">
        <v>659</v>
      </c>
      <c r="C14" t="s">
        <v>1306</v>
      </c>
      <c r="D14" t="s">
        <v>1481</v>
      </c>
      <c r="E14" s="31">
        <v>120.71739130434783</v>
      </c>
      <c r="F14" s="31">
        <v>375.67663043478262</v>
      </c>
      <c r="G14" s="31">
        <v>20.429347826086957</v>
      </c>
      <c r="H14" s="36">
        <v>5.4380140181845796E-2</v>
      </c>
      <c r="I14" s="31">
        <v>78.760869565217391</v>
      </c>
      <c r="J14" s="31">
        <v>0</v>
      </c>
      <c r="K14" s="36">
        <v>0</v>
      </c>
      <c r="L14" s="31">
        <v>55.592391304347828</v>
      </c>
      <c r="M14" s="31">
        <v>0</v>
      </c>
      <c r="N14" s="36">
        <v>0</v>
      </c>
      <c r="O14" s="31">
        <v>18.125</v>
      </c>
      <c r="P14" s="31">
        <v>0</v>
      </c>
      <c r="Q14" s="36">
        <v>0</v>
      </c>
      <c r="R14" s="31">
        <v>5.0434782608695654</v>
      </c>
      <c r="S14" s="31">
        <v>0</v>
      </c>
      <c r="T14" s="36">
        <v>0</v>
      </c>
      <c r="U14" s="31">
        <v>69.032608695652172</v>
      </c>
      <c r="V14" s="31">
        <v>3.6385869565217392</v>
      </c>
      <c r="W14" s="36">
        <v>5.2708234923634079E-2</v>
      </c>
      <c r="X14" s="31">
        <v>0</v>
      </c>
      <c r="Y14" s="31">
        <v>0</v>
      </c>
      <c r="Z14" s="36" t="s">
        <v>1733</v>
      </c>
      <c r="AA14" s="31">
        <v>227.88315217391303</v>
      </c>
      <c r="AB14" s="31">
        <v>16.790760869565219</v>
      </c>
      <c r="AC14" s="36">
        <v>7.3681449064523452E-2</v>
      </c>
      <c r="AD14" s="31">
        <v>0</v>
      </c>
      <c r="AE14" s="31">
        <v>0</v>
      </c>
      <c r="AF14" s="36" t="s">
        <v>1733</v>
      </c>
      <c r="AG14" s="31">
        <v>0</v>
      </c>
      <c r="AH14" s="31">
        <v>0</v>
      </c>
      <c r="AI14" s="36" t="s">
        <v>1733</v>
      </c>
      <c r="AJ14" t="s">
        <v>56</v>
      </c>
      <c r="AK14" s="37">
        <v>2</v>
      </c>
      <c r="AT14"/>
    </row>
    <row r="15" spans="1:46" x14ac:dyDescent="0.25">
      <c r="A15" t="s">
        <v>1573</v>
      </c>
      <c r="B15" t="s">
        <v>977</v>
      </c>
      <c r="C15" t="s">
        <v>1269</v>
      </c>
      <c r="D15" t="s">
        <v>1535</v>
      </c>
      <c r="E15" s="31">
        <v>68.771739130434781</v>
      </c>
      <c r="F15" s="31">
        <v>226.25304347826085</v>
      </c>
      <c r="G15" s="31">
        <v>0</v>
      </c>
      <c r="H15" s="36">
        <v>0</v>
      </c>
      <c r="I15" s="31">
        <v>40.092391304347828</v>
      </c>
      <c r="J15" s="31">
        <v>0</v>
      </c>
      <c r="K15" s="36">
        <v>0</v>
      </c>
      <c r="L15" s="31">
        <v>34.301630434782609</v>
      </c>
      <c r="M15" s="31">
        <v>0</v>
      </c>
      <c r="N15" s="36">
        <v>0</v>
      </c>
      <c r="O15" s="31">
        <v>0</v>
      </c>
      <c r="P15" s="31">
        <v>0</v>
      </c>
      <c r="Q15" s="36" t="s">
        <v>1733</v>
      </c>
      <c r="R15" s="31">
        <v>5.7907608695652177</v>
      </c>
      <c r="S15" s="31">
        <v>0</v>
      </c>
      <c r="T15" s="36">
        <v>0</v>
      </c>
      <c r="U15" s="31">
        <v>70.682065217391298</v>
      </c>
      <c r="V15" s="31">
        <v>0</v>
      </c>
      <c r="W15" s="36">
        <v>0</v>
      </c>
      <c r="X15" s="31">
        <v>0</v>
      </c>
      <c r="Y15" s="31">
        <v>0</v>
      </c>
      <c r="Z15" s="36" t="s">
        <v>1733</v>
      </c>
      <c r="AA15" s="31">
        <v>115.47858695652172</v>
      </c>
      <c r="AB15" s="31">
        <v>0</v>
      </c>
      <c r="AC15" s="36">
        <v>0</v>
      </c>
      <c r="AD15" s="31">
        <v>0</v>
      </c>
      <c r="AE15" s="31">
        <v>0</v>
      </c>
      <c r="AF15" s="36" t="s">
        <v>1733</v>
      </c>
      <c r="AG15" s="31">
        <v>0</v>
      </c>
      <c r="AH15" s="31">
        <v>0</v>
      </c>
      <c r="AI15" s="36" t="s">
        <v>1733</v>
      </c>
      <c r="AJ15" t="s">
        <v>376</v>
      </c>
      <c r="AK15" s="37">
        <v>2</v>
      </c>
      <c r="AT15"/>
    </row>
    <row r="16" spans="1:46" x14ac:dyDescent="0.25">
      <c r="A16" t="s">
        <v>1573</v>
      </c>
      <c r="B16" t="s">
        <v>964</v>
      </c>
      <c r="C16" t="s">
        <v>1286</v>
      </c>
      <c r="D16" t="s">
        <v>1515</v>
      </c>
      <c r="E16" s="31">
        <v>367.77173913043481</v>
      </c>
      <c r="F16" s="31">
        <v>1153.143152173913</v>
      </c>
      <c r="G16" s="31">
        <v>254.26543478260871</v>
      </c>
      <c r="H16" s="36">
        <v>0.22049771904144411</v>
      </c>
      <c r="I16" s="31">
        <v>252.57521739130428</v>
      </c>
      <c r="J16" s="31">
        <v>121.82521739130435</v>
      </c>
      <c r="K16" s="36">
        <v>0.48233242615630656</v>
      </c>
      <c r="L16" s="31">
        <v>245.34695652173906</v>
      </c>
      <c r="M16" s="31">
        <v>121.82521739130435</v>
      </c>
      <c r="N16" s="36">
        <v>0.4965426069204571</v>
      </c>
      <c r="O16" s="31">
        <v>3.0434782608695654</v>
      </c>
      <c r="P16" s="31">
        <v>0</v>
      </c>
      <c r="Q16" s="36">
        <v>0</v>
      </c>
      <c r="R16" s="31">
        <v>4.1847826086956523</v>
      </c>
      <c r="S16" s="31">
        <v>0</v>
      </c>
      <c r="T16" s="36">
        <v>0</v>
      </c>
      <c r="U16" s="31">
        <v>187.85326086956522</v>
      </c>
      <c r="V16" s="31">
        <v>119.8125</v>
      </c>
      <c r="W16" s="36">
        <v>0.63779835093302473</v>
      </c>
      <c r="X16" s="31">
        <v>0</v>
      </c>
      <c r="Y16" s="31">
        <v>0</v>
      </c>
      <c r="Z16" s="36" t="s">
        <v>1733</v>
      </c>
      <c r="AA16" s="31">
        <v>712.7146739130435</v>
      </c>
      <c r="AB16" s="31">
        <v>12.627717391304348</v>
      </c>
      <c r="AC16" s="36">
        <v>1.77177738210074E-2</v>
      </c>
      <c r="AD16" s="31">
        <v>0</v>
      </c>
      <c r="AE16" s="31">
        <v>0</v>
      </c>
      <c r="AF16" s="36" t="s">
        <v>1733</v>
      </c>
      <c r="AG16" s="31">
        <v>0</v>
      </c>
      <c r="AH16" s="31">
        <v>0</v>
      </c>
      <c r="AI16" s="36" t="s">
        <v>1733</v>
      </c>
      <c r="AJ16" t="s">
        <v>363</v>
      </c>
      <c r="AK16" s="37">
        <v>2</v>
      </c>
      <c r="AT16"/>
    </row>
    <row r="17" spans="1:46" x14ac:dyDescent="0.25">
      <c r="A17" t="s">
        <v>1573</v>
      </c>
      <c r="B17" t="s">
        <v>1131</v>
      </c>
      <c r="C17" t="s">
        <v>1463</v>
      </c>
      <c r="D17" t="s">
        <v>1510</v>
      </c>
      <c r="E17" s="31">
        <v>190.67391304347825</v>
      </c>
      <c r="F17" s="31">
        <v>564.95380434782612</v>
      </c>
      <c r="G17" s="31">
        <v>6.5543478260869561</v>
      </c>
      <c r="H17" s="36">
        <v>1.1601564190992914E-2</v>
      </c>
      <c r="I17" s="31">
        <v>78.288043478260875</v>
      </c>
      <c r="J17" s="31">
        <v>0</v>
      </c>
      <c r="K17" s="36">
        <v>0</v>
      </c>
      <c r="L17" s="31">
        <v>53.570652173913047</v>
      </c>
      <c r="M17" s="31">
        <v>0</v>
      </c>
      <c r="N17" s="36">
        <v>0</v>
      </c>
      <c r="O17" s="31">
        <v>19.459239130434781</v>
      </c>
      <c r="P17" s="31">
        <v>0</v>
      </c>
      <c r="Q17" s="36">
        <v>0</v>
      </c>
      <c r="R17" s="31">
        <v>5.2581521739130439</v>
      </c>
      <c r="S17" s="31">
        <v>0</v>
      </c>
      <c r="T17" s="36">
        <v>0</v>
      </c>
      <c r="U17" s="31">
        <v>127.07065217391305</v>
      </c>
      <c r="V17" s="31">
        <v>5.9429347826086953</v>
      </c>
      <c r="W17" s="36">
        <v>4.6768743851845512E-2</v>
      </c>
      <c r="X17" s="31">
        <v>0</v>
      </c>
      <c r="Y17" s="31">
        <v>0</v>
      </c>
      <c r="Z17" s="36" t="s">
        <v>1733</v>
      </c>
      <c r="AA17" s="31">
        <v>359.59510869565219</v>
      </c>
      <c r="AB17" s="31">
        <v>0.61141304347826086</v>
      </c>
      <c r="AC17" s="36">
        <v>1.7002818689498304E-3</v>
      </c>
      <c r="AD17" s="31">
        <v>0</v>
      </c>
      <c r="AE17" s="31">
        <v>0</v>
      </c>
      <c r="AF17" s="36" t="s">
        <v>1733</v>
      </c>
      <c r="AG17" s="31">
        <v>0</v>
      </c>
      <c r="AH17" s="31">
        <v>0</v>
      </c>
      <c r="AI17" s="36" t="s">
        <v>1733</v>
      </c>
      <c r="AJ17" t="s">
        <v>532</v>
      </c>
      <c r="AK17" s="37">
        <v>2</v>
      </c>
      <c r="AT17"/>
    </row>
    <row r="18" spans="1:46" x14ac:dyDescent="0.25">
      <c r="A18" t="s">
        <v>1573</v>
      </c>
      <c r="B18" t="s">
        <v>630</v>
      </c>
      <c r="C18" t="s">
        <v>1291</v>
      </c>
      <c r="D18" t="s">
        <v>1506</v>
      </c>
      <c r="E18" s="31">
        <v>197.27173913043478</v>
      </c>
      <c r="F18" s="31">
        <v>577.68923913043477</v>
      </c>
      <c r="G18" s="31">
        <v>124.97804347826083</v>
      </c>
      <c r="H18" s="36">
        <v>0.21634130430814966</v>
      </c>
      <c r="I18" s="31">
        <v>144.75217391304346</v>
      </c>
      <c r="J18" s="31">
        <v>113.01434782608692</v>
      </c>
      <c r="K18" s="36">
        <v>0.78074369987685077</v>
      </c>
      <c r="L18" s="31">
        <v>125.9745652173913</v>
      </c>
      <c r="M18" s="31">
        <v>113.01434782608692</v>
      </c>
      <c r="N18" s="36">
        <v>0.89712036418669716</v>
      </c>
      <c r="O18" s="31">
        <v>14.375434782608693</v>
      </c>
      <c r="P18" s="31">
        <v>0</v>
      </c>
      <c r="Q18" s="36">
        <v>0</v>
      </c>
      <c r="R18" s="31">
        <v>4.4021739130434785</v>
      </c>
      <c r="S18" s="31">
        <v>0</v>
      </c>
      <c r="T18" s="36">
        <v>0</v>
      </c>
      <c r="U18" s="31">
        <v>42.596413043478258</v>
      </c>
      <c r="V18" s="31">
        <v>4.7022826086956524</v>
      </c>
      <c r="W18" s="36">
        <v>0.11039151592168152</v>
      </c>
      <c r="X18" s="31">
        <v>25.630869565217402</v>
      </c>
      <c r="Y18" s="31">
        <v>0</v>
      </c>
      <c r="Z18" s="36">
        <v>0</v>
      </c>
      <c r="AA18" s="31">
        <v>364.7097826086956</v>
      </c>
      <c r="AB18" s="31">
        <v>7.261413043478262</v>
      </c>
      <c r="AC18" s="36">
        <v>1.9910113163235814E-2</v>
      </c>
      <c r="AD18" s="31">
        <v>0</v>
      </c>
      <c r="AE18" s="31">
        <v>0</v>
      </c>
      <c r="AF18" s="36" t="s">
        <v>1733</v>
      </c>
      <c r="AG18" s="31">
        <v>0</v>
      </c>
      <c r="AH18" s="31">
        <v>0</v>
      </c>
      <c r="AI18" s="36" t="s">
        <v>1733</v>
      </c>
      <c r="AJ18" t="s">
        <v>27</v>
      </c>
      <c r="AK18" s="37">
        <v>2</v>
      </c>
      <c r="AT18"/>
    </row>
    <row r="19" spans="1:46" x14ac:dyDescent="0.25">
      <c r="A19" t="s">
        <v>1573</v>
      </c>
      <c r="B19" t="s">
        <v>1075</v>
      </c>
      <c r="C19" t="s">
        <v>1216</v>
      </c>
      <c r="D19" t="s">
        <v>1489</v>
      </c>
      <c r="E19" s="31">
        <v>363.17391304347825</v>
      </c>
      <c r="F19" s="31">
        <v>997.68576086956512</v>
      </c>
      <c r="G19" s="31">
        <v>91.848804347826075</v>
      </c>
      <c r="H19" s="36">
        <v>9.2061857500875116E-2</v>
      </c>
      <c r="I19" s="31">
        <v>108.5670652173913</v>
      </c>
      <c r="J19" s="31">
        <v>0</v>
      </c>
      <c r="K19" s="36">
        <v>0</v>
      </c>
      <c r="L19" s="31">
        <v>4.0850000000000009</v>
      </c>
      <c r="M19" s="31">
        <v>0</v>
      </c>
      <c r="N19" s="36">
        <v>0</v>
      </c>
      <c r="O19" s="31">
        <v>99.840760869565216</v>
      </c>
      <c r="P19" s="31">
        <v>0</v>
      </c>
      <c r="Q19" s="36">
        <v>0</v>
      </c>
      <c r="R19" s="31">
        <v>4.6413043478260869</v>
      </c>
      <c r="S19" s="31">
        <v>0</v>
      </c>
      <c r="T19" s="36">
        <v>0</v>
      </c>
      <c r="U19" s="31">
        <v>238.63260869565207</v>
      </c>
      <c r="V19" s="31">
        <v>18.297826086956519</v>
      </c>
      <c r="W19" s="36">
        <v>7.6677811079429017E-2</v>
      </c>
      <c r="X19" s="31">
        <v>0</v>
      </c>
      <c r="Y19" s="31">
        <v>0</v>
      </c>
      <c r="Z19" s="36" t="s">
        <v>1733</v>
      </c>
      <c r="AA19" s="31">
        <v>650.48608695652172</v>
      </c>
      <c r="AB19" s="31">
        <v>73.550978260869556</v>
      </c>
      <c r="AC19" s="36">
        <v>0.11307079388123129</v>
      </c>
      <c r="AD19" s="31">
        <v>0</v>
      </c>
      <c r="AE19" s="31">
        <v>0</v>
      </c>
      <c r="AF19" s="36" t="s">
        <v>1733</v>
      </c>
      <c r="AG19" s="31">
        <v>0</v>
      </c>
      <c r="AH19" s="31">
        <v>0</v>
      </c>
      <c r="AI19" s="36" t="s">
        <v>1733</v>
      </c>
      <c r="AJ19" t="s">
        <v>474</v>
      </c>
      <c r="AK19" s="37">
        <v>2</v>
      </c>
      <c r="AT19"/>
    </row>
    <row r="20" spans="1:46" x14ac:dyDescent="0.25">
      <c r="A20" t="s">
        <v>1573</v>
      </c>
      <c r="B20" t="s">
        <v>604</v>
      </c>
      <c r="C20" t="s">
        <v>1200</v>
      </c>
      <c r="D20" t="s">
        <v>1511</v>
      </c>
      <c r="E20" s="31">
        <v>85</v>
      </c>
      <c r="F20" s="31">
        <v>280.80445652173916</v>
      </c>
      <c r="G20" s="31">
        <v>12.160543478260871</v>
      </c>
      <c r="H20" s="36">
        <v>4.3306091466249336E-2</v>
      </c>
      <c r="I20" s="31">
        <v>44.761413043478257</v>
      </c>
      <c r="J20" s="31">
        <v>0</v>
      </c>
      <c r="K20" s="36">
        <v>0</v>
      </c>
      <c r="L20" s="31">
        <v>39.946195652173913</v>
      </c>
      <c r="M20" s="31">
        <v>0</v>
      </c>
      <c r="N20" s="36">
        <v>0</v>
      </c>
      <c r="O20" s="31">
        <v>0</v>
      </c>
      <c r="P20" s="31">
        <v>0</v>
      </c>
      <c r="Q20" s="36" t="s">
        <v>1733</v>
      </c>
      <c r="R20" s="31">
        <v>4.8152173913043477</v>
      </c>
      <c r="S20" s="31">
        <v>0</v>
      </c>
      <c r="T20" s="36">
        <v>0</v>
      </c>
      <c r="U20" s="31">
        <v>80.212934782608713</v>
      </c>
      <c r="V20" s="31">
        <v>12.160543478260871</v>
      </c>
      <c r="W20" s="36">
        <v>0.15160327335258461</v>
      </c>
      <c r="X20" s="31">
        <v>0</v>
      </c>
      <c r="Y20" s="31">
        <v>0</v>
      </c>
      <c r="Z20" s="36" t="s">
        <v>1733</v>
      </c>
      <c r="AA20" s="31">
        <v>155.8301086956522</v>
      </c>
      <c r="AB20" s="31">
        <v>0</v>
      </c>
      <c r="AC20" s="36">
        <v>0</v>
      </c>
      <c r="AD20" s="31">
        <v>0</v>
      </c>
      <c r="AE20" s="31">
        <v>0</v>
      </c>
      <c r="AF20" s="36" t="s">
        <v>1733</v>
      </c>
      <c r="AG20" s="31">
        <v>0</v>
      </c>
      <c r="AH20" s="31">
        <v>0</v>
      </c>
      <c r="AI20" s="36" t="s">
        <v>1733</v>
      </c>
      <c r="AJ20" t="s">
        <v>1</v>
      </c>
      <c r="AK20" s="37">
        <v>2</v>
      </c>
      <c r="AT20"/>
    </row>
    <row r="21" spans="1:46" x14ac:dyDescent="0.25">
      <c r="A21" t="s">
        <v>1573</v>
      </c>
      <c r="B21" t="s">
        <v>700</v>
      </c>
      <c r="C21" t="s">
        <v>1198</v>
      </c>
      <c r="D21" t="s">
        <v>1508</v>
      </c>
      <c r="E21" s="31">
        <v>96.380434782608702</v>
      </c>
      <c r="F21" s="31">
        <v>349.30163043478262</v>
      </c>
      <c r="G21" s="31">
        <v>53.350543478260875</v>
      </c>
      <c r="H21" s="36">
        <v>0.15273488249068407</v>
      </c>
      <c r="I21" s="31">
        <v>50.4375</v>
      </c>
      <c r="J21" s="31">
        <v>5.7282608695652177</v>
      </c>
      <c r="K21" s="36">
        <v>0.11357146705457681</v>
      </c>
      <c r="L21" s="31">
        <v>31.152173913043484</v>
      </c>
      <c r="M21" s="31">
        <v>5.7282608695652177</v>
      </c>
      <c r="N21" s="36">
        <v>0.18387997208653173</v>
      </c>
      <c r="O21" s="31">
        <v>14.315217391304348</v>
      </c>
      <c r="P21" s="31">
        <v>0</v>
      </c>
      <c r="Q21" s="36">
        <v>0</v>
      </c>
      <c r="R21" s="31">
        <v>4.9701086956521738</v>
      </c>
      <c r="S21" s="31">
        <v>0</v>
      </c>
      <c r="T21" s="36">
        <v>0</v>
      </c>
      <c r="U21" s="31">
        <v>102.20380434782609</v>
      </c>
      <c r="V21" s="31">
        <v>37.592391304347828</v>
      </c>
      <c r="W21" s="36">
        <v>0.36781792560687032</v>
      </c>
      <c r="X21" s="31">
        <v>0</v>
      </c>
      <c r="Y21" s="31">
        <v>0</v>
      </c>
      <c r="Z21" s="36" t="s">
        <v>1733</v>
      </c>
      <c r="AA21" s="31">
        <v>196.66032608695653</v>
      </c>
      <c r="AB21" s="31">
        <v>10.029891304347826</v>
      </c>
      <c r="AC21" s="36">
        <v>5.100109159746307E-2</v>
      </c>
      <c r="AD21" s="31">
        <v>0</v>
      </c>
      <c r="AE21" s="31">
        <v>0</v>
      </c>
      <c r="AF21" s="36" t="s">
        <v>1733</v>
      </c>
      <c r="AG21" s="31">
        <v>0</v>
      </c>
      <c r="AH21" s="31">
        <v>0</v>
      </c>
      <c r="AI21" s="36" t="s">
        <v>1733</v>
      </c>
      <c r="AJ21" t="s">
        <v>97</v>
      </c>
      <c r="AK21" s="37">
        <v>2</v>
      </c>
      <c r="AT21"/>
    </row>
    <row r="22" spans="1:46" x14ac:dyDescent="0.25">
      <c r="A22" t="s">
        <v>1573</v>
      </c>
      <c r="B22" t="s">
        <v>1032</v>
      </c>
      <c r="C22" t="s">
        <v>1434</v>
      </c>
      <c r="D22" t="s">
        <v>1520</v>
      </c>
      <c r="E22" s="31">
        <v>202.88043478260869</v>
      </c>
      <c r="F22" s="31">
        <v>738.51750000000015</v>
      </c>
      <c r="G22" s="31">
        <v>0</v>
      </c>
      <c r="H22" s="36">
        <v>0</v>
      </c>
      <c r="I22" s="31">
        <v>137.3316304347826</v>
      </c>
      <c r="J22" s="31">
        <v>0</v>
      </c>
      <c r="K22" s="36">
        <v>0</v>
      </c>
      <c r="L22" s="31">
        <v>90.998586956521734</v>
      </c>
      <c r="M22" s="31">
        <v>0</v>
      </c>
      <c r="N22" s="36">
        <v>0</v>
      </c>
      <c r="O22" s="31">
        <v>41.246086956521722</v>
      </c>
      <c r="P22" s="31">
        <v>0</v>
      </c>
      <c r="Q22" s="36">
        <v>0</v>
      </c>
      <c r="R22" s="31">
        <v>5.0869565217391308</v>
      </c>
      <c r="S22" s="31">
        <v>0</v>
      </c>
      <c r="T22" s="36">
        <v>0</v>
      </c>
      <c r="U22" s="31">
        <v>215.31760869565218</v>
      </c>
      <c r="V22" s="31">
        <v>0</v>
      </c>
      <c r="W22" s="36">
        <v>0</v>
      </c>
      <c r="X22" s="31">
        <v>4.3847826086956525</v>
      </c>
      <c r="Y22" s="31">
        <v>0</v>
      </c>
      <c r="Z22" s="36">
        <v>0</v>
      </c>
      <c r="AA22" s="31">
        <v>281.98771739130444</v>
      </c>
      <c r="AB22" s="31">
        <v>0</v>
      </c>
      <c r="AC22" s="36">
        <v>0</v>
      </c>
      <c r="AD22" s="31">
        <v>99.495760869565217</v>
      </c>
      <c r="AE22" s="31">
        <v>0</v>
      </c>
      <c r="AF22" s="36">
        <v>0</v>
      </c>
      <c r="AG22" s="31">
        <v>0</v>
      </c>
      <c r="AH22" s="31">
        <v>0</v>
      </c>
      <c r="AI22" s="36" t="s">
        <v>1733</v>
      </c>
      <c r="AJ22" t="s">
        <v>431</v>
      </c>
      <c r="AK22" s="37">
        <v>2</v>
      </c>
      <c r="AT22"/>
    </row>
    <row r="23" spans="1:46" x14ac:dyDescent="0.25">
      <c r="A23" t="s">
        <v>1573</v>
      </c>
      <c r="B23" t="s">
        <v>707</v>
      </c>
      <c r="C23" t="s">
        <v>1217</v>
      </c>
      <c r="D23" t="s">
        <v>1497</v>
      </c>
      <c r="E23" s="31">
        <v>34.347826086956523</v>
      </c>
      <c r="F23" s="31">
        <v>107.32576086956524</v>
      </c>
      <c r="G23" s="31">
        <v>0</v>
      </c>
      <c r="H23" s="36">
        <v>0</v>
      </c>
      <c r="I23" s="31">
        <v>18.987173913043478</v>
      </c>
      <c r="J23" s="31">
        <v>0</v>
      </c>
      <c r="K23" s="36">
        <v>0</v>
      </c>
      <c r="L23" s="31">
        <v>11.310543478260868</v>
      </c>
      <c r="M23" s="31">
        <v>0</v>
      </c>
      <c r="N23" s="36">
        <v>0</v>
      </c>
      <c r="O23" s="31">
        <v>2.3722826086956523</v>
      </c>
      <c r="P23" s="31">
        <v>0</v>
      </c>
      <c r="Q23" s="36">
        <v>0</v>
      </c>
      <c r="R23" s="31">
        <v>5.3043478260869561</v>
      </c>
      <c r="S23" s="31">
        <v>0</v>
      </c>
      <c r="T23" s="36">
        <v>0</v>
      </c>
      <c r="U23" s="31">
        <v>0</v>
      </c>
      <c r="V23" s="31">
        <v>0</v>
      </c>
      <c r="W23" s="36" t="s">
        <v>1733</v>
      </c>
      <c r="X23" s="31">
        <v>24.278043478260869</v>
      </c>
      <c r="Y23" s="31">
        <v>0</v>
      </c>
      <c r="Z23" s="36">
        <v>0</v>
      </c>
      <c r="AA23" s="31">
        <v>64.060543478260897</v>
      </c>
      <c r="AB23" s="31">
        <v>0</v>
      </c>
      <c r="AC23" s="36">
        <v>0</v>
      </c>
      <c r="AD23" s="31">
        <v>0</v>
      </c>
      <c r="AE23" s="31">
        <v>0</v>
      </c>
      <c r="AF23" s="36" t="s">
        <v>1733</v>
      </c>
      <c r="AG23" s="31">
        <v>0</v>
      </c>
      <c r="AH23" s="31">
        <v>0</v>
      </c>
      <c r="AI23" s="36" t="s">
        <v>1733</v>
      </c>
      <c r="AJ23" t="s">
        <v>104</v>
      </c>
      <c r="AK23" s="37">
        <v>2</v>
      </c>
      <c r="AT23"/>
    </row>
    <row r="24" spans="1:46" x14ac:dyDescent="0.25">
      <c r="A24" t="s">
        <v>1573</v>
      </c>
      <c r="B24" t="s">
        <v>813</v>
      </c>
      <c r="C24" t="s">
        <v>1281</v>
      </c>
      <c r="D24" t="s">
        <v>1512</v>
      </c>
      <c r="E24" s="31">
        <v>196.10869565217391</v>
      </c>
      <c r="F24" s="31">
        <v>570.37673913043477</v>
      </c>
      <c r="G24" s="31">
        <v>77.655543478260867</v>
      </c>
      <c r="H24" s="36">
        <v>0.13614780924735864</v>
      </c>
      <c r="I24" s="31">
        <v>84.912608695652168</v>
      </c>
      <c r="J24" s="31">
        <v>3.4173913043478263</v>
      </c>
      <c r="K24" s="36">
        <v>4.024598180226218E-2</v>
      </c>
      <c r="L24" s="31">
        <v>79.26032608695651</v>
      </c>
      <c r="M24" s="31">
        <v>3.4173913043478263</v>
      </c>
      <c r="N24" s="36">
        <v>4.3116038919630562E-2</v>
      </c>
      <c r="O24" s="31">
        <v>0</v>
      </c>
      <c r="P24" s="31">
        <v>0</v>
      </c>
      <c r="Q24" s="36" t="s">
        <v>1733</v>
      </c>
      <c r="R24" s="31">
        <v>5.6522826086956517</v>
      </c>
      <c r="S24" s="31">
        <v>0</v>
      </c>
      <c r="T24" s="36">
        <v>0</v>
      </c>
      <c r="U24" s="31">
        <v>111.49489130434786</v>
      </c>
      <c r="V24" s="31">
        <v>27.0070652173913</v>
      </c>
      <c r="W24" s="36">
        <v>0.2422269298749308</v>
      </c>
      <c r="X24" s="31">
        <v>0</v>
      </c>
      <c r="Y24" s="31">
        <v>0</v>
      </c>
      <c r="Z24" s="36" t="s">
        <v>1733</v>
      </c>
      <c r="AA24" s="31">
        <v>373.96923913043474</v>
      </c>
      <c r="AB24" s="31">
        <v>47.231086956521743</v>
      </c>
      <c r="AC24" s="36">
        <v>0.12629671645278895</v>
      </c>
      <c r="AD24" s="31">
        <v>0</v>
      </c>
      <c r="AE24" s="31">
        <v>0</v>
      </c>
      <c r="AF24" s="36" t="s">
        <v>1733</v>
      </c>
      <c r="AG24" s="31">
        <v>0</v>
      </c>
      <c r="AH24" s="31">
        <v>0</v>
      </c>
      <c r="AI24" s="36" t="s">
        <v>1733</v>
      </c>
      <c r="AJ24" t="s">
        <v>211</v>
      </c>
      <c r="AK24" s="37">
        <v>2</v>
      </c>
      <c r="AT24"/>
    </row>
    <row r="25" spans="1:46" x14ac:dyDescent="0.25">
      <c r="A25" t="s">
        <v>1573</v>
      </c>
      <c r="B25" t="s">
        <v>995</v>
      </c>
      <c r="C25" t="s">
        <v>1330</v>
      </c>
      <c r="D25" t="s">
        <v>1513</v>
      </c>
      <c r="E25" s="31">
        <v>188.09782608695653</v>
      </c>
      <c r="F25" s="31">
        <v>666.6603260869565</v>
      </c>
      <c r="G25" s="31">
        <v>157.86141304347825</v>
      </c>
      <c r="H25" s="36">
        <v>0.23679437168560027</v>
      </c>
      <c r="I25" s="31">
        <v>93.622282608695656</v>
      </c>
      <c r="J25" s="31">
        <v>3.0869565217391304</v>
      </c>
      <c r="K25" s="36">
        <v>3.2972455228862503E-2</v>
      </c>
      <c r="L25" s="31">
        <v>13.502717391304348</v>
      </c>
      <c r="M25" s="31">
        <v>3.0869565217391304</v>
      </c>
      <c r="N25" s="36">
        <v>0.2286174280539344</v>
      </c>
      <c r="O25" s="31">
        <v>75.309782608695656</v>
      </c>
      <c r="P25" s="31">
        <v>0</v>
      </c>
      <c r="Q25" s="36">
        <v>0</v>
      </c>
      <c r="R25" s="31">
        <v>4.8097826086956523</v>
      </c>
      <c r="S25" s="31">
        <v>0</v>
      </c>
      <c r="T25" s="36">
        <v>0</v>
      </c>
      <c r="U25" s="31">
        <v>181.63858695652175</v>
      </c>
      <c r="V25" s="31">
        <v>66.896739130434781</v>
      </c>
      <c r="W25" s="36">
        <v>0.36829585745702614</v>
      </c>
      <c r="X25" s="31">
        <v>11.005434782608695</v>
      </c>
      <c r="Y25" s="31">
        <v>0</v>
      </c>
      <c r="Z25" s="36">
        <v>0</v>
      </c>
      <c r="AA25" s="31">
        <v>380.39402173913044</v>
      </c>
      <c r="AB25" s="31">
        <v>87.877717391304344</v>
      </c>
      <c r="AC25" s="36">
        <v>0.23101760902953886</v>
      </c>
      <c r="AD25" s="31">
        <v>0</v>
      </c>
      <c r="AE25" s="31">
        <v>0</v>
      </c>
      <c r="AF25" s="36" t="s">
        <v>1733</v>
      </c>
      <c r="AG25" s="31">
        <v>0</v>
      </c>
      <c r="AH25" s="31">
        <v>0</v>
      </c>
      <c r="AI25" s="36" t="s">
        <v>1733</v>
      </c>
      <c r="AJ25" t="s">
        <v>394</v>
      </c>
      <c r="AK25" s="37">
        <v>2</v>
      </c>
      <c r="AT25"/>
    </row>
    <row r="26" spans="1:46" x14ac:dyDescent="0.25">
      <c r="A26" t="s">
        <v>1573</v>
      </c>
      <c r="B26" t="s">
        <v>997</v>
      </c>
      <c r="C26" t="s">
        <v>1336</v>
      </c>
      <c r="D26" t="s">
        <v>1510</v>
      </c>
      <c r="E26" s="31">
        <v>51.456521739130437</v>
      </c>
      <c r="F26" s="31">
        <v>197.48097826086956</v>
      </c>
      <c r="G26" s="31">
        <v>22.891304347826086</v>
      </c>
      <c r="H26" s="36">
        <v>0.11591650269013251</v>
      </c>
      <c r="I26" s="31">
        <v>37.554347826086953</v>
      </c>
      <c r="J26" s="31">
        <v>0.41304347826086957</v>
      </c>
      <c r="K26" s="36">
        <v>1.0998552821997106E-2</v>
      </c>
      <c r="L26" s="31">
        <v>21.739130434782609</v>
      </c>
      <c r="M26" s="31">
        <v>0.41304347826086957</v>
      </c>
      <c r="N26" s="36">
        <v>1.9E-2</v>
      </c>
      <c r="O26" s="31">
        <v>10.692934782608695</v>
      </c>
      <c r="P26" s="31">
        <v>0</v>
      </c>
      <c r="Q26" s="36">
        <v>0</v>
      </c>
      <c r="R26" s="31">
        <v>5.1222826086956523</v>
      </c>
      <c r="S26" s="31">
        <v>0</v>
      </c>
      <c r="T26" s="36">
        <v>0</v>
      </c>
      <c r="U26" s="31">
        <v>41.165760869565219</v>
      </c>
      <c r="V26" s="31">
        <v>3.7092391304347827</v>
      </c>
      <c r="W26" s="36">
        <v>9.0104957422932203E-2</v>
      </c>
      <c r="X26" s="31">
        <v>0</v>
      </c>
      <c r="Y26" s="31">
        <v>0</v>
      </c>
      <c r="Z26" s="36" t="s">
        <v>1733</v>
      </c>
      <c r="AA26" s="31">
        <v>118.76086956521739</v>
      </c>
      <c r="AB26" s="31">
        <v>18.769021739130434</v>
      </c>
      <c r="AC26" s="36">
        <v>0.15804045396302396</v>
      </c>
      <c r="AD26" s="31">
        <v>0</v>
      </c>
      <c r="AE26" s="31">
        <v>0</v>
      </c>
      <c r="AF26" s="36" t="s">
        <v>1733</v>
      </c>
      <c r="AG26" s="31">
        <v>0</v>
      </c>
      <c r="AH26" s="31">
        <v>0</v>
      </c>
      <c r="AI26" s="36" t="s">
        <v>1733</v>
      </c>
      <c r="AJ26" t="s">
        <v>396</v>
      </c>
      <c r="AK26" s="37">
        <v>2</v>
      </c>
      <c r="AT26"/>
    </row>
    <row r="27" spans="1:46" x14ac:dyDescent="0.25">
      <c r="A27" t="s">
        <v>1573</v>
      </c>
      <c r="B27" t="s">
        <v>1049</v>
      </c>
      <c r="C27" t="s">
        <v>1287</v>
      </c>
      <c r="D27" t="s">
        <v>1517</v>
      </c>
      <c r="E27" s="31">
        <v>74.782608695652172</v>
      </c>
      <c r="F27" s="31">
        <v>337.5</v>
      </c>
      <c r="G27" s="31">
        <v>27.934782608695652</v>
      </c>
      <c r="H27" s="36">
        <v>8.2769726247987119E-2</v>
      </c>
      <c r="I27" s="31">
        <v>66.885869565217391</v>
      </c>
      <c r="J27" s="31">
        <v>8.5135869565217384</v>
      </c>
      <c r="K27" s="36">
        <v>0.12728528479726983</v>
      </c>
      <c r="L27" s="31">
        <v>56.239130434782609</v>
      </c>
      <c r="M27" s="31">
        <v>8.5135869565217384</v>
      </c>
      <c r="N27" s="36">
        <v>0.15138190954773867</v>
      </c>
      <c r="O27" s="31">
        <v>9.508152173913043</v>
      </c>
      <c r="P27" s="31">
        <v>0</v>
      </c>
      <c r="Q27" s="36">
        <v>0</v>
      </c>
      <c r="R27" s="31">
        <v>1.138586956521739</v>
      </c>
      <c r="S27" s="31">
        <v>0</v>
      </c>
      <c r="T27" s="36">
        <v>0</v>
      </c>
      <c r="U27" s="31">
        <v>59.673913043478258</v>
      </c>
      <c r="V27" s="31">
        <v>13.567934782608695</v>
      </c>
      <c r="W27" s="36">
        <v>0.22736794171220401</v>
      </c>
      <c r="X27" s="31">
        <v>0</v>
      </c>
      <c r="Y27" s="31">
        <v>0</v>
      </c>
      <c r="Z27" s="36" t="s">
        <v>1733</v>
      </c>
      <c r="AA27" s="31">
        <v>210.94021739130434</v>
      </c>
      <c r="AB27" s="31">
        <v>5.8532608695652177</v>
      </c>
      <c r="AC27" s="36">
        <v>2.7748434802772268E-2</v>
      </c>
      <c r="AD27" s="31">
        <v>0</v>
      </c>
      <c r="AE27" s="31">
        <v>0</v>
      </c>
      <c r="AF27" s="36" t="s">
        <v>1733</v>
      </c>
      <c r="AG27" s="31">
        <v>0</v>
      </c>
      <c r="AH27" s="31">
        <v>0</v>
      </c>
      <c r="AI27" s="36" t="s">
        <v>1733</v>
      </c>
      <c r="AJ27" t="s">
        <v>448</v>
      </c>
      <c r="AK27" s="37">
        <v>2</v>
      </c>
      <c r="AT27"/>
    </row>
    <row r="28" spans="1:46" x14ac:dyDescent="0.25">
      <c r="A28" t="s">
        <v>1573</v>
      </c>
      <c r="B28" t="s">
        <v>616</v>
      </c>
      <c r="C28" t="s">
        <v>1203</v>
      </c>
      <c r="D28" t="s">
        <v>1490</v>
      </c>
      <c r="E28" s="31">
        <v>142.83695652173913</v>
      </c>
      <c r="F28" s="31">
        <v>418.04619565217388</v>
      </c>
      <c r="G28" s="31">
        <v>0</v>
      </c>
      <c r="H28" s="36">
        <v>0</v>
      </c>
      <c r="I28" s="31">
        <v>75.739130434782609</v>
      </c>
      <c r="J28" s="31">
        <v>0</v>
      </c>
      <c r="K28" s="36">
        <v>0</v>
      </c>
      <c r="L28" s="31">
        <v>61.173913043478258</v>
      </c>
      <c r="M28" s="31">
        <v>0</v>
      </c>
      <c r="N28" s="36">
        <v>0</v>
      </c>
      <c r="O28" s="31">
        <v>10.608695652173912</v>
      </c>
      <c r="P28" s="31">
        <v>0</v>
      </c>
      <c r="Q28" s="36">
        <v>0</v>
      </c>
      <c r="R28" s="31">
        <v>3.9565217391304346</v>
      </c>
      <c r="S28" s="31">
        <v>0</v>
      </c>
      <c r="T28" s="36">
        <v>0</v>
      </c>
      <c r="U28" s="31">
        <v>85.502717391304344</v>
      </c>
      <c r="V28" s="31">
        <v>0</v>
      </c>
      <c r="W28" s="36">
        <v>0</v>
      </c>
      <c r="X28" s="31">
        <v>0</v>
      </c>
      <c r="Y28" s="31">
        <v>0</v>
      </c>
      <c r="Z28" s="36" t="s">
        <v>1733</v>
      </c>
      <c r="AA28" s="31">
        <v>256.80434782608694</v>
      </c>
      <c r="AB28" s="31">
        <v>0</v>
      </c>
      <c r="AC28" s="36">
        <v>0</v>
      </c>
      <c r="AD28" s="31">
        <v>0</v>
      </c>
      <c r="AE28" s="31">
        <v>0</v>
      </c>
      <c r="AF28" s="36" t="s">
        <v>1733</v>
      </c>
      <c r="AG28" s="31">
        <v>0</v>
      </c>
      <c r="AH28" s="31">
        <v>0</v>
      </c>
      <c r="AI28" s="36" t="s">
        <v>1733</v>
      </c>
      <c r="AJ28" t="s">
        <v>13</v>
      </c>
      <c r="AK28" s="37">
        <v>2</v>
      </c>
      <c r="AT28"/>
    </row>
    <row r="29" spans="1:46" x14ac:dyDescent="0.25">
      <c r="A29" t="s">
        <v>1573</v>
      </c>
      <c r="B29" t="s">
        <v>1080</v>
      </c>
      <c r="C29" t="s">
        <v>1302</v>
      </c>
      <c r="D29" t="s">
        <v>1517</v>
      </c>
      <c r="E29" s="31">
        <v>97.576086956521735</v>
      </c>
      <c r="F29" s="31">
        <v>320.43380434782608</v>
      </c>
      <c r="G29" s="31">
        <v>28.005434782608695</v>
      </c>
      <c r="H29" s="36">
        <v>8.7398502912661533E-2</v>
      </c>
      <c r="I29" s="31">
        <v>66.060108695652175</v>
      </c>
      <c r="J29" s="31">
        <v>13.135869565217391</v>
      </c>
      <c r="K29" s="36">
        <v>0.19884722905522473</v>
      </c>
      <c r="L29" s="31">
        <v>46.599456521739135</v>
      </c>
      <c r="M29" s="31">
        <v>13.135869565217391</v>
      </c>
      <c r="N29" s="36">
        <v>0.2818889005516485</v>
      </c>
      <c r="O29" s="31">
        <v>16.444347826086954</v>
      </c>
      <c r="P29" s="31">
        <v>0</v>
      </c>
      <c r="Q29" s="36">
        <v>0</v>
      </c>
      <c r="R29" s="31">
        <v>3.0163043478260869</v>
      </c>
      <c r="S29" s="31">
        <v>0</v>
      </c>
      <c r="T29" s="36">
        <v>0</v>
      </c>
      <c r="U29" s="31">
        <v>68.576304347826081</v>
      </c>
      <c r="V29" s="31">
        <v>3.375</v>
      </c>
      <c r="W29" s="36">
        <v>4.9215250546043608E-2</v>
      </c>
      <c r="X29" s="31">
        <v>0</v>
      </c>
      <c r="Y29" s="31">
        <v>0</v>
      </c>
      <c r="Z29" s="36" t="s">
        <v>1733</v>
      </c>
      <c r="AA29" s="31">
        <v>185.79739130434783</v>
      </c>
      <c r="AB29" s="31">
        <v>11.494565217391305</v>
      </c>
      <c r="AC29" s="36">
        <v>6.186612813396547E-2</v>
      </c>
      <c r="AD29" s="31">
        <v>0</v>
      </c>
      <c r="AE29" s="31">
        <v>0</v>
      </c>
      <c r="AF29" s="36" t="s">
        <v>1733</v>
      </c>
      <c r="AG29" s="31">
        <v>0</v>
      </c>
      <c r="AH29" s="31">
        <v>0</v>
      </c>
      <c r="AI29" s="36" t="s">
        <v>1733</v>
      </c>
      <c r="AJ29" t="s">
        <v>479</v>
      </c>
      <c r="AK29" s="37">
        <v>2</v>
      </c>
      <c r="AT29"/>
    </row>
    <row r="30" spans="1:46" x14ac:dyDescent="0.25">
      <c r="A30" t="s">
        <v>1573</v>
      </c>
      <c r="B30" t="s">
        <v>1005</v>
      </c>
      <c r="C30" t="s">
        <v>1216</v>
      </c>
      <c r="D30" t="s">
        <v>1489</v>
      </c>
      <c r="E30" s="31">
        <v>188.5108695652174</v>
      </c>
      <c r="F30" s="31">
        <v>727.53163043478264</v>
      </c>
      <c r="G30" s="31">
        <v>225.30184782608694</v>
      </c>
      <c r="H30" s="36">
        <v>0.30967979727760225</v>
      </c>
      <c r="I30" s="31">
        <v>119.72999999999999</v>
      </c>
      <c r="J30" s="31">
        <v>20.418695652173913</v>
      </c>
      <c r="K30" s="36">
        <v>0.17053951100120199</v>
      </c>
      <c r="L30" s="31">
        <v>81.701521739130442</v>
      </c>
      <c r="M30" s="31">
        <v>14.679565217391303</v>
      </c>
      <c r="N30" s="36">
        <v>0.17967309426943778</v>
      </c>
      <c r="O30" s="31">
        <v>37.419782608695648</v>
      </c>
      <c r="P30" s="31">
        <v>5.7391304347826084</v>
      </c>
      <c r="Q30" s="36">
        <v>0.15337156003276575</v>
      </c>
      <c r="R30" s="31">
        <v>0.60869565217391308</v>
      </c>
      <c r="S30" s="31">
        <v>0</v>
      </c>
      <c r="T30" s="36">
        <v>0</v>
      </c>
      <c r="U30" s="31">
        <v>133.38043478260869</v>
      </c>
      <c r="V30" s="31">
        <v>19.798913043478262</v>
      </c>
      <c r="W30" s="36">
        <v>0.14843940999103578</v>
      </c>
      <c r="X30" s="31">
        <v>0</v>
      </c>
      <c r="Y30" s="31">
        <v>0</v>
      </c>
      <c r="Z30" s="36" t="s">
        <v>1733</v>
      </c>
      <c r="AA30" s="31">
        <v>474.42119565217394</v>
      </c>
      <c r="AB30" s="31">
        <v>185.08423913043478</v>
      </c>
      <c r="AC30" s="36">
        <v>0.39012641261949627</v>
      </c>
      <c r="AD30" s="31">
        <v>0</v>
      </c>
      <c r="AE30" s="31">
        <v>0</v>
      </c>
      <c r="AF30" s="36" t="s">
        <v>1733</v>
      </c>
      <c r="AG30" s="31">
        <v>0</v>
      </c>
      <c r="AH30" s="31">
        <v>0</v>
      </c>
      <c r="AI30" s="36" t="s">
        <v>1733</v>
      </c>
      <c r="AJ30" t="s">
        <v>404</v>
      </c>
      <c r="AK30" s="37">
        <v>2</v>
      </c>
      <c r="AT30"/>
    </row>
    <row r="31" spans="1:46" x14ac:dyDescent="0.25">
      <c r="A31" t="s">
        <v>1573</v>
      </c>
      <c r="B31" t="s">
        <v>611</v>
      </c>
      <c r="C31" t="s">
        <v>1283</v>
      </c>
      <c r="D31" t="s">
        <v>1514</v>
      </c>
      <c r="E31" s="31">
        <v>101.52173913043478</v>
      </c>
      <c r="F31" s="31">
        <v>323.64858695652174</v>
      </c>
      <c r="G31" s="31">
        <v>128.2542391304348</v>
      </c>
      <c r="H31" s="36">
        <v>0.39627622149224523</v>
      </c>
      <c r="I31" s="31">
        <v>58.856413043478263</v>
      </c>
      <c r="J31" s="31">
        <v>0</v>
      </c>
      <c r="K31" s="36">
        <v>0</v>
      </c>
      <c r="L31" s="31">
        <v>41.354891304347824</v>
      </c>
      <c r="M31" s="31">
        <v>0</v>
      </c>
      <c r="N31" s="36">
        <v>0</v>
      </c>
      <c r="O31" s="31">
        <v>12.457065217391309</v>
      </c>
      <c r="P31" s="31">
        <v>0</v>
      </c>
      <c r="Q31" s="36">
        <v>0</v>
      </c>
      <c r="R31" s="31">
        <v>5.0444565217391304</v>
      </c>
      <c r="S31" s="31">
        <v>0</v>
      </c>
      <c r="T31" s="36">
        <v>0</v>
      </c>
      <c r="U31" s="31">
        <v>71.939456521739118</v>
      </c>
      <c r="V31" s="31">
        <v>44.970978260869565</v>
      </c>
      <c r="W31" s="36">
        <v>0.62512257438697705</v>
      </c>
      <c r="X31" s="31">
        <v>6.7102173913043481</v>
      </c>
      <c r="Y31" s="31">
        <v>0</v>
      </c>
      <c r="Z31" s="36">
        <v>0</v>
      </c>
      <c r="AA31" s="31">
        <v>147.46923913043477</v>
      </c>
      <c r="AB31" s="31">
        <v>46.916847826086951</v>
      </c>
      <c r="AC31" s="36">
        <v>0.31814667318239542</v>
      </c>
      <c r="AD31" s="31">
        <v>38.673260869565226</v>
      </c>
      <c r="AE31" s="31">
        <v>36.366413043478268</v>
      </c>
      <c r="AF31" s="36">
        <v>0.94035031506995614</v>
      </c>
      <c r="AG31" s="31">
        <v>0</v>
      </c>
      <c r="AH31" s="31">
        <v>0</v>
      </c>
      <c r="AI31" s="36" t="s">
        <v>1733</v>
      </c>
      <c r="AJ31" t="s">
        <v>8</v>
      </c>
      <c r="AK31" s="37">
        <v>2</v>
      </c>
      <c r="AT31"/>
    </row>
    <row r="32" spans="1:46" x14ac:dyDescent="0.25">
      <c r="A32" t="s">
        <v>1573</v>
      </c>
      <c r="B32" t="s">
        <v>889</v>
      </c>
      <c r="C32" t="s">
        <v>1319</v>
      </c>
      <c r="D32" t="s">
        <v>1520</v>
      </c>
      <c r="E32" s="31">
        <v>228.85869565217391</v>
      </c>
      <c r="F32" s="31">
        <v>788.39793478260879</v>
      </c>
      <c r="G32" s="31">
        <v>0</v>
      </c>
      <c r="H32" s="36">
        <v>0</v>
      </c>
      <c r="I32" s="31">
        <v>157.49239130434779</v>
      </c>
      <c r="J32" s="31">
        <v>0</v>
      </c>
      <c r="K32" s="36">
        <v>0</v>
      </c>
      <c r="L32" s="31">
        <v>101.75054347826087</v>
      </c>
      <c r="M32" s="31">
        <v>0</v>
      </c>
      <c r="N32" s="36">
        <v>0</v>
      </c>
      <c r="O32" s="31">
        <v>40.855978260869563</v>
      </c>
      <c r="P32" s="31">
        <v>0</v>
      </c>
      <c r="Q32" s="36">
        <v>0</v>
      </c>
      <c r="R32" s="31">
        <v>14.885869565217391</v>
      </c>
      <c r="S32" s="31">
        <v>0</v>
      </c>
      <c r="T32" s="36">
        <v>0</v>
      </c>
      <c r="U32" s="31">
        <v>219.17054347826087</v>
      </c>
      <c r="V32" s="31">
        <v>0</v>
      </c>
      <c r="W32" s="36">
        <v>0</v>
      </c>
      <c r="X32" s="31">
        <v>25.557065217391305</v>
      </c>
      <c r="Y32" s="31">
        <v>0</v>
      </c>
      <c r="Z32" s="36">
        <v>0</v>
      </c>
      <c r="AA32" s="31">
        <v>386.17793478260882</v>
      </c>
      <c r="AB32" s="31">
        <v>0</v>
      </c>
      <c r="AC32" s="36">
        <v>0</v>
      </c>
      <c r="AD32" s="31">
        <v>0</v>
      </c>
      <c r="AE32" s="31">
        <v>0</v>
      </c>
      <c r="AF32" s="36" t="s">
        <v>1733</v>
      </c>
      <c r="AG32" s="31">
        <v>0</v>
      </c>
      <c r="AH32" s="31">
        <v>0</v>
      </c>
      <c r="AI32" s="36" t="s">
        <v>1733</v>
      </c>
      <c r="AJ32" t="s">
        <v>288</v>
      </c>
      <c r="AK32" s="37">
        <v>2</v>
      </c>
      <c r="AT32"/>
    </row>
    <row r="33" spans="1:46" x14ac:dyDescent="0.25">
      <c r="A33" t="s">
        <v>1573</v>
      </c>
      <c r="B33" t="s">
        <v>667</v>
      </c>
      <c r="C33" t="s">
        <v>1310</v>
      </c>
      <c r="D33" t="s">
        <v>1490</v>
      </c>
      <c r="E33" s="31">
        <v>97.108695652173907</v>
      </c>
      <c r="F33" s="31">
        <v>412.18206521739131</v>
      </c>
      <c r="G33" s="31">
        <v>0</v>
      </c>
      <c r="H33" s="36">
        <v>0</v>
      </c>
      <c r="I33" s="31">
        <v>96.122282608695656</v>
      </c>
      <c r="J33" s="31">
        <v>0</v>
      </c>
      <c r="K33" s="36">
        <v>0</v>
      </c>
      <c r="L33" s="31">
        <v>75.467391304347828</v>
      </c>
      <c r="M33" s="31">
        <v>0</v>
      </c>
      <c r="N33" s="36">
        <v>0</v>
      </c>
      <c r="O33" s="31">
        <v>16.089673913043477</v>
      </c>
      <c r="P33" s="31">
        <v>0</v>
      </c>
      <c r="Q33" s="36">
        <v>0</v>
      </c>
      <c r="R33" s="31">
        <v>4.5652173913043477</v>
      </c>
      <c r="S33" s="31">
        <v>0</v>
      </c>
      <c r="T33" s="36">
        <v>0</v>
      </c>
      <c r="U33" s="31">
        <v>87.769021739130437</v>
      </c>
      <c r="V33" s="31">
        <v>0</v>
      </c>
      <c r="W33" s="36">
        <v>0</v>
      </c>
      <c r="X33" s="31">
        <v>0</v>
      </c>
      <c r="Y33" s="31">
        <v>0</v>
      </c>
      <c r="Z33" s="36" t="s">
        <v>1733</v>
      </c>
      <c r="AA33" s="31">
        <v>228.29076086956522</v>
      </c>
      <c r="AB33" s="31">
        <v>0</v>
      </c>
      <c r="AC33" s="36">
        <v>0</v>
      </c>
      <c r="AD33" s="31">
        <v>0</v>
      </c>
      <c r="AE33" s="31">
        <v>0</v>
      </c>
      <c r="AF33" s="36" t="s">
        <v>1733</v>
      </c>
      <c r="AG33" s="31">
        <v>0</v>
      </c>
      <c r="AH33" s="31">
        <v>0</v>
      </c>
      <c r="AI33" s="36" t="s">
        <v>1733</v>
      </c>
      <c r="AJ33" t="s">
        <v>64</v>
      </c>
      <c r="AK33" s="37">
        <v>2</v>
      </c>
      <c r="AT33"/>
    </row>
    <row r="34" spans="1:46" x14ac:dyDescent="0.25">
      <c r="A34" t="s">
        <v>1573</v>
      </c>
      <c r="B34" t="s">
        <v>1096</v>
      </c>
      <c r="C34" t="s">
        <v>1274</v>
      </c>
      <c r="D34" t="s">
        <v>1506</v>
      </c>
      <c r="E34" s="31">
        <v>203.69565217391303</v>
      </c>
      <c r="F34" s="31">
        <v>664.89869565217373</v>
      </c>
      <c r="G34" s="31">
        <v>0</v>
      </c>
      <c r="H34" s="36">
        <v>0</v>
      </c>
      <c r="I34" s="31">
        <v>99.885869565217376</v>
      </c>
      <c r="J34" s="31">
        <v>0</v>
      </c>
      <c r="K34" s="36">
        <v>0</v>
      </c>
      <c r="L34" s="31">
        <v>41.771413043478255</v>
      </c>
      <c r="M34" s="31">
        <v>0</v>
      </c>
      <c r="N34" s="36">
        <v>0</v>
      </c>
      <c r="O34" s="31">
        <v>53.875326086956512</v>
      </c>
      <c r="P34" s="31">
        <v>0</v>
      </c>
      <c r="Q34" s="36">
        <v>0</v>
      </c>
      <c r="R34" s="31">
        <v>4.2391304347826084</v>
      </c>
      <c r="S34" s="31">
        <v>0</v>
      </c>
      <c r="T34" s="36">
        <v>0</v>
      </c>
      <c r="U34" s="31">
        <v>166.84380434782605</v>
      </c>
      <c r="V34" s="31">
        <v>0</v>
      </c>
      <c r="W34" s="36">
        <v>0</v>
      </c>
      <c r="X34" s="31">
        <v>0</v>
      </c>
      <c r="Y34" s="31">
        <v>0</v>
      </c>
      <c r="Z34" s="36" t="s">
        <v>1733</v>
      </c>
      <c r="AA34" s="31">
        <v>398.1690217391303</v>
      </c>
      <c r="AB34" s="31">
        <v>0</v>
      </c>
      <c r="AC34" s="36">
        <v>0</v>
      </c>
      <c r="AD34" s="31">
        <v>0</v>
      </c>
      <c r="AE34" s="31">
        <v>0</v>
      </c>
      <c r="AF34" s="36" t="s">
        <v>1733</v>
      </c>
      <c r="AG34" s="31">
        <v>0</v>
      </c>
      <c r="AH34" s="31">
        <v>0</v>
      </c>
      <c r="AI34" s="36" t="s">
        <v>1733</v>
      </c>
      <c r="AJ34" t="s">
        <v>497</v>
      </c>
      <c r="AK34" s="37">
        <v>2</v>
      </c>
      <c r="AT34"/>
    </row>
    <row r="35" spans="1:46" x14ac:dyDescent="0.25">
      <c r="A35" t="s">
        <v>1573</v>
      </c>
      <c r="B35" t="s">
        <v>954</v>
      </c>
      <c r="C35" t="s">
        <v>1216</v>
      </c>
      <c r="D35" t="s">
        <v>1489</v>
      </c>
      <c r="E35" s="31">
        <v>198.06521739130434</v>
      </c>
      <c r="F35" s="31">
        <v>635.64869565217384</v>
      </c>
      <c r="G35" s="31">
        <v>138.47086956521741</v>
      </c>
      <c r="H35" s="36">
        <v>0.21784182129587581</v>
      </c>
      <c r="I35" s="31">
        <v>157.26869565217393</v>
      </c>
      <c r="J35" s="31">
        <v>60.356956521739143</v>
      </c>
      <c r="K35" s="36">
        <v>0.3837823940196507</v>
      </c>
      <c r="L35" s="31">
        <v>103.63576086956523</v>
      </c>
      <c r="M35" s="31">
        <v>44.843586956521747</v>
      </c>
      <c r="N35" s="36">
        <v>0.43270379432984879</v>
      </c>
      <c r="O35" s="31">
        <v>49.137934782608689</v>
      </c>
      <c r="P35" s="31">
        <v>15.513369565217397</v>
      </c>
      <c r="Q35" s="36">
        <v>0.31571065478942389</v>
      </c>
      <c r="R35" s="31">
        <v>4.4950000000000001</v>
      </c>
      <c r="S35" s="31">
        <v>0</v>
      </c>
      <c r="T35" s="36">
        <v>0</v>
      </c>
      <c r="U35" s="31">
        <v>108.5748913043478</v>
      </c>
      <c r="V35" s="31">
        <v>18.546739130434784</v>
      </c>
      <c r="W35" s="36">
        <v>0.17081978077644266</v>
      </c>
      <c r="X35" s="31">
        <v>0</v>
      </c>
      <c r="Y35" s="31">
        <v>0</v>
      </c>
      <c r="Z35" s="36" t="s">
        <v>1733</v>
      </c>
      <c r="AA35" s="31">
        <v>369.80510869565211</v>
      </c>
      <c r="AB35" s="31">
        <v>59.567173913043483</v>
      </c>
      <c r="AC35" s="36">
        <v>0.16107720664850791</v>
      </c>
      <c r="AD35" s="31">
        <v>0</v>
      </c>
      <c r="AE35" s="31">
        <v>0</v>
      </c>
      <c r="AF35" s="36" t="s">
        <v>1733</v>
      </c>
      <c r="AG35" s="31">
        <v>0</v>
      </c>
      <c r="AH35" s="31">
        <v>0</v>
      </c>
      <c r="AI35" s="36" t="s">
        <v>1733</v>
      </c>
      <c r="AJ35" t="s">
        <v>353</v>
      </c>
      <c r="AK35" s="37">
        <v>2</v>
      </c>
      <c r="AT35"/>
    </row>
    <row r="36" spans="1:46" x14ac:dyDescent="0.25">
      <c r="A36" t="s">
        <v>1573</v>
      </c>
      <c r="B36" t="s">
        <v>642</v>
      </c>
      <c r="C36" t="s">
        <v>1298</v>
      </c>
      <c r="D36" t="s">
        <v>1506</v>
      </c>
      <c r="E36" s="31">
        <v>153.16304347826087</v>
      </c>
      <c r="F36" s="31">
        <v>460.01456521739135</v>
      </c>
      <c r="G36" s="31">
        <v>17.158260869565218</v>
      </c>
      <c r="H36" s="36">
        <v>3.7299386078040057E-2</v>
      </c>
      <c r="I36" s="31">
        <v>71.613369565217383</v>
      </c>
      <c r="J36" s="31">
        <v>6.9840217391304362</v>
      </c>
      <c r="K36" s="36">
        <v>9.7523992817712291E-2</v>
      </c>
      <c r="L36" s="31">
        <v>53.026630434782597</v>
      </c>
      <c r="M36" s="31">
        <v>6.1470652173913054</v>
      </c>
      <c r="N36" s="36">
        <v>0.11592411524152144</v>
      </c>
      <c r="O36" s="31">
        <v>13.77695652173913</v>
      </c>
      <c r="P36" s="31">
        <v>0.83695652173913049</v>
      </c>
      <c r="Q36" s="36">
        <v>6.075046549057974E-2</v>
      </c>
      <c r="R36" s="31">
        <v>4.8097826086956523</v>
      </c>
      <c r="S36" s="31">
        <v>0</v>
      </c>
      <c r="T36" s="36">
        <v>0</v>
      </c>
      <c r="U36" s="31">
        <v>111.62847826086954</v>
      </c>
      <c r="V36" s="31">
        <v>0</v>
      </c>
      <c r="W36" s="36">
        <v>0</v>
      </c>
      <c r="X36" s="31">
        <v>0</v>
      </c>
      <c r="Y36" s="31">
        <v>0</v>
      </c>
      <c r="Z36" s="36" t="s">
        <v>1733</v>
      </c>
      <c r="AA36" s="31">
        <v>276.77271739130441</v>
      </c>
      <c r="AB36" s="31">
        <v>10.174239130434781</v>
      </c>
      <c r="AC36" s="36">
        <v>3.6760267508774452E-2</v>
      </c>
      <c r="AD36" s="31">
        <v>0</v>
      </c>
      <c r="AE36" s="31">
        <v>0</v>
      </c>
      <c r="AF36" s="36" t="s">
        <v>1733</v>
      </c>
      <c r="AG36" s="31">
        <v>0</v>
      </c>
      <c r="AH36" s="31">
        <v>0</v>
      </c>
      <c r="AI36" s="36" t="s">
        <v>1733</v>
      </c>
      <c r="AJ36" t="s">
        <v>39</v>
      </c>
      <c r="AK36" s="37">
        <v>2</v>
      </c>
      <c r="AT36"/>
    </row>
    <row r="37" spans="1:46" x14ac:dyDescent="0.25">
      <c r="A37" t="s">
        <v>1573</v>
      </c>
      <c r="B37" t="s">
        <v>698</v>
      </c>
      <c r="C37" t="s">
        <v>1281</v>
      </c>
      <c r="D37" t="s">
        <v>1512</v>
      </c>
      <c r="E37" s="31">
        <v>431.54347826086956</v>
      </c>
      <c r="F37" s="31">
        <v>1448.9822826086956</v>
      </c>
      <c r="G37" s="31">
        <v>177.94641304347826</v>
      </c>
      <c r="H37" s="36">
        <v>0.12280785981945198</v>
      </c>
      <c r="I37" s="31">
        <v>146.6146739130435</v>
      </c>
      <c r="J37" s="31">
        <v>14.904891304347826</v>
      </c>
      <c r="K37" s="36">
        <v>0.10166029706677143</v>
      </c>
      <c r="L37" s="31">
        <v>130.89184782608697</v>
      </c>
      <c r="M37" s="31">
        <v>14.904891304347826</v>
      </c>
      <c r="N37" s="36">
        <v>0.1138718075410748</v>
      </c>
      <c r="O37" s="31">
        <v>10.418478260869565</v>
      </c>
      <c r="P37" s="31">
        <v>0</v>
      </c>
      <c r="Q37" s="36">
        <v>0</v>
      </c>
      <c r="R37" s="31">
        <v>5.3043478260869561</v>
      </c>
      <c r="S37" s="31">
        <v>0</v>
      </c>
      <c r="T37" s="36">
        <v>0</v>
      </c>
      <c r="U37" s="31">
        <v>415.25</v>
      </c>
      <c r="V37" s="31">
        <v>47.540760869565219</v>
      </c>
      <c r="W37" s="36">
        <v>0.11448708216632202</v>
      </c>
      <c r="X37" s="31">
        <v>5.4130434782608692</v>
      </c>
      <c r="Y37" s="31">
        <v>5.4130434782608692</v>
      </c>
      <c r="Z37" s="36">
        <v>1</v>
      </c>
      <c r="AA37" s="31">
        <v>881.7045652173914</v>
      </c>
      <c r="AB37" s="31">
        <v>110.08771739130434</v>
      </c>
      <c r="AC37" s="36">
        <v>0.12485782849968721</v>
      </c>
      <c r="AD37" s="31">
        <v>0</v>
      </c>
      <c r="AE37" s="31">
        <v>0</v>
      </c>
      <c r="AF37" s="36" t="s">
        <v>1733</v>
      </c>
      <c r="AG37" s="31">
        <v>0</v>
      </c>
      <c r="AH37" s="31">
        <v>0</v>
      </c>
      <c r="AI37" s="36" t="s">
        <v>1733</v>
      </c>
      <c r="AJ37" t="s">
        <v>95</v>
      </c>
      <c r="AK37" s="37">
        <v>2</v>
      </c>
      <c r="AT37"/>
    </row>
    <row r="38" spans="1:46" x14ac:dyDescent="0.25">
      <c r="A38" t="s">
        <v>1573</v>
      </c>
      <c r="B38" t="s">
        <v>1082</v>
      </c>
      <c r="C38" t="s">
        <v>1223</v>
      </c>
      <c r="D38" t="s">
        <v>1495</v>
      </c>
      <c r="E38" s="31">
        <v>97.217391304347828</v>
      </c>
      <c r="F38" s="31">
        <v>301.11467391304348</v>
      </c>
      <c r="G38" s="31">
        <v>0</v>
      </c>
      <c r="H38" s="36">
        <v>0</v>
      </c>
      <c r="I38" s="31">
        <v>42.244565217391305</v>
      </c>
      <c r="J38" s="31">
        <v>0</v>
      </c>
      <c r="K38" s="36">
        <v>0</v>
      </c>
      <c r="L38" s="31">
        <v>36.505434782608695</v>
      </c>
      <c r="M38" s="31">
        <v>0</v>
      </c>
      <c r="N38" s="36">
        <v>0</v>
      </c>
      <c r="O38" s="31">
        <v>0</v>
      </c>
      <c r="P38" s="31">
        <v>0</v>
      </c>
      <c r="Q38" s="36" t="s">
        <v>1733</v>
      </c>
      <c r="R38" s="31">
        <v>5.7391304347826084</v>
      </c>
      <c r="S38" s="31">
        <v>0</v>
      </c>
      <c r="T38" s="36">
        <v>0</v>
      </c>
      <c r="U38" s="31">
        <v>80.530434782608694</v>
      </c>
      <c r="V38" s="31">
        <v>0</v>
      </c>
      <c r="W38" s="36">
        <v>0</v>
      </c>
      <c r="X38" s="31">
        <v>0</v>
      </c>
      <c r="Y38" s="31">
        <v>0</v>
      </c>
      <c r="Z38" s="36" t="s">
        <v>1733</v>
      </c>
      <c r="AA38" s="31">
        <v>178.33967391304347</v>
      </c>
      <c r="AB38" s="31">
        <v>0</v>
      </c>
      <c r="AC38" s="36">
        <v>0</v>
      </c>
      <c r="AD38" s="31">
        <v>0</v>
      </c>
      <c r="AE38" s="31">
        <v>0</v>
      </c>
      <c r="AF38" s="36" t="s">
        <v>1733</v>
      </c>
      <c r="AG38" s="31">
        <v>0</v>
      </c>
      <c r="AH38" s="31">
        <v>0</v>
      </c>
      <c r="AI38" s="36" t="s">
        <v>1733</v>
      </c>
      <c r="AJ38" t="s">
        <v>482</v>
      </c>
      <c r="AK38" s="37">
        <v>2</v>
      </c>
      <c r="AT38"/>
    </row>
    <row r="39" spans="1:46" x14ac:dyDescent="0.25">
      <c r="A39" t="s">
        <v>1573</v>
      </c>
      <c r="B39" t="s">
        <v>1019</v>
      </c>
      <c r="C39" t="s">
        <v>1289</v>
      </c>
      <c r="D39" t="s">
        <v>1519</v>
      </c>
      <c r="E39" s="31">
        <v>86.326086956521735</v>
      </c>
      <c r="F39" s="31">
        <v>292.53054347826094</v>
      </c>
      <c r="G39" s="31">
        <v>0</v>
      </c>
      <c r="H39" s="36">
        <v>0</v>
      </c>
      <c r="I39" s="31">
        <v>52.921195652173914</v>
      </c>
      <c r="J39" s="31">
        <v>0</v>
      </c>
      <c r="K39" s="36">
        <v>0</v>
      </c>
      <c r="L39" s="31">
        <v>35.508152173913047</v>
      </c>
      <c r="M39" s="31">
        <v>0</v>
      </c>
      <c r="N39" s="36">
        <v>0</v>
      </c>
      <c r="O39" s="31">
        <v>12.413043478260869</v>
      </c>
      <c r="P39" s="31">
        <v>0</v>
      </c>
      <c r="Q39" s="36">
        <v>0</v>
      </c>
      <c r="R39" s="31">
        <v>5</v>
      </c>
      <c r="S39" s="31">
        <v>0</v>
      </c>
      <c r="T39" s="36">
        <v>0</v>
      </c>
      <c r="U39" s="31">
        <v>78.983043478260882</v>
      </c>
      <c r="V39" s="31">
        <v>0</v>
      </c>
      <c r="W39" s="36">
        <v>0</v>
      </c>
      <c r="X39" s="31">
        <v>0</v>
      </c>
      <c r="Y39" s="31">
        <v>0</v>
      </c>
      <c r="Z39" s="36" t="s">
        <v>1733</v>
      </c>
      <c r="AA39" s="31">
        <v>160.62630434782611</v>
      </c>
      <c r="AB39" s="31">
        <v>0</v>
      </c>
      <c r="AC39" s="36">
        <v>0</v>
      </c>
      <c r="AD39" s="31">
        <v>0</v>
      </c>
      <c r="AE39" s="31">
        <v>0</v>
      </c>
      <c r="AF39" s="36" t="s">
        <v>1733</v>
      </c>
      <c r="AG39" s="31">
        <v>0</v>
      </c>
      <c r="AH39" s="31">
        <v>0</v>
      </c>
      <c r="AI39" s="36" t="s">
        <v>1733</v>
      </c>
      <c r="AJ39" t="s">
        <v>418</v>
      </c>
      <c r="AK39" s="37">
        <v>2</v>
      </c>
      <c r="AT39"/>
    </row>
    <row r="40" spans="1:46" x14ac:dyDescent="0.25">
      <c r="A40" t="s">
        <v>1573</v>
      </c>
      <c r="B40" t="s">
        <v>1142</v>
      </c>
      <c r="C40" t="s">
        <v>1406</v>
      </c>
      <c r="D40" t="s">
        <v>1510</v>
      </c>
      <c r="E40" s="31">
        <v>116.14130434782609</v>
      </c>
      <c r="F40" s="31">
        <v>362.35510869565223</v>
      </c>
      <c r="G40" s="31">
        <v>6.8048913043478265</v>
      </c>
      <c r="H40" s="36">
        <v>1.8779620160021979E-2</v>
      </c>
      <c r="I40" s="31">
        <v>66.755108695652183</v>
      </c>
      <c r="J40" s="31">
        <v>3.2940217391304349</v>
      </c>
      <c r="K40" s="36">
        <v>4.9344863688986509E-2</v>
      </c>
      <c r="L40" s="31">
        <v>45.427391304347836</v>
      </c>
      <c r="M40" s="31">
        <v>3.2940217391304349</v>
      </c>
      <c r="N40" s="36">
        <v>7.2511796177368554E-2</v>
      </c>
      <c r="O40" s="31">
        <v>16.680978260869562</v>
      </c>
      <c r="P40" s="31">
        <v>0</v>
      </c>
      <c r="Q40" s="36">
        <v>0</v>
      </c>
      <c r="R40" s="31">
        <v>4.6467391304347823</v>
      </c>
      <c r="S40" s="31">
        <v>0</v>
      </c>
      <c r="T40" s="36">
        <v>0</v>
      </c>
      <c r="U40" s="31">
        <v>79.347391304347823</v>
      </c>
      <c r="V40" s="31">
        <v>3.5108695652173911</v>
      </c>
      <c r="W40" s="36">
        <v>4.4246817790782413E-2</v>
      </c>
      <c r="X40" s="31">
        <v>0</v>
      </c>
      <c r="Y40" s="31">
        <v>0</v>
      </c>
      <c r="Z40" s="36" t="s">
        <v>1733</v>
      </c>
      <c r="AA40" s="31">
        <v>216.25260869565219</v>
      </c>
      <c r="AB40" s="31">
        <v>0</v>
      </c>
      <c r="AC40" s="36">
        <v>0</v>
      </c>
      <c r="AD40" s="31">
        <v>0</v>
      </c>
      <c r="AE40" s="31">
        <v>0</v>
      </c>
      <c r="AF40" s="36" t="s">
        <v>1733</v>
      </c>
      <c r="AG40" s="31">
        <v>0</v>
      </c>
      <c r="AH40" s="31">
        <v>0</v>
      </c>
      <c r="AI40" s="36" t="s">
        <v>1733</v>
      </c>
      <c r="AJ40" t="s">
        <v>543</v>
      </c>
      <c r="AK40" s="37">
        <v>2</v>
      </c>
      <c r="AT40"/>
    </row>
    <row r="41" spans="1:46" x14ac:dyDescent="0.25">
      <c r="A41" t="s">
        <v>1573</v>
      </c>
      <c r="B41" t="s">
        <v>907</v>
      </c>
      <c r="C41" t="s">
        <v>1321</v>
      </c>
      <c r="D41" t="s">
        <v>1510</v>
      </c>
      <c r="E41" s="31">
        <v>25.706521739130434</v>
      </c>
      <c r="F41" s="31">
        <v>107.71130434782611</v>
      </c>
      <c r="G41" s="31">
        <v>3.5631521739130436</v>
      </c>
      <c r="H41" s="36">
        <v>3.3080577711757674E-2</v>
      </c>
      <c r="I41" s="31">
        <v>25.666195652173911</v>
      </c>
      <c r="J41" s="31">
        <v>3.5631521739130436</v>
      </c>
      <c r="K41" s="36">
        <v>0.1388266583096528</v>
      </c>
      <c r="L41" s="31">
        <v>22.372717391304349</v>
      </c>
      <c r="M41" s="31">
        <v>3.5631521739130436</v>
      </c>
      <c r="N41" s="36">
        <v>0.15926327193932827</v>
      </c>
      <c r="O41" s="31">
        <v>0.51086956521739135</v>
      </c>
      <c r="P41" s="31">
        <v>0</v>
      </c>
      <c r="Q41" s="36">
        <v>0</v>
      </c>
      <c r="R41" s="31">
        <v>2.7826086956521738</v>
      </c>
      <c r="S41" s="31">
        <v>0</v>
      </c>
      <c r="T41" s="36">
        <v>0</v>
      </c>
      <c r="U41" s="31">
        <v>21.067717391304342</v>
      </c>
      <c r="V41" s="31">
        <v>0</v>
      </c>
      <c r="W41" s="36">
        <v>0</v>
      </c>
      <c r="X41" s="31">
        <v>0</v>
      </c>
      <c r="Y41" s="31">
        <v>0</v>
      </c>
      <c r="Z41" s="36" t="s">
        <v>1733</v>
      </c>
      <c r="AA41" s="31">
        <v>60.977391304347854</v>
      </c>
      <c r="AB41" s="31">
        <v>0</v>
      </c>
      <c r="AC41" s="36">
        <v>0</v>
      </c>
      <c r="AD41" s="31">
        <v>0</v>
      </c>
      <c r="AE41" s="31">
        <v>0</v>
      </c>
      <c r="AF41" s="36" t="s">
        <v>1733</v>
      </c>
      <c r="AG41" s="31">
        <v>0</v>
      </c>
      <c r="AH41" s="31">
        <v>0</v>
      </c>
      <c r="AI41" s="36" t="s">
        <v>1733</v>
      </c>
      <c r="AJ41" t="s">
        <v>306</v>
      </c>
      <c r="AK41" s="37">
        <v>2</v>
      </c>
      <c r="AT41"/>
    </row>
    <row r="42" spans="1:46" x14ac:dyDescent="0.25">
      <c r="A42" t="s">
        <v>1573</v>
      </c>
      <c r="B42" t="s">
        <v>1081</v>
      </c>
      <c r="C42" t="s">
        <v>1223</v>
      </c>
      <c r="D42" t="s">
        <v>1495</v>
      </c>
      <c r="E42" s="31">
        <v>81.304347826086953</v>
      </c>
      <c r="F42" s="31">
        <v>240.82695652173913</v>
      </c>
      <c r="G42" s="31">
        <v>13.57967391304348</v>
      </c>
      <c r="H42" s="36">
        <v>5.6387682297590558E-2</v>
      </c>
      <c r="I42" s="31">
        <v>49.364130434782609</v>
      </c>
      <c r="J42" s="31">
        <v>0</v>
      </c>
      <c r="K42" s="36">
        <v>0</v>
      </c>
      <c r="L42" s="31">
        <v>39.817934782608695</v>
      </c>
      <c r="M42" s="31">
        <v>0</v>
      </c>
      <c r="N42" s="36">
        <v>0</v>
      </c>
      <c r="O42" s="31">
        <v>3.4673913043478262</v>
      </c>
      <c r="P42" s="31">
        <v>0</v>
      </c>
      <c r="Q42" s="36">
        <v>0</v>
      </c>
      <c r="R42" s="31">
        <v>6.0788043478260869</v>
      </c>
      <c r="S42" s="31">
        <v>0</v>
      </c>
      <c r="T42" s="36">
        <v>0</v>
      </c>
      <c r="U42" s="31">
        <v>60.283478260869565</v>
      </c>
      <c r="V42" s="31">
        <v>12.240000000000002</v>
      </c>
      <c r="W42" s="36">
        <v>0.20304070622854345</v>
      </c>
      <c r="X42" s="31">
        <v>0</v>
      </c>
      <c r="Y42" s="31">
        <v>0</v>
      </c>
      <c r="Z42" s="36" t="s">
        <v>1733</v>
      </c>
      <c r="AA42" s="31">
        <v>115.375</v>
      </c>
      <c r="AB42" s="31">
        <v>1.3396739130434783</v>
      </c>
      <c r="AC42" s="36">
        <v>1.1611474869282585E-2</v>
      </c>
      <c r="AD42" s="31">
        <v>15.804347826086957</v>
      </c>
      <c r="AE42" s="31">
        <v>0</v>
      </c>
      <c r="AF42" s="36">
        <v>0</v>
      </c>
      <c r="AG42" s="31">
        <v>0</v>
      </c>
      <c r="AH42" s="31">
        <v>0</v>
      </c>
      <c r="AI42" s="36" t="s">
        <v>1733</v>
      </c>
      <c r="AJ42" t="s">
        <v>480</v>
      </c>
      <c r="AK42" s="37">
        <v>2</v>
      </c>
      <c r="AT42"/>
    </row>
    <row r="43" spans="1:46" x14ac:dyDescent="0.25">
      <c r="A43" t="s">
        <v>1573</v>
      </c>
      <c r="B43" t="s">
        <v>1035</v>
      </c>
      <c r="C43" t="s">
        <v>1287</v>
      </c>
      <c r="D43" t="s">
        <v>1517</v>
      </c>
      <c r="E43" s="31">
        <v>114.45652173913044</v>
      </c>
      <c r="F43" s="31">
        <v>342.79956521739115</v>
      </c>
      <c r="G43" s="31">
        <v>56.389673913043474</v>
      </c>
      <c r="H43" s="36">
        <v>0.16449750709947131</v>
      </c>
      <c r="I43" s="31">
        <v>55.071847826086952</v>
      </c>
      <c r="J43" s="31">
        <v>2.8020652173913048</v>
      </c>
      <c r="K43" s="36">
        <v>5.0880174317739092E-2</v>
      </c>
      <c r="L43" s="31">
        <v>42.669673913043468</v>
      </c>
      <c r="M43" s="31">
        <v>2.8020652173913048</v>
      </c>
      <c r="N43" s="36">
        <v>6.5668775043878552E-2</v>
      </c>
      <c r="O43" s="31">
        <v>8.2173913043478262</v>
      </c>
      <c r="P43" s="31">
        <v>0</v>
      </c>
      <c r="Q43" s="36">
        <v>0</v>
      </c>
      <c r="R43" s="31">
        <v>4.1847826086956523</v>
      </c>
      <c r="S43" s="31">
        <v>0</v>
      </c>
      <c r="T43" s="36">
        <v>0</v>
      </c>
      <c r="U43" s="31">
        <v>56.16913043478263</v>
      </c>
      <c r="V43" s="31">
        <v>12.267391304347823</v>
      </c>
      <c r="W43" s="36">
        <v>0.21840094744908609</v>
      </c>
      <c r="X43" s="31">
        <v>0</v>
      </c>
      <c r="Y43" s="31">
        <v>0</v>
      </c>
      <c r="Z43" s="36" t="s">
        <v>1733</v>
      </c>
      <c r="AA43" s="31">
        <v>231.55858695652157</v>
      </c>
      <c r="AB43" s="31">
        <v>41.320217391304347</v>
      </c>
      <c r="AC43" s="36">
        <v>0.17844390024310697</v>
      </c>
      <c r="AD43" s="31">
        <v>0</v>
      </c>
      <c r="AE43" s="31">
        <v>0</v>
      </c>
      <c r="AF43" s="36" t="s">
        <v>1733</v>
      </c>
      <c r="AG43" s="31">
        <v>0</v>
      </c>
      <c r="AH43" s="31">
        <v>0</v>
      </c>
      <c r="AI43" s="36" t="s">
        <v>1733</v>
      </c>
      <c r="AJ43" t="s">
        <v>434</v>
      </c>
      <c r="AK43" s="37">
        <v>2</v>
      </c>
      <c r="AT43"/>
    </row>
    <row r="44" spans="1:46" x14ac:dyDescent="0.25">
      <c r="A44" t="s">
        <v>1573</v>
      </c>
      <c r="B44" t="s">
        <v>789</v>
      </c>
      <c r="C44" t="s">
        <v>1246</v>
      </c>
      <c r="D44" t="s">
        <v>1528</v>
      </c>
      <c r="E44" s="31">
        <v>311.97826086956519</v>
      </c>
      <c r="F44" s="31">
        <v>1200.5797826086957</v>
      </c>
      <c r="G44" s="31">
        <v>36.730978260869563</v>
      </c>
      <c r="H44" s="36">
        <v>3.0594366815888046E-2</v>
      </c>
      <c r="I44" s="31">
        <v>170.31336956521741</v>
      </c>
      <c r="J44" s="31">
        <v>0</v>
      </c>
      <c r="K44" s="36">
        <v>0</v>
      </c>
      <c r="L44" s="31">
        <v>151.19652173913045</v>
      </c>
      <c r="M44" s="31">
        <v>0</v>
      </c>
      <c r="N44" s="36">
        <v>0</v>
      </c>
      <c r="O44" s="31">
        <v>14.222826086956522</v>
      </c>
      <c r="P44" s="31">
        <v>0</v>
      </c>
      <c r="Q44" s="36">
        <v>0</v>
      </c>
      <c r="R44" s="31">
        <v>4.8940217391304346</v>
      </c>
      <c r="S44" s="31">
        <v>0</v>
      </c>
      <c r="T44" s="36">
        <v>0</v>
      </c>
      <c r="U44" s="31">
        <v>348.89728260869566</v>
      </c>
      <c r="V44" s="31">
        <v>15.239130434782609</v>
      </c>
      <c r="W44" s="36">
        <v>4.3677985454171606E-2</v>
      </c>
      <c r="X44" s="31">
        <v>12.029891304347826</v>
      </c>
      <c r="Y44" s="31">
        <v>0</v>
      </c>
      <c r="Z44" s="36">
        <v>0</v>
      </c>
      <c r="AA44" s="31">
        <v>575.40445652173912</v>
      </c>
      <c r="AB44" s="31">
        <v>21.491847826086957</v>
      </c>
      <c r="AC44" s="36">
        <v>3.7350853964536475E-2</v>
      </c>
      <c r="AD44" s="31">
        <v>93.934782608695656</v>
      </c>
      <c r="AE44" s="31">
        <v>0</v>
      </c>
      <c r="AF44" s="36">
        <v>0</v>
      </c>
      <c r="AG44" s="31">
        <v>0</v>
      </c>
      <c r="AH44" s="31">
        <v>0</v>
      </c>
      <c r="AI44" s="36" t="s">
        <v>1733</v>
      </c>
      <c r="AJ44" t="s">
        <v>187</v>
      </c>
      <c r="AK44" s="37">
        <v>2</v>
      </c>
      <c r="AT44"/>
    </row>
    <row r="45" spans="1:46" x14ac:dyDescent="0.25">
      <c r="A45" t="s">
        <v>1573</v>
      </c>
      <c r="B45" t="s">
        <v>890</v>
      </c>
      <c r="C45" t="s">
        <v>1216</v>
      </c>
      <c r="D45" t="s">
        <v>1489</v>
      </c>
      <c r="E45" s="31">
        <v>485.81521739130437</v>
      </c>
      <c r="F45" s="31">
        <v>1685.4728260869565</v>
      </c>
      <c r="G45" s="31">
        <v>210.16576086956522</v>
      </c>
      <c r="H45" s="36">
        <v>0.12469246469994551</v>
      </c>
      <c r="I45" s="31">
        <v>346.5625</v>
      </c>
      <c r="J45" s="31">
        <v>5.2608695652173916</v>
      </c>
      <c r="K45" s="36">
        <v>1.5180146626416278E-2</v>
      </c>
      <c r="L45" s="31">
        <v>333.55163043478262</v>
      </c>
      <c r="M45" s="31">
        <v>5.2608695652173916</v>
      </c>
      <c r="N45" s="36">
        <v>1.5772279566914058E-2</v>
      </c>
      <c r="O45" s="31">
        <v>9.1304347826086953</v>
      </c>
      <c r="P45" s="31">
        <v>0</v>
      </c>
      <c r="Q45" s="36">
        <v>0</v>
      </c>
      <c r="R45" s="31">
        <v>3.8804347826086958</v>
      </c>
      <c r="S45" s="31">
        <v>0</v>
      </c>
      <c r="T45" s="36">
        <v>0</v>
      </c>
      <c r="U45" s="31">
        <v>242.11684782608697</v>
      </c>
      <c r="V45" s="31">
        <v>48.108695652173914</v>
      </c>
      <c r="W45" s="36">
        <v>0.19870032211360397</v>
      </c>
      <c r="X45" s="31">
        <v>0</v>
      </c>
      <c r="Y45" s="31">
        <v>0</v>
      </c>
      <c r="Z45" s="36" t="s">
        <v>1733</v>
      </c>
      <c r="AA45" s="31">
        <v>1096.7934782608695</v>
      </c>
      <c r="AB45" s="31">
        <v>156.79619565217391</v>
      </c>
      <c r="AC45" s="36">
        <v>0.14295872355185571</v>
      </c>
      <c r="AD45" s="31">
        <v>0</v>
      </c>
      <c r="AE45" s="31">
        <v>0</v>
      </c>
      <c r="AF45" s="36" t="s">
        <v>1733</v>
      </c>
      <c r="AG45" s="31">
        <v>0</v>
      </c>
      <c r="AH45" s="31">
        <v>0</v>
      </c>
      <c r="AI45" s="36" t="s">
        <v>1733</v>
      </c>
      <c r="AJ45" t="s">
        <v>289</v>
      </c>
      <c r="AK45" s="37">
        <v>2</v>
      </c>
      <c r="AT45"/>
    </row>
    <row r="46" spans="1:46" x14ac:dyDescent="0.25">
      <c r="A46" t="s">
        <v>1573</v>
      </c>
      <c r="B46" t="s">
        <v>605</v>
      </c>
      <c r="C46" t="s">
        <v>1280</v>
      </c>
      <c r="D46" t="s">
        <v>1510</v>
      </c>
      <c r="E46" s="31">
        <v>103.83695652173913</v>
      </c>
      <c r="F46" s="31">
        <v>333.71456521739128</v>
      </c>
      <c r="G46" s="31">
        <v>77.844347826086931</v>
      </c>
      <c r="H46" s="36">
        <v>0.23326625787333219</v>
      </c>
      <c r="I46" s="31">
        <v>28.381413043478261</v>
      </c>
      <c r="J46" s="31">
        <v>3.2413043478260901</v>
      </c>
      <c r="K46" s="36">
        <v>0.11420517868016816</v>
      </c>
      <c r="L46" s="31">
        <v>0</v>
      </c>
      <c r="M46" s="31">
        <v>0</v>
      </c>
      <c r="N46" s="36" t="s">
        <v>1733</v>
      </c>
      <c r="O46" s="31">
        <v>22.158043478260868</v>
      </c>
      <c r="P46" s="31">
        <v>3.2413043478260901</v>
      </c>
      <c r="Q46" s="36">
        <v>0.14628116200810398</v>
      </c>
      <c r="R46" s="31">
        <v>6.2233695652173919</v>
      </c>
      <c r="S46" s="31">
        <v>0</v>
      </c>
      <c r="T46" s="36">
        <v>0</v>
      </c>
      <c r="U46" s="31">
        <v>118.01326086956524</v>
      </c>
      <c r="V46" s="31">
        <v>2.8716304347826083</v>
      </c>
      <c r="W46" s="36">
        <v>2.4333116580487445E-2</v>
      </c>
      <c r="X46" s="31">
        <v>0</v>
      </c>
      <c r="Y46" s="31">
        <v>0</v>
      </c>
      <c r="Z46" s="36" t="s">
        <v>1733</v>
      </c>
      <c r="AA46" s="31">
        <v>175.98249999999996</v>
      </c>
      <c r="AB46" s="31">
        <v>60.394021739130416</v>
      </c>
      <c r="AC46" s="36">
        <v>0.34318197399815564</v>
      </c>
      <c r="AD46" s="31">
        <v>11.337391304347825</v>
      </c>
      <c r="AE46" s="31">
        <v>11.337391304347825</v>
      </c>
      <c r="AF46" s="36">
        <v>1</v>
      </c>
      <c r="AG46" s="31">
        <v>0</v>
      </c>
      <c r="AH46" s="31">
        <v>0</v>
      </c>
      <c r="AI46" s="36" t="s">
        <v>1733</v>
      </c>
      <c r="AJ46" t="s">
        <v>2</v>
      </c>
      <c r="AK46" s="37">
        <v>2</v>
      </c>
      <c r="AT46"/>
    </row>
    <row r="47" spans="1:46" x14ac:dyDescent="0.25">
      <c r="A47" t="s">
        <v>1573</v>
      </c>
      <c r="B47" t="s">
        <v>780</v>
      </c>
      <c r="C47" t="s">
        <v>1307</v>
      </c>
      <c r="D47" t="s">
        <v>1517</v>
      </c>
      <c r="E47" s="31">
        <v>174.21739130434781</v>
      </c>
      <c r="F47" s="31">
        <v>558.72010869565224</v>
      </c>
      <c r="G47" s="31">
        <v>0</v>
      </c>
      <c r="H47" s="36">
        <v>0</v>
      </c>
      <c r="I47" s="31">
        <v>68.380434782608688</v>
      </c>
      <c r="J47" s="31">
        <v>0</v>
      </c>
      <c r="K47" s="36">
        <v>0</v>
      </c>
      <c r="L47" s="31">
        <v>0</v>
      </c>
      <c r="M47" s="31">
        <v>0</v>
      </c>
      <c r="N47" s="36" t="s">
        <v>1733</v>
      </c>
      <c r="O47" s="31">
        <v>13.369565217391305</v>
      </c>
      <c r="P47" s="31">
        <v>0</v>
      </c>
      <c r="Q47" s="36">
        <v>0</v>
      </c>
      <c r="R47" s="31">
        <v>55.010869565217391</v>
      </c>
      <c r="S47" s="31">
        <v>0</v>
      </c>
      <c r="T47" s="36">
        <v>0</v>
      </c>
      <c r="U47" s="31">
        <v>0</v>
      </c>
      <c r="V47" s="31">
        <v>0</v>
      </c>
      <c r="W47" s="36" t="s">
        <v>1733</v>
      </c>
      <c r="X47" s="31">
        <v>111.53804347826087</v>
      </c>
      <c r="Y47" s="31">
        <v>0</v>
      </c>
      <c r="Z47" s="36">
        <v>0</v>
      </c>
      <c r="AA47" s="31">
        <v>378.80163043478262</v>
      </c>
      <c r="AB47" s="31">
        <v>0</v>
      </c>
      <c r="AC47" s="36">
        <v>0</v>
      </c>
      <c r="AD47" s="31">
        <v>0</v>
      </c>
      <c r="AE47" s="31">
        <v>0</v>
      </c>
      <c r="AF47" s="36" t="s">
        <v>1733</v>
      </c>
      <c r="AG47" s="31">
        <v>0</v>
      </c>
      <c r="AH47" s="31">
        <v>0</v>
      </c>
      <c r="AI47" s="36" t="s">
        <v>1733</v>
      </c>
      <c r="AJ47" t="s">
        <v>178</v>
      </c>
      <c r="AK47" s="37">
        <v>2</v>
      </c>
      <c r="AT47"/>
    </row>
    <row r="48" spans="1:46" x14ac:dyDescent="0.25">
      <c r="A48" t="s">
        <v>1573</v>
      </c>
      <c r="B48" t="s">
        <v>715</v>
      </c>
      <c r="C48" t="s">
        <v>1300</v>
      </c>
      <c r="D48" t="s">
        <v>1522</v>
      </c>
      <c r="E48" s="31">
        <v>235.31521739130434</v>
      </c>
      <c r="F48" s="31">
        <v>748.35206521739133</v>
      </c>
      <c r="G48" s="31">
        <v>93.229021739130459</v>
      </c>
      <c r="H48" s="36">
        <v>0.12457909328017695</v>
      </c>
      <c r="I48" s="31">
        <v>114.87228260869566</v>
      </c>
      <c r="J48" s="31">
        <v>0</v>
      </c>
      <c r="K48" s="36">
        <v>0</v>
      </c>
      <c r="L48" s="31">
        <v>68.410326086956516</v>
      </c>
      <c r="M48" s="31">
        <v>0</v>
      </c>
      <c r="N48" s="36">
        <v>0</v>
      </c>
      <c r="O48" s="31">
        <v>41.505434782608695</v>
      </c>
      <c r="P48" s="31">
        <v>0</v>
      </c>
      <c r="Q48" s="36">
        <v>0</v>
      </c>
      <c r="R48" s="31">
        <v>4.9565217391304346</v>
      </c>
      <c r="S48" s="31">
        <v>0</v>
      </c>
      <c r="T48" s="36">
        <v>0</v>
      </c>
      <c r="U48" s="31">
        <v>229.3784782608696</v>
      </c>
      <c r="V48" s="31">
        <v>80.908369565217413</v>
      </c>
      <c r="W48" s="36">
        <v>0.35272868744556418</v>
      </c>
      <c r="X48" s="31">
        <v>5.6820652173913047</v>
      </c>
      <c r="Y48" s="31">
        <v>0</v>
      </c>
      <c r="Z48" s="36">
        <v>0</v>
      </c>
      <c r="AA48" s="31">
        <v>386.71271739130435</v>
      </c>
      <c r="AB48" s="31">
        <v>12.320652173913043</v>
      </c>
      <c r="AC48" s="36">
        <v>3.1859961205894613E-2</v>
      </c>
      <c r="AD48" s="31">
        <v>11.706521739130435</v>
      </c>
      <c r="AE48" s="31">
        <v>0</v>
      </c>
      <c r="AF48" s="36">
        <v>0</v>
      </c>
      <c r="AG48" s="31">
        <v>0</v>
      </c>
      <c r="AH48" s="31">
        <v>0</v>
      </c>
      <c r="AI48" s="36" t="s">
        <v>1733</v>
      </c>
      <c r="AJ48" t="s">
        <v>112</v>
      </c>
      <c r="AK48" s="37">
        <v>2</v>
      </c>
      <c r="AT48"/>
    </row>
    <row r="49" spans="1:46" x14ac:dyDescent="0.25">
      <c r="A49" t="s">
        <v>1573</v>
      </c>
      <c r="B49" t="s">
        <v>893</v>
      </c>
      <c r="C49" t="s">
        <v>1242</v>
      </c>
      <c r="D49" t="s">
        <v>1484</v>
      </c>
      <c r="E49" s="31">
        <v>78.489130434782609</v>
      </c>
      <c r="F49" s="31">
        <v>220.99804347826085</v>
      </c>
      <c r="G49" s="31">
        <v>64.495326086956524</v>
      </c>
      <c r="H49" s="36">
        <v>0.29183663833341039</v>
      </c>
      <c r="I49" s="31">
        <v>23.494239130434782</v>
      </c>
      <c r="J49" s="31">
        <v>0.2391304347826087</v>
      </c>
      <c r="K49" s="36">
        <v>1.0178258314943072E-2</v>
      </c>
      <c r="L49" s="31">
        <v>17.263586956521738</v>
      </c>
      <c r="M49" s="31">
        <v>0.2391304347826087</v>
      </c>
      <c r="N49" s="36">
        <v>1.3851723595151898E-2</v>
      </c>
      <c r="O49" s="31">
        <v>1.2173913043478262</v>
      </c>
      <c r="P49" s="31">
        <v>0</v>
      </c>
      <c r="Q49" s="36">
        <v>0</v>
      </c>
      <c r="R49" s="31">
        <v>5.0132608695652179</v>
      </c>
      <c r="S49" s="31">
        <v>0</v>
      </c>
      <c r="T49" s="36">
        <v>0</v>
      </c>
      <c r="U49" s="31">
        <v>70.763586956521735</v>
      </c>
      <c r="V49" s="31">
        <v>22.328804347826086</v>
      </c>
      <c r="W49" s="36">
        <v>0.31554087784647289</v>
      </c>
      <c r="X49" s="31">
        <v>0</v>
      </c>
      <c r="Y49" s="31">
        <v>0</v>
      </c>
      <c r="Z49" s="36" t="s">
        <v>1733</v>
      </c>
      <c r="AA49" s="31">
        <v>126.74021739130436</v>
      </c>
      <c r="AB49" s="31">
        <v>41.927391304347829</v>
      </c>
      <c r="AC49" s="36">
        <v>0.33081362938568282</v>
      </c>
      <c r="AD49" s="31">
        <v>0</v>
      </c>
      <c r="AE49" s="31">
        <v>0</v>
      </c>
      <c r="AF49" s="36" t="s">
        <v>1733</v>
      </c>
      <c r="AG49" s="31">
        <v>0</v>
      </c>
      <c r="AH49" s="31">
        <v>0</v>
      </c>
      <c r="AI49" s="36" t="s">
        <v>1733</v>
      </c>
      <c r="AJ49" t="s">
        <v>292</v>
      </c>
      <c r="AK49" s="37">
        <v>2</v>
      </c>
      <c r="AT49"/>
    </row>
    <row r="50" spans="1:46" x14ac:dyDescent="0.25">
      <c r="A50" t="s">
        <v>1573</v>
      </c>
      <c r="B50" t="s">
        <v>919</v>
      </c>
      <c r="C50" t="s">
        <v>1281</v>
      </c>
      <c r="D50" t="s">
        <v>1512</v>
      </c>
      <c r="E50" s="31">
        <v>193.64130434782609</v>
      </c>
      <c r="F50" s="31">
        <v>693.1603260869565</v>
      </c>
      <c r="G50" s="31">
        <v>59.980978260869563</v>
      </c>
      <c r="H50" s="36">
        <v>8.6532618794666838E-2</v>
      </c>
      <c r="I50" s="31">
        <v>72.304347826086953</v>
      </c>
      <c r="J50" s="31">
        <v>18.698369565217391</v>
      </c>
      <c r="K50" s="36">
        <v>0.25860643415514134</v>
      </c>
      <c r="L50" s="31">
        <v>62.260869565217391</v>
      </c>
      <c r="M50" s="31">
        <v>13.676630434782609</v>
      </c>
      <c r="N50" s="36">
        <v>0.21966655027932963</v>
      </c>
      <c r="O50" s="31">
        <v>5.0217391304347823</v>
      </c>
      <c r="P50" s="31">
        <v>0</v>
      </c>
      <c r="Q50" s="36">
        <v>0</v>
      </c>
      <c r="R50" s="31">
        <v>5.0217391304347823</v>
      </c>
      <c r="S50" s="31">
        <v>5.0217391304347823</v>
      </c>
      <c r="T50" s="36">
        <v>1</v>
      </c>
      <c r="U50" s="31">
        <v>192.66902173913041</v>
      </c>
      <c r="V50" s="31">
        <v>6.8451086956521738</v>
      </c>
      <c r="W50" s="36">
        <v>3.5527811548865904E-2</v>
      </c>
      <c r="X50" s="31">
        <v>0</v>
      </c>
      <c r="Y50" s="31">
        <v>0</v>
      </c>
      <c r="Z50" s="36" t="s">
        <v>1733</v>
      </c>
      <c r="AA50" s="31">
        <v>428.18695652173909</v>
      </c>
      <c r="AB50" s="31">
        <v>34.4375</v>
      </c>
      <c r="AC50" s="36">
        <v>8.042631723241575E-2</v>
      </c>
      <c r="AD50" s="31">
        <v>0</v>
      </c>
      <c r="AE50" s="31">
        <v>0</v>
      </c>
      <c r="AF50" s="36" t="s">
        <v>1733</v>
      </c>
      <c r="AG50" s="31">
        <v>0</v>
      </c>
      <c r="AH50" s="31">
        <v>0</v>
      </c>
      <c r="AI50" s="36" t="s">
        <v>1733</v>
      </c>
      <c r="AJ50" t="s">
        <v>318</v>
      </c>
      <c r="AK50" s="37">
        <v>2</v>
      </c>
      <c r="AT50"/>
    </row>
    <row r="51" spans="1:46" x14ac:dyDescent="0.25">
      <c r="A51" t="s">
        <v>1573</v>
      </c>
      <c r="B51" t="s">
        <v>1115</v>
      </c>
      <c r="C51" t="s">
        <v>1281</v>
      </c>
      <c r="D51" t="s">
        <v>1512</v>
      </c>
      <c r="E51" s="31">
        <v>187.83695652173913</v>
      </c>
      <c r="F51" s="31">
        <v>669.10108695652184</v>
      </c>
      <c r="G51" s="31">
        <v>46.058586956521737</v>
      </c>
      <c r="H51" s="36">
        <v>6.8836514921869527E-2</v>
      </c>
      <c r="I51" s="31">
        <v>142.62902173913042</v>
      </c>
      <c r="J51" s="31">
        <v>15.929782608695653</v>
      </c>
      <c r="K51" s="36">
        <v>0.11168682512477263</v>
      </c>
      <c r="L51" s="31">
        <v>94.481956521739136</v>
      </c>
      <c r="M51" s="31">
        <v>14.115978260869566</v>
      </c>
      <c r="N51" s="36">
        <v>0.14940395796758985</v>
      </c>
      <c r="O51" s="31">
        <v>44.478586956521731</v>
      </c>
      <c r="P51" s="31">
        <v>1.813804347826087</v>
      </c>
      <c r="Q51" s="36">
        <v>4.0779270924211221E-2</v>
      </c>
      <c r="R51" s="31">
        <v>3.6684782608695654</v>
      </c>
      <c r="S51" s="31">
        <v>0</v>
      </c>
      <c r="T51" s="36">
        <v>0</v>
      </c>
      <c r="U51" s="31">
        <v>122.825</v>
      </c>
      <c r="V51" s="31">
        <v>11.022717391304347</v>
      </c>
      <c r="W51" s="36">
        <v>8.9743272064354548E-2</v>
      </c>
      <c r="X51" s="31">
        <v>0</v>
      </c>
      <c r="Y51" s="31">
        <v>0</v>
      </c>
      <c r="Z51" s="36" t="s">
        <v>1733</v>
      </c>
      <c r="AA51" s="31">
        <v>403.64706521739146</v>
      </c>
      <c r="AB51" s="31">
        <v>19.106086956521732</v>
      </c>
      <c r="AC51" s="36">
        <v>4.7333645164078682E-2</v>
      </c>
      <c r="AD51" s="31">
        <v>0</v>
      </c>
      <c r="AE51" s="31">
        <v>0</v>
      </c>
      <c r="AF51" s="36" t="s">
        <v>1733</v>
      </c>
      <c r="AG51" s="31">
        <v>0</v>
      </c>
      <c r="AH51" s="31">
        <v>0</v>
      </c>
      <c r="AI51" s="36" t="s">
        <v>1733</v>
      </c>
      <c r="AJ51" t="s">
        <v>516</v>
      </c>
      <c r="AK51" s="37">
        <v>2</v>
      </c>
      <c r="AT51"/>
    </row>
    <row r="52" spans="1:46" x14ac:dyDescent="0.25">
      <c r="A52" t="s">
        <v>1573</v>
      </c>
      <c r="B52" t="s">
        <v>1095</v>
      </c>
      <c r="C52" t="s">
        <v>1281</v>
      </c>
      <c r="D52" t="s">
        <v>1512</v>
      </c>
      <c r="E52" s="31">
        <v>232.19565217391303</v>
      </c>
      <c r="F52" s="31">
        <v>632.28054347826082</v>
      </c>
      <c r="G52" s="31">
        <v>10.138043478260867</v>
      </c>
      <c r="H52" s="36">
        <v>1.6034090535967022E-2</v>
      </c>
      <c r="I52" s="31">
        <v>120.16097826086956</v>
      </c>
      <c r="J52" s="31">
        <v>9.2476086956521719</v>
      </c>
      <c r="K52" s="36">
        <v>7.6960164851318097E-2</v>
      </c>
      <c r="L52" s="31">
        <v>102.33380434782607</v>
      </c>
      <c r="M52" s="31">
        <v>9.2476086956521719</v>
      </c>
      <c r="N52" s="36">
        <v>9.0367095746974671E-2</v>
      </c>
      <c r="O52" s="31">
        <v>17.827173913043481</v>
      </c>
      <c r="P52" s="31">
        <v>0</v>
      </c>
      <c r="Q52" s="36">
        <v>0</v>
      </c>
      <c r="R52" s="31">
        <v>0</v>
      </c>
      <c r="S52" s="31">
        <v>0</v>
      </c>
      <c r="T52" s="36" t="s">
        <v>1733</v>
      </c>
      <c r="U52" s="31">
        <v>94.868260869565205</v>
      </c>
      <c r="V52" s="31">
        <v>0</v>
      </c>
      <c r="W52" s="36">
        <v>0</v>
      </c>
      <c r="X52" s="31">
        <v>0</v>
      </c>
      <c r="Y52" s="31">
        <v>0</v>
      </c>
      <c r="Z52" s="36" t="s">
        <v>1733</v>
      </c>
      <c r="AA52" s="31">
        <v>414.00706521739124</v>
      </c>
      <c r="AB52" s="31">
        <v>0.89043478260869569</v>
      </c>
      <c r="AC52" s="36">
        <v>2.1507719491239518E-3</v>
      </c>
      <c r="AD52" s="31">
        <v>0</v>
      </c>
      <c r="AE52" s="31">
        <v>0</v>
      </c>
      <c r="AF52" s="36" t="s">
        <v>1733</v>
      </c>
      <c r="AG52" s="31">
        <v>3.2442391304347824</v>
      </c>
      <c r="AH52" s="31">
        <v>0</v>
      </c>
      <c r="AI52" s="36">
        <v>0</v>
      </c>
      <c r="AJ52" t="s">
        <v>496</v>
      </c>
      <c r="AK52" s="37">
        <v>2</v>
      </c>
      <c r="AT52"/>
    </row>
    <row r="53" spans="1:46" x14ac:dyDescent="0.25">
      <c r="A53" t="s">
        <v>1573</v>
      </c>
      <c r="B53" t="s">
        <v>1059</v>
      </c>
      <c r="C53" t="s">
        <v>1440</v>
      </c>
      <c r="D53" t="s">
        <v>1506</v>
      </c>
      <c r="E53" s="31">
        <v>141.89130434782609</v>
      </c>
      <c r="F53" s="31">
        <v>645.98456521739138</v>
      </c>
      <c r="G53" s="31">
        <v>0</v>
      </c>
      <c r="H53" s="36">
        <v>0</v>
      </c>
      <c r="I53" s="31">
        <v>218.41717391304346</v>
      </c>
      <c r="J53" s="31">
        <v>0</v>
      </c>
      <c r="K53" s="36">
        <v>0</v>
      </c>
      <c r="L53" s="31">
        <v>187.85597826086956</v>
      </c>
      <c r="M53" s="31">
        <v>0</v>
      </c>
      <c r="N53" s="36">
        <v>0</v>
      </c>
      <c r="O53" s="31">
        <v>25.702500000000001</v>
      </c>
      <c r="P53" s="31">
        <v>0</v>
      </c>
      <c r="Q53" s="36">
        <v>0</v>
      </c>
      <c r="R53" s="31">
        <v>4.8586956521739131</v>
      </c>
      <c r="S53" s="31">
        <v>0</v>
      </c>
      <c r="T53" s="36">
        <v>0</v>
      </c>
      <c r="U53" s="31">
        <v>95.55869565217391</v>
      </c>
      <c r="V53" s="31">
        <v>0</v>
      </c>
      <c r="W53" s="36">
        <v>0</v>
      </c>
      <c r="X53" s="31">
        <v>0</v>
      </c>
      <c r="Y53" s="31">
        <v>0</v>
      </c>
      <c r="Z53" s="36" t="s">
        <v>1733</v>
      </c>
      <c r="AA53" s="31">
        <v>332.00869565217403</v>
      </c>
      <c r="AB53" s="31">
        <v>0</v>
      </c>
      <c r="AC53" s="36">
        <v>0</v>
      </c>
      <c r="AD53" s="31">
        <v>0</v>
      </c>
      <c r="AE53" s="31">
        <v>0</v>
      </c>
      <c r="AF53" s="36" t="s">
        <v>1733</v>
      </c>
      <c r="AG53" s="31">
        <v>0</v>
      </c>
      <c r="AH53" s="31">
        <v>0</v>
      </c>
      <c r="AI53" s="36" t="s">
        <v>1733</v>
      </c>
      <c r="AJ53" t="s">
        <v>458</v>
      </c>
      <c r="AK53" s="37">
        <v>2</v>
      </c>
      <c r="AT53"/>
    </row>
    <row r="54" spans="1:46" x14ac:dyDescent="0.25">
      <c r="A54" t="s">
        <v>1573</v>
      </c>
      <c r="B54" t="s">
        <v>974</v>
      </c>
      <c r="C54" t="s">
        <v>1287</v>
      </c>
      <c r="D54" t="s">
        <v>1517</v>
      </c>
      <c r="E54" s="31">
        <v>268.96739130434781</v>
      </c>
      <c r="F54" s="31">
        <v>720.73369565217399</v>
      </c>
      <c r="G54" s="31">
        <v>0</v>
      </c>
      <c r="H54" s="36">
        <v>0</v>
      </c>
      <c r="I54" s="31">
        <v>140.98097826086956</v>
      </c>
      <c r="J54" s="31">
        <v>0</v>
      </c>
      <c r="K54" s="36">
        <v>0</v>
      </c>
      <c r="L54" s="31">
        <v>108.27717391304348</v>
      </c>
      <c r="M54" s="31">
        <v>0</v>
      </c>
      <c r="N54" s="36">
        <v>0</v>
      </c>
      <c r="O54" s="31">
        <v>32.703804347826086</v>
      </c>
      <c r="P54" s="31">
        <v>0</v>
      </c>
      <c r="Q54" s="36">
        <v>0</v>
      </c>
      <c r="R54" s="31">
        <v>0</v>
      </c>
      <c r="S54" s="31">
        <v>0</v>
      </c>
      <c r="T54" s="36" t="s">
        <v>1733</v>
      </c>
      <c r="U54" s="31">
        <v>80.614130434782609</v>
      </c>
      <c r="V54" s="31">
        <v>0</v>
      </c>
      <c r="W54" s="36">
        <v>0</v>
      </c>
      <c r="X54" s="31">
        <v>0</v>
      </c>
      <c r="Y54" s="31">
        <v>0</v>
      </c>
      <c r="Z54" s="36" t="s">
        <v>1733</v>
      </c>
      <c r="AA54" s="31">
        <v>499.13858695652175</v>
      </c>
      <c r="AB54" s="31">
        <v>0</v>
      </c>
      <c r="AC54" s="36">
        <v>0</v>
      </c>
      <c r="AD54" s="31">
        <v>0</v>
      </c>
      <c r="AE54" s="31">
        <v>0</v>
      </c>
      <c r="AF54" s="36" t="s">
        <v>1733</v>
      </c>
      <c r="AG54" s="31">
        <v>0</v>
      </c>
      <c r="AH54" s="31">
        <v>0</v>
      </c>
      <c r="AI54" s="36" t="s">
        <v>1733</v>
      </c>
      <c r="AJ54" t="s">
        <v>373</v>
      </c>
      <c r="AK54" s="37">
        <v>2</v>
      </c>
      <c r="AT54"/>
    </row>
    <row r="55" spans="1:46" x14ac:dyDescent="0.25">
      <c r="A55" t="s">
        <v>1573</v>
      </c>
      <c r="B55" t="s">
        <v>688</v>
      </c>
      <c r="C55" t="s">
        <v>1216</v>
      </c>
      <c r="D55" t="s">
        <v>1489</v>
      </c>
      <c r="E55" s="31">
        <v>236.2391304347826</v>
      </c>
      <c r="F55" s="31">
        <v>956.79619565217388</v>
      </c>
      <c r="G55" s="31">
        <v>231.27336956521739</v>
      </c>
      <c r="H55" s="36">
        <v>0.24171643931712777</v>
      </c>
      <c r="I55" s="31">
        <v>105.61684782608694</v>
      </c>
      <c r="J55" s="31">
        <v>10.672826086956521</v>
      </c>
      <c r="K55" s="36">
        <v>0.10105230658399157</v>
      </c>
      <c r="L55" s="31">
        <v>84.7798913043478</v>
      </c>
      <c r="M55" s="31">
        <v>10.672826086956521</v>
      </c>
      <c r="N55" s="36">
        <v>0.12588865027725252</v>
      </c>
      <c r="O55" s="31">
        <v>13.559782608695652</v>
      </c>
      <c r="P55" s="31">
        <v>0</v>
      </c>
      <c r="Q55" s="36">
        <v>0</v>
      </c>
      <c r="R55" s="31">
        <v>7.2771739130434785</v>
      </c>
      <c r="S55" s="31">
        <v>0</v>
      </c>
      <c r="T55" s="36">
        <v>0</v>
      </c>
      <c r="U55" s="31">
        <v>246.26304347826087</v>
      </c>
      <c r="V55" s="31">
        <v>93.173913043478265</v>
      </c>
      <c r="W55" s="36">
        <v>0.37835117980950028</v>
      </c>
      <c r="X55" s="31">
        <v>0</v>
      </c>
      <c r="Y55" s="31">
        <v>0</v>
      </c>
      <c r="Z55" s="36" t="s">
        <v>1733</v>
      </c>
      <c r="AA55" s="31">
        <v>604.9163043478261</v>
      </c>
      <c r="AB55" s="31">
        <v>127.42663043478261</v>
      </c>
      <c r="AC55" s="36">
        <v>0.21065167117980749</v>
      </c>
      <c r="AD55" s="31">
        <v>0</v>
      </c>
      <c r="AE55" s="31">
        <v>0</v>
      </c>
      <c r="AF55" s="36" t="s">
        <v>1733</v>
      </c>
      <c r="AG55" s="31">
        <v>0</v>
      </c>
      <c r="AH55" s="31">
        <v>0</v>
      </c>
      <c r="AI55" s="36" t="s">
        <v>1733</v>
      </c>
      <c r="AJ55" t="s">
        <v>85</v>
      </c>
      <c r="AK55" s="37">
        <v>2</v>
      </c>
      <c r="AT55"/>
    </row>
    <row r="56" spans="1:46" x14ac:dyDescent="0.25">
      <c r="A56" t="s">
        <v>1573</v>
      </c>
      <c r="B56" t="s">
        <v>633</v>
      </c>
      <c r="C56" t="s">
        <v>1216</v>
      </c>
      <c r="D56" t="s">
        <v>1489</v>
      </c>
      <c r="E56" s="31">
        <v>204.15217391304347</v>
      </c>
      <c r="F56" s="31">
        <v>644.77467391304344</v>
      </c>
      <c r="G56" s="31">
        <v>195.24021739130436</v>
      </c>
      <c r="H56" s="36">
        <v>0.30280379377561462</v>
      </c>
      <c r="I56" s="31">
        <v>68.190217391304344</v>
      </c>
      <c r="J56" s="31">
        <v>8.7690217391304355</v>
      </c>
      <c r="K56" s="36">
        <v>0.12859647724555673</v>
      </c>
      <c r="L56" s="31">
        <v>58.741847826086953</v>
      </c>
      <c r="M56" s="31">
        <v>8.2092391304347831</v>
      </c>
      <c r="N56" s="36">
        <v>0.13975112180228524</v>
      </c>
      <c r="O56" s="31">
        <v>5.4483695652173916</v>
      </c>
      <c r="P56" s="31">
        <v>0.55978260869565222</v>
      </c>
      <c r="Q56" s="36">
        <v>0.10274314214463841</v>
      </c>
      <c r="R56" s="31">
        <v>4</v>
      </c>
      <c r="S56" s="31">
        <v>0</v>
      </c>
      <c r="T56" s="36">
        <v>0</v>
      </c>
      <c r="U56" s="31">
        <v>131.4375</v>
      </c>
      <c r="V56" s="31">
        <v>40.024456521739133</v>
      </c>
      <c r="W56" s="36">
        <v>0.30451322127809133</v>
      </c>
      <c r="X56" s="31">
        <v>0</v>
      </c>
      <c r="Y56" s="31">
        <v>0</v>
      </c>
      <c r="Z56" s="36" t="s">
        <v>1733</v>
      </c>
      <c r="AA56" s="31">
        <v>445.14695652173907</v>
      </c>
      <c r="AB56" s="31">
        <v>146.44673913043479</v>
      </c>
      <c r="AC56" s="36">
        <v>0.32898515194786682</v>
      </c>
      <c r="AD56" s="31">
        <v>0</v>
      </c>
      <c r="AE56" s="31">
        <v>0</v>
      </c>
      <c r="AF56" s="36" t="s">
        <v>1733</v>
      </c>
      <c r="AG56" s="31">
        <v>0</v>
      </c>
      <c r="AH56" s="31">
        <v>0</v>
      </c>
      <c r="AI56" s="36" t="s">
        <v>1733</v>
      </c>
      <c r="AJ56" t="s">
        <v>30</v>
      </c>
      <c r="AK56" s="37">
        <v>2</v>
      </c>
      <c r="AT56"/>
    </row>
    <row r="57" spans="1:46" x14ac:dyDescent="0.25">
      <c r="A57" t="s">
        <v>1573</v>
      </c>
      <c r="B57" t="s">
        <v>989</v>
      </c>
      <c r="C57" t="s">
        <v>1216</v>
      </c>
      <c r="D57" t="s">
        <v>1489</v>
      </c>
      <c r="E57" s="31">
        <v>115.53260869565217</v>
      </c>
      <c r="F57" s="31">
        <v>310.133152173913</v>
      </c>
      <c r="G57" s="31">
        <v>38.673913043478265</v>
      </c>
      <c r="H57" s="36">
        <v>0.12470099624109564</v>
      </c>
      <c r="I57" s="31">
        <v>48.228260869565212</v>
      </c>
      <c r="J57" s="31">
        <v>24.244565217391305</v>
      </c>
      <c r="K57" s="36">
        <v>0.50270453008789728</v>
      </c>
      <c r="L57" s="31">
        <v>34.380434782608695</v>
      </c>
      <c r="M57" s="31">
        <v>24.244565217391305</v>
      </c>
      <c r="N57" s="36">
        <v>0.70518495099588996</v>
      </c>
      <c r="O57" s="31">
        <v>8.7934782608695645</v>
      </c>
      <c r="P57" s="31">
        <v>0</v>
      </c>
      <c r="Q57" s="36">
        <v>0</v>
      </c>
      <c r="R57" s="31">
        <v>5.0543478260869561</v>
      </c>
      <c r="S57" s="31">
        <v>0</v>
      </c>
      <c r="T57" s="36">
        <v>0</v>
      </c>
      <c r="U57" s="31">
        <v>65.154891304347828</v>
      </c>
      <c r="V57" s="31">
        <v>14.429347826086957</v>
      </c>
      <c r="W57" s="36">
        <v>0.22146223464153147</v>
      </c>
      <c r="X57" s="31">
        <v>0</v>
      </c>
      <c r="Y57" s="31">
        <v>0</v>
      </c>
      <c r="Z57" s="36" t="s">
        <v>1733</v>
      </c>
      <c r="AA57" s="31">
        <v>196.75</v>
      </c>
      <c r="AB57" s="31">
        <v>0</v>
      </c>
      <c r="AC57" s="36">
        <v>0</v>
      </c>
      <c r="AD57" s="31">
        <v>0</v>
      </c>
      <c r="AE57" s="31">
        <v>0</v>
      </c>
      <c r="AF57" s="36" t="s">
        <v>1733</v>
      </c>
      <c r="AG57" s="31">
        <v>0</v>
      </c>
      <c r="AH57" s="31">
        <v>0</v>
      </c>
      <c r="AI57" s="36" t="s">
        <v>1733</v>
      </c>
      <c r="AJ57" t="s">
        <v>388</v>
      </c>
      <c r="AK57" s="37">
        <v>2</v>
      </c>
      <c r="AT57"/>
    </row>
    <row r="58" spans="1:46" x14ac:dyDescent="0.25">
      <c r="A58" t="s">
        <v>1573</v>
      </c>
      <c r="B58" t="s">
        <v>1013</v>
      </c>
      <c r="C58" t="s">
        <v>1216</v>
      </c>
      <c r="D58" t="s">
        <v>1489</v>
      </c>
      <c r="E58" s="31">
        <v>134.9891304347826</v>
      </c>
      <c r="F58" s="31">
        <v>384.16945652173911</v>
      </c>
      <c r="G58" s="31">
        <v>105.53641304347826</v>
      </c>
      <c r="H58" s="36">
        <v>0.27471317995710115</v>
      </c>
      <c r="I58" s="31">
        <v>52.754347826086956</v>
      </c>
      <c r="J58" s="31">
        <v>19.679673913043477</v>
      </c>
      <c r="K58" s="36">
        <v>0.37304363951044628</v>
      </c>
      <c r="L58" s="31">
        <v>35.884782608695652</v>
      </c>
      <c r="M58" s="31">
        <v>19.679673913043477</v>
      </c>
      <c r="N58" s="36">
        <v>0.54841279457199976</v>
      </c>
      <c r="O58" s="31">
        <v>14.510869565217391</v>
      </c>
      <c r="P58" s="31">
        <v>0</v>
      </c>
      <c r="Q58" s="36">
        <v>0</v>
      </c>
      <c r="R58" s="31">
        <v>2.3586956521739131</v>
      </c>
      <c r="S58" s="31">
        <v>0</v>
      </c>
      <c r="T58" s="36">
        <v>0</v>
      </c>
      <c r="U58" s="31">
        <v>79.224891304347821</v>
      </c>
      <c r="V58" s="31">
        <v>29.738695652173913</v>
      </c>
      <c r="W58" s="36">
        <v>0.37537060843580949</v>
      </c>
      <c r="X58" s="31">
        <v>0</v>
      </c>
      <c r="Y58" s="31">
        <v>0</v>
      </c>
      <c r="Z58" s="36" t="s">
        <v>1733</v>
      </c>
      <c r="AA58" s="31">
        <v>252.19021739130434</v>
      </c>
      <c r="AB58" s="31">
        <v>56.118043478260873</v>
      </c>
      <c r="AC58" s="36">
        <v>0.22252268172316447</v>
      </c>
      <c r="AD58" s="31">
        <v>0</v>
      </c>
      <c r="AE58" s="31">
        <v>0</v>
      </c>
      <c r="AF58" s="36" t="s">
        <v>1733</v>
      </c>
      <c r="AG58" s="31">
        <v>0</v>
      </c>
      <c r="AH58" s="31">
        <v>0</v>
      </c>
      <c r="AI58" s="36" t="s">
        <v>1733</v>
      </c>
      <c r="AJ58" t="s">
        <v>412</v>
      </c>
      <c r="AK58" s="37">
        <v>2</v>
      </c>
      <c r="AT58"/>
    </row>
    <row r="59" spans="1:46" x14ac:dyDescent="0.25">
      <c r="A59" t="s">
        <v>1573</v>
      </c>
      <c r="B59" t="s">
        <v>686</v>
      </c>
      <c r="C59" t="s">
        <v>1318</v>
      </c>
      <c r="D59" t="s">
        <v>1506</v>
      </c>
      <c r="E59" s="31">
        <v>324.1521739130435</v>
      </c>
      <c r="F59" s="31">
        <v>1188.4803260869562</v>
      </c>
      <c r="G59" s="31">
        <v>148.8457608695652</v>
      </c>
      <c r="H59" s="36">
        <v>0.12524040794148977</v>
      </c>
      <c r="I59" s="31">
        <v>242.03836956521738</v>
      </c>
      <c r="J59" s="31">
        <v>33.909999999999997</v>
      </c>
      <c r="K59" s="36">
        <v>0.14010175353979537</v>
      </c>
      <c r="L59" s="31">
        <v>138.64641304347825</v>
      </c>
      <c r="M59" s="31">
        <v>29.600326086956521</v>
      </c>
      <c r="N59" s="36">
        <v>0.2134950730941314</v>
      </c>
      <c r="O59" s="31">
        <v>99.207173913043491</v>
      </c>
      <c r="P59" s="31">
        <v>4.3096739130434782</v>
      </c>
      <c r="Q59" s="36">
        <v>4.3441151915293637E-2</v>
      </c>
      <c r="R59" s="31">
        <v>4.1847826086956523</v>
      </c>
      <c r="S59" s="31">
        <v>0</v>
      </c>
      <c r="T59" s="36">
        <v>0</v>
      </c>
      <c r="U59" s="31">
        <v>223.34282608695645</v>
      </c>
      <c r="V59" s="31">
        <v>34.783913043478258</v>
      </c>
      <c r="W59" s="36">
        <v>0.15574224457039629</v>
      </c>
      <c r="X59" s="31">
        <v>11.308695652173913</v>
      </c>
      <c r="Y59" s="31">
        <v>0</v>
      </c>
      <c r="Z59" s="36">
        <v>0</v>
      </c>
      <c r="AA59" s="31">
        <v>711.7904347826086</v>
      </c>
      <c r="AB59" s="31">
        <v>80.151847826086936</v>
      </c>
      <c r="AC59" s="36">
        <v>0.11260596365075699</v>
      </c>
      <c r="AD59" s="31">
        <v>0</v>
      </c>
      <c r="AE59" s="31">
        <v>0</v>
      </c>
      <c r="AF59" s="36" t="s">
        <v>1733</v>
      </c>
      <c r="AG59" s="31">
        <v>0</v>
      </c>
      <c r="AH59" s="31">
        <v>0</v>
      </c>
      <c r="AI59" s="36" t="s">
        <v>1733</v>
      </c>
      <c r="AJ59" t="s">
        <v>83</v>
      </c>
      <c r="AK59" s="37">
        <v>2</v>
      </c>
      <c r="AT59"/>
    </row>
    <row r="60" spans="1:46" x14ac:dyDescent="0.25">
      <c r="A60" t="s">
        <v>1573</v>
      </c>
      <c r="B60" t="s">
        <v>657</v>
      </c>
      <c r="C60" t="s">
        <v>1248</v>
      </c>
      <c r="D60" t="s">
        <v>1520</v>
      </c>
      <c r="E60" s="31">
        <v>180.41304347826087</v>
      </c>
      <c r="F60" s="31">
        <v>770.44521739130414</v>
      </c>
      <c r="G60" s="31">
        <v>2.3998913043478263</v>
      </c>
      <c r="H60" s="36">
        <v>3.1149408811618814E-3</v>
      </c>
      <c r="I60" s="31">
        <v>141.41228260869565</v>
      </c>
      <c r="J60" s="31">
        <v>0</v>
      </c>
      <c r="K60" s="36">
        <v>0</v>
      </c>
      <c r="L60" s="31">
        <v>43.49315217391306</v>
      </c>
      <c r="M60" s="31">
        <v>0</v>
      </c>
      <c r="N60" s="36">
        <v>0</v>
      </c>
      <c r="O60" s="31">
        <v>93.049565217391276</v>
      </c>
      <c r="P60" s="31">
        <v>0</v>
      </c>
      <c r="Q60" s="36">
        <v>0</v>
      </c>
      <c r="R60" s="31">
        <v>4.8695652173913047</v>
      </c>
      <c r="S60" s="31">
        <v>0</v>
      </c>
      <c r="T60" s="36">
        <v>0</v>
      </c>
      <c r="U60" s="31">
        <v>184.20750000000001</v>
      </c>
      <c r="V60" s="31">
        <v>2.3998913043478263</v>
      </c>
      <c r="W60" s="36">
        <v>1.302819540109836E-2</v>
      </c>
      <c r="X60" s="31">
        <v>4.9565217391304346</v>
      </c>
      <c r="Y60" s="31">
        <v>0</v>
      </c>
      <c r="Z60" s="36">
        <v>0</v>
      </c>
      <c r="AA60" s="31">
        <v>354.80836956521728</v>
      </c>
      <c r="AB60" s="31">
        <v>0</v>
      </c>
      <c r="AC60" s="36">
        <v>0</v>
      </c>
      <c r="AD60" s="31">
        <v>85.06054347826084</v>
      </c>
      <c r="AE60" s="31">
        <v>0</v>
      </c>
      <c r="AF60" s="36">
        <v>0</v>
      </c>
      <c r="AG60" s="31">
        <v>0</v>
      </c>
      <c r="AH60" s="31">
        <v>0</v>
      </c>
      <c r="AI60" s="36" t="s">
        <v>1733</v>
      </c>
      <c r="AJ60" t="s">
        <v>54</v>
      </c>
      <c r="AK60" s="37">
        <v>2</v>
      </c>
      <c r="AT60"/>
    </row>
    <row r="61" spans="1:46" x14ac:dyDescent="0.25">
      <c r="A61" t="s">
        <v>1573</v>
      </c>
      <c r="B61" t="s">
        <v>1158</v>
      </c>
      <c r="C61" t="s">
        <v>1216</v>
      </c>
      <c r="D61" t="s">
        <v>1489</v>
      </c>
      <c r="E61" s="31">
        <v>226.4891304347826</v>
      </c>
      <c r="F61" s="31">
        <v>724.40836956521753</v>
      </c>
      <c r="G61" s="31">
        <v>117.90239130434782</v>
      </c>
      <c r="H61" s="36">
        <v>0.16275680439074941</v>
      </c>
      <c r="I61" s="31">
        <v>93.493043478260887</v>
      </c>
      <c r="J61" s="31">
        <v>27.929347826086957</v>
      </c>
      <c r="K61" s="36">
        <v>0.29873182845503499</v>
      </c>
      <c r="L61" s="31">
        <v>58.291956521739138</v>
      </c>
      <c r="M61" s="31">
        <v>27.929347826086957</v>
      </c>
      <c r="N61" s="36">
        <v>0.47912867387923602</v>
      </c>
      <c r="O61" s="31">
        <v>30.766304347826093</v>
      </c>
      <c r="P61" s="31">
        <v>0</v>
      </c>
      <c r="Q61" s="36">
        <v>0</v>
      </c>
      <c r="R61" s="31">
        <v>4.4347826086956523</v>
      </c>
      <c r="S61" s="31">
        <v>0</v>
      </c>
      <c r="T61" s="36">
        <v>0</v>
      </c>
      <c r="U61" s="31">
        <v>166.48945652173916</v>
      </c>
      <c r="V61" s="31">
        <v>30.158913043478265</v>
      </c>
      <c r="W61" s="36">
        <v>0.18114608380345276</v>
      </c>
      <c r="X61" s="31">
        <v>0</v>
      </c>
      <c r="Y61" s="31">
        <v>0</v>
      </c>
      <c r="Z61" s="36" t="s">
        <v>1733</v>
      </c>
      <c r="AA61" s="31">
        <v>464.42586956521745</v>
      </c>
      <c r="AB61" s="31">
        <v>59.814130434782605</v>
      </c>
      <c r="AC61" s="36">
        <v>0.12879155610082385</v>
      </c>
      <c r="AD61" s="31">
        <v>0</v>
      </c>
      <c r="AE61" s="31">
        <v>0</v>
      </c>
      <c r="AF61" s="36" t="s">
        <v>1733</v>
      </c>
      <c r="AG61" s="31">
        <v>0</v>
      </c>
      <c r="AH61" s="31">
        <v>0</v>
      </c>
      <c r="AI61" s="36" t="s">
        <v>1733</v>
      </c>
      <c r="AJ61" t="s">
        <v>560</v>
      </c>
      <c r="AK61" s="37">
        <v>2</v>
      </c>
      <c r="AT61"/>
    </row>
    <row r="62" spans="1:46" x14ac:dyDescent="0.25">
      <c r="A62" t="s">
        <v>1573</v>
      </c>
      <c r="B62" t="s">
        <v>1014</v>
      </c>
      <c r="C62" t="s">
        <v>1271</v>
      </c>
      <c r="D62" t="s">
        <v>1520</v>
      </c>
      <c r="E62" s="31">
        <v>189.04347826086956</v>
      </c>
      <c r="F62" s="31">
        <v>552.90510869565219</v>
      </c>
      <c r="G62" s="31">
        <v>290.56</v>
      </c>
      <c r="H62" s="36">
        <v>0.52551512986641502</v>
      </c>
      <c r="I62" s="31">
        <v>68.042826086956524</v>
      </c>
      <c r="J62" s="31">
        <v>5.5401086956521741</v>
      </c>
      <c r="K62" s="36">
        <v>8.1420908187618407E-2</v>
      </c>
      <c r="L62" s="31">
        <v>55.529239130434789</v>
      </c>
      <c r="M62" s="31">
        <v>3.4205434782608695</v>
      </c>
      <c r="N62" s="36">
        <v>6.1598961769064077E-2</v>
      </c>
      <c r="O62" s="31">
        <v>4.7010869565217392</v>
      </c>
      <c r="P62" s="31">
        <v>0.4891304347826087</v>
      </c>
      <c r="Q62" s="36">
        <v>0.10404624277456648</v>
      </c>
      <c r="R62" s="31">
        <v>7.8125</v>
      </c>
      <c r="S62" s="31">
        <v>1.6304347826086956</v>
      </c>
      <c r="T62" s="36">
        <v>0.20869565217391303</v>
      </c>
      <c r="U62" s="31">
        <v>148.38945652173913</v>
      </c>
      <c r="V62" s="31">
        <v>94.688369565217386</v>
      </c>
      <c r="W62" s="36">
        <v>0.63810712556485094</v>
      </c>
      <c r="X62" s="31">
        <v>0</v>
      </c>
      <c r="Y62" s="31">
        <v>0</v>
      </c>
      <c r="Z62" s="36" t="s">
        <v>1733</v>
      </c>
      <c r="AA62" s="31">
        <v>336.4728260869565</v>
      </c>
      <c r="AB62" s="31">
        <v>190.33152173913044</v>
      </c>
      <c r="AC62" s="36">
        <v>0.56566684434107029</v>
      </c>
      <c r="AD62" s="31">
        <v>0</v>
      </c>
      <c r="AE62" s="31">
        <v>0</v>
      </c>
      <c r="AF62" s="36" t="s">
        <v>1733</v>
      </c>
      <c r="AG62" s="31">
        <v>0</v>
      </c>
      <c r="AH62" s="31">
        <v>0</v>
      </c>
      <c r="AI62" s="36" t="s">
        <v>1733</v>
      </c>
      <c r="AJ62" t="s">
        <v>413</v>
      </c>
      <c r="AK62" s="37">
        <v>2</v>
      </c>
      <c r="AT62"/>
    </row>
    <row r="63" spans="1:46" x14ac:dyDescent="0.25">
      <c r="A63" t="s">
        <v>1573</v>
      </c>
      <c r="B63" t="s">
        <v>1015</v>
      </c>
      <c r="C63" t="s">
        <v>1271</v>
      </c>
      <c r="D63" t="s">
        <v>1520</v>
      </c>
      <c r="E63" s="31">
        <v>91.228260869565219</v>
      </c>
      <c r="F63" s="31">
        <v>313.67673913043478</v>
      </c>
      <c r="G63" s="31">
        <v>9.2391304347826081E-2</v>
      </c>
      <c r="H63" s="36">
        <v>2.9454305283825149E-4</v>
      </c>
      <c r="I63" s="31">
        <v>38.75826086956522</v>
      </c>
      <c r="J63" s="31">
        <v>0</v>
      </c>
      <c r="K63" s="36">
        <v>0</v>
      </c>
      <c r="L63" s="31">
        <v>22.730978260869566</v>
      </c>
      <c r="M63" s="31">
        <v>0</v>
      </c>
      <c r="N63" s="36">
        <v>0</v>
      </c>
      <c r="O63" s="31">
        <v>10.63054347826087</v>
      </c>
      <c r="P63" s="31">
        <v>0</v>
      </c>
      <c r="Q63" s="36">
        <v>0</v>
      </c>
      <c r="R63" s="31">
        <v>5.3967391304347823</v>
      </c>
      <c r="S63" s="31">
        <v>0</v>
      </c>
      <c r="T63" s="36">
        <v>0</v>
      </c>
      <c r="U63" s="31">
        <v>93.445652173913047</v>
      </c>
      <c r="V63" s="31">
        <v>9.2391304347826081E-2</v>
      </c>
      <c r="W63" s="36">
        <v>9.8871699430033732E-4</v>
      </c>
      <c r="X63" s="31">
        <v>0</v>
      </c>
      <c r="Y63" s="31">
        <v>0</v>
      </c>
      <c r="Z63" s="36" t="s">
        <v>1733</v>
      </c>
      <c r="AA63" s="31">
        <v>179.05434782608697</v>
      </c>
      <c r="AB63" s="31">
        <v>0</v>
      </c>
      <c r="AC63" s="36">
        <v>0</v>
      </c>
      <c r="AD63" s="31">
        <v>2.4184782608695654</v>
      </c>
      <c r="AE63" s="31">
        <v>0</v>
      </c>
      <c r="AF63" s="36">
        <v>0</v>
      </c>
      <c r="AG63" s="31">
        <v>0</v>
      </c>
      <c r="AH63" s="31">
        <v>0</v>
      </c>
      <c r="AI63" s="36" t="s">
        <v>1733</v>
      </c>
      <c r="AJ63" t="s">
        <v>414</v>
      </c>
      <c r="AK63" s="37">
        <v>2</v>
      </c>
      <c r="AT63"/>
    </row>
    <row r="64" spans="1:46" x14ac:dyDescent="0.25">
      <c r="A64" t="s">
        <v>1573</v>
      </c>
      <c r="B64" t="s">
        <v>1066</v>
      </c>
      <c r="C64" t="s">
        <v>1216</v>
      </c>
      <c r="D64" t="s">
        <v>1489</v>
      </c>
      <c r="E64" s="31">
        <v>215.67391304347825</v>
      </c>
      <c r="F64" s="31">
        <v>723.39771739130435</v>
      </c>
      <c r="G64" s="31">
        <v>114.85326086956522</v>
      </c>
      <c r="H64" s="36">
        <v>0.15876917787872719</v>
      </c>
      <c r="I64" s="31">
        <v>104.73467391304348</v>
      </c>
      <c r="J64" s="31">
        <v>30.233695652173914</v>
      </c>
      <c r="K64" s="36">
        <v>0.28866940166611488</v>
      </c>
      <c r="L64" s="31">
        <v>95.267282608695652</v>
      </c>
      <c r="M64" s="31">
        <v>30.233695652173914</v>
      </c>
      <c r="N64" s="36">
        <v>0.3173565449153925</v>
      </c>
      <c r="O64" s="31">
        <v>4.4130434782608692</v>
      </c>
      <c r="P64" s="31">
        <v>0</v>
      </c>
      <c r="Q64" s="36">
        <v>0</v>
      </c>
      <c r="R64" s="31">
        <v>5.0543478260869561</v>
      </c>
      <c r="S64" s="31">
        <v>0</v>
      </c>
      <c r="T64" s="36">
        <v>0</v>
      </c>
      <c r="U64" s="31">
        <v>169.40217391304347</v>
      </c>
      <c r="V64" s="31">
        <v>17.706521739130434</v>
      </c>
      <c r="W64" s="36">
        <v>0.10452358036573628</v>
      </c>
      <c r="X64" s="31">
        <v>0</v>
      </c>
      <c r="Y64" s="31">
        <v>0</v>
      </c>
      <c r="Z64" s="36" t="s">
        <v>1733</v>
      </c>
      <c r="AA64" s="31">
        <v>449.26086956521738</v>
      </c>
      <c r="AB64" s="31">
        <v>66.913043478260875</v>
      </c>
      <c r="AC64" s="36">
        <v>0.14894028839639989</v>
      </c>
      <c r="AD64" s="31">
        <v>0</v>
      </c>
      <c r="AE64" s="31">
        <v>0</v>
      </c>
      <c r="AF64" s="36" t="s">
        <v>1733</v>
      </c>
      <c r="AG64" s="31">
        <v>0</v>
      </c>
      <c r="AH64" s="31">
        <v>0</v>
      </c>
      <c r="AI64" s="36" t="s">
        <v>1733</v>
      </c>
      <c r="AJ64" t="s">
        <v>465</v>
      </c>
      <c r="AK64" s="37">
        <v>2</v>
      </c>
      <c r="AT64"/>
    </row>
    <row r="65" spans="1:46" x14ac:dyDescent="0.25">
      <c r="A65" t="s">
        <v>1573</v>
      </c>
      <c r="B65" t="s">
        <v>1028</v>
      </c>
      <c r="C65" t="s">
        <v>1433</v>
      </c>
      <c r="D65" t="s">
        <v>1488</v>
      </c>
      <c r="E65" s="31">
        <v>97.586956521739125</v>
      </c>
      <c r="F65" s="31">
        <v>265.76358695652169</v>
      </c>
      <c r="G65" s="31">
        <v>8.5640217391304354</v>
      </c>
      <c r="H65" s="36">
        <v>3.2224210386396876E-2</v>
      </c>
      <c r="I65" s="31">
        <v>24.794565217391309</v>
      </c>
      <c r="J65" s="31">
        <v>0</v>
      </c>
      <c r="K65" s="36">
        <v>0</v>
      </c>
      <c r="L65" s="31">
        <v>22.207500000000003</v>
      </c>
      <c r="M65" s="31">
        <v>0</v>
      </c>
      <c r="N65" s="36">
        <v>0</v>
      </c>
      <c r="O65" s="31">
        <v>0.16576086956521738</v>
      </c>
      <c r="P65" s="31">
        <v>0</v>
      </c>
      <c r="Q65" s="36">
        <v>0</v>
      </c>
      <c r="R65" s="31">
        <v>2.4213043478260867</v>
      </c>
      <c r="S65" s="31">
        <v>0</v>
      </c>
      <c r="T65" s="36">
        <v>0</v>
      </c>
      <c r="U65" s="31">
        <v>104.26326086956523</v>
      </c>
      <c r="V65" s="31">
        <v>2.5482608695652176</v>
      </c>
      <c r="W65" s="36">
        <v>2.4440640435686421E-2</v>
      </c>
      <c r="X65" s="31">
        <v>13.079347826086956</v>
      </c>
      <c r="Y65" s="31">
        <v>0</v>
      </c>
      <c r="Z65" s="36">
        <v>0</v>
      </c>
      <c r="AA65" s="31">
        <v>88.419782608695627</v>
      </c>
      <c r="AB65" s="31">
        <v>6.0157608695652183</v>
      </c>
      <c r="AC65" s="36">
        <v>6.8036368017190749E-2</v>
      </c>
      <c r="AD65" s="31">
        <v>35.206630434782603</v>
      </c>
      <c r="AE65" s="31">
        <v>0</v>
      </c>
      <c r="AF65" s="36">
        <v>0</v>
      </c>
      <c r="AG65" s="31">
        <v>0</v>
      </c>
      <c r="AH65" s="31">
        <v>0</v>
      </c>
      <c r="AI65" s="36" t="s">
        <v>1733</v>
      </c>
      <c r="AJ65" t="s">
        <v>427</v>
      </c>
      <c r="AK65" s="37">
        <v>2</v>
      </c>
      <c r="AT65"/>
    </row>
    <row r="66" spans="1:46" x14ac:dyDescent="0.25">
      <c r="A66" t="s">
        <v>1573</v>
      </c>
      <c r="B66" t="s">
        <v>598</v>
      </c>
      <c r="C66" t="s">
        <v>1317</v>
      </c>
      <c r="D66" t="s">
        <v>1520</v>
      </c>
      <c r="E66" s="31">
        <v>34.532608695652172</v>
      </c>
      <c r="F66" s="31">
        <v>147.27989130434781</v>
      </c>
      <c r="G66" s="31">
        <v>0</v>
      </c>
      <c r="H66" s="36">
        <v>0</v>
      </c>
      <c r="I66" s="31">
        <v>24.861413043478262</v>
      </c>
      <c r="J66" s="31">
        <v>0</v>
      </c>
      <c r="K66" s="36">
        <v>0</v>
      </c>
      <c r="L66" s="31">
        <v>14.532608695652174</v>
      </c>
      <c r="M66" s="31">
        <v>0</v>
      </c>
      <c r="N66" s="36">
        <v>0</v>
      </c>
      <c r="O66" s="31">
        <v>5.0244565217391308</v>
      </c>
      <c r="P66" s="31">
        <v>0</v>
      </c>
      <c r="Q66" s="36">
        <v>0</v>
      </c>
      <c r="R66" s="31">
        <v>5.3043478260869561</v>
      </c>
      <c r="S66" s="31">
        <v>0</v>
      </c>
      <c r="T66" s="36">
        <v>0</v>
      </c>
      <c r="U66" s="31">
        <v>38.171195652173914</v>
      </c>
      <c r="V66" s="31">
        <v>0</v>
      </c>
      <c r="W66" s="36">
        <v>0</v>
      </c>
      <c r="X66" s="31">
        <v>4.7961956521739131</v>
      </c>
      <c r="Y66" s="31">
        <v>0</v>
      </c>
      <c r="Z66" s="36">
        <v>0</v>
      </c>
      <c r="AA66" s="31">
        <v>79.451086956521735</v>
      </c>
      <c r="AB66" s="31">
        <v>0</v>
      </c>
      <c r="AC66" s="36">
        <v>0</v>
      </c>
      <c r="AD66" s="31">
        <v>0</v>
      </c>
      <c r="AE66" s="31">
        <v>0</v>
      </c>
      <c r="AF66" s="36" t="s">
        <v>1733</v>
      </c>
      <c r="AG66" s="31">
        <v>0</v>
      </c>
      <c r="AH66" s="31">
        <v>0</v>
      </c>
      <c r="AI66" s="36" t="s">
        <v>1733</v>
      </c>
      <c r="AJ66" t="s">
        <v>551</v>
      </c>
      <c r="AK66" s="37">
        <v>2</v>
      </c>
      <c r="AT66"/>
    </row>
    <row r="67" spans="1:46" x14ac:dyDescent="0.25">
      <c r="A67" t="s">
        <v>1573</v>
      </c>
      <c r="B67" t="s">
        <v>945</v>
      </c>
      <c r="C67" t="s">
        <v>1388</v>
      </c>
      <c r="D67" t="s">
        <v>1480</v>
      </c>
      <c r="E67" s="31">
        <v>115.96739130434783</v>
      </c>
      <c r="F67" s="31">
        <v>271.25271739130437</v>
      </c>
      <c r="G67" s="31">
        <v>0</v>
      </c>
      <c r="H67" s="36">
        <v>0</v>
      </c>
      <c r="I67" s="31">
        <v>58.809782608695656</v>
      </c>
      <c r="J67" s="31">
        <v>0</v>
      </c>
      <c r="K67" s="36">
        <v>0</v>
      </c>
      <c r="L67" s="31">
        <v>38.706521739130437</v>
      </c>
      <c r="M67" s="31">
        <v>0</v>
      </c>
      <c r="N67" s="36">
        <v>0</v>
      </c>
      <c r="O67" s="31">
        <v>14.885869565217391</v>
      </c>
      <c r="P67" s="31">
        <v>0</v>
      </c>
      <c r="Q67" s="36">
        <v>0</v>
      </c>
      <c r="R67" s="31">
        <v>5.2173913043478262</v>
      </c>
      <c r="S67" s="31">
        <v>0</v>
      </c>
      <c r="T67" s="36">
        <v>0</v>
      </c>
      <c r="U67" s="31">
        <v>81.798913043478265</v>
      </c>
      <c r="V67" s="31">
        <v>0</v>
      </c>
      <c r="W67" s="36">
        <v>0</v>
      </c>
      <c r="X67" s="31">
        <v>3.5054347826086958</v>
      </c>
      <c r="Y67" s="31">
        <v>0</v>
      </c>
      <c r="Z67" s="36">
        <v>0</v>
      </c>
      <c r="AA67" s="31">
        <v>127.13858695652173</v>
      </c>
      <c r="AB67" s="31">
        <v>0</v>
      </c>
      <c r="AC67" s="36">
        <v>0</v>
      </c>
      <c r="AD67" s="31">
        <v>0</v>
      </c>
      <c r="AE67" s="31">
        <v>0</v>
      </c>
      <c r="AF67" s="36" t="s">
        <v>1733</v>
      </c>
      <c r="AG67" s="31">
        <v>0</v>
      </c>
      <c r="AH67" s="31">
        <v>0</v>
      </c>
      <c r="AI67" s="36" t="s">
        <v>1733</v>
      </c>
      <c r="AJ67" t="s">
        <v>344</v>
      </c>
      <c r="AK67" s="37">
        <v>2</v>
      </c>
      <c r="AT67"/>
    </row>
    <row r="68" spans="1:46" x14ac:dyDescent="0.25">
      <c r="A68" t="s">
        <v>1573</v>
      </c>
      <c r="B68" t="s">
        <v>751</v>
      </c>
      <c r="C68" t="s">
        <v>1238</v>
      </c>
      <c r="D68" t="s">
        <v>1506</v>
      </c>
      <c r="E68" s="31">
        <v>233.28260869565219</v>
      </c>
      <c r="F68" s="31">
        <v>738.48641304347825</v>
      </c>
      <c r="G68" s="31">
        <v>0</v>
      </c>
      <c r="H68" s="36">
        <v>0</v>
      </c>
      <c r="I68" s="31">
        <v>187.64673913043478</v>
      </c>
      <c r="J68" s="31">
        <v>0</v>
      </c>
      <c r="K68" s="36">
        <v>0</v>
      </c>
      <c r="L68" s="31">
        <v>167.50543478260869</v>
      </c>
      <c r="M68" s="31">
        <v>0</v>
      </c>
      <c r="N68" s="36">
        <v>0</v>
      </c>
      <c r="O68" s="31">
        <v>15.168478260869565</v>
      </c>
      <c r="P68" s="31">
        <v>0</v>
      </c>
      <c r="Q68" s="36">
        <v>0</v>
      </c>
      <c r="R68" s="31">
        <v>4.9728260869565215</v>
      </c>
      <c r="S68" s="31">
        <v>0</v>
      </c>
      <c r="T68" s="36">
        <v>0</v>
      </c>
      <c r="U68" s="31">
        <v>123.83423913043478</v>
      </c>
      <c r="V68" s="31">
        <v>0</v>
      </c>
      <c r="W68" s="36">
        <v>0</v>
      </c>
      <c r="X68" s="31">
        <v>0</v>
      </c>
      <c r="Y68" s="31">
        <v>0</v>
      </c>
      <c r="Z68" s="36" t="s">
        <v>1733</v>
      </c>
      <c r="AA68" s="31">
        <v>413.88043478260869</v>
      </c>
      <c r="AB68" s="31">
        <v>0</v>
      </c>
      <c r="AC68" s="36">
        <v>0</v>
      </c>
      <c r="AD68" s="31">
        <v>13.125</v>
      </c>
      <c r="AE68" s="31">
        <v>0</v>
      </c>
      <c r="AF68" s="36">
        <v>0</v>
      </c>
      <c r="AG68" s="31">
        <v>0</v>
      </c>
      <c r="AH68" s="31">
        <v>0</v>
      </c>
      <c r="AI68" s="36" t="s">
        <v>1733</v>
      </c>
      <c r="AJ68" t="s">
        <v>149</v>
      </c>
      <c r="AK68" s="37">
        <v>2</v>
      </c>
      <c r="AT68"/>
    </row>
    <row r="69" spans="1:46" x14ac:dyDescent="0.25">
      <c r="A69" t="s">
        <v>1573</v>
      </c>
      <c r="B69" t="s">
        <v>682</v>
      </c>
      <c r="C69" t="s">
        <v>1287</v>
      </c>
      <c r="D69" t="s">
        <v>1517</v>
      </c>
      <c r="E69" s="31">
        <v>151.09782608695653</v>
      </c>
      <c r="F69" s="31">
        <v>356.79097826086957</v>
      </c>
      <c r="G69" s="31">
        <v>0</v>
      </c>
      <c r="H69" s="36">
        <v>0</v>
      </c>
      <c r="I69" s="31">
        <v>78.376195652173934</v>
      </c>
      <c r="J69" s="31">
        <v>0</v>
      </c>
      <c r="K69" s="36">
        <v>0</v>
      </c>
      <c r="L69" s="31">
        <v>57.002608695652199</v>
      </c>
      <c r="M69" s="31">
        <v>0</v>
      </c>
      <c r="N69" s="36">
        <v>0</v>
      </c>
      <c r="O69" s="31">
        <v>15.717282608695653</v>
      </c>
      <c r="P69" s="31">
        <v>0</v>
      </c>
      <c r="Q69" s="36">
        <v>0</v>
      </c>
      <c r="R69" s="31">
        <v>5.6563043478260857</v>
      </c>
      <c r="S69" s="31">
        <v>0</v>
      </c>
      <c r="T69" s="36">
        <v>0</v>
      </c>
      <c r="U69" s="31">
        <v>35.745978260869563</v>
      </c>
      <c r="V69" s="31">
        <v>0</v>
      </c>
      <c r="W69" s="36">
        <v>0</v>
      </c>
      <c r="X69" s="31">
        <v>0</v>
      </c>
      <c r="Y69" s="31">
        <v>0</v>
      </c>
      <c r="Z69" s="36" t="s">
        <v>1733</v>
      </c>
      <c r="AA69" s="31">
        <v>242.66880434782607</v>
      </c>
      <c r="AB69" s="31">
        <v>0</v>
      </c>
      <c r="AC69" s="36">
        <v>0</v>
      </c>
      <c r="AD69" s="31">
        <v>0</v>
      </c>
      <c r="AE69" s="31">
        <v>0</v>
      </c>
      <c r="AF69" s="36" t="s">
        <v>1733</v>
      </c>
      <c r="AG69" s="31">
        <v>0</v>
      </c>
      <c r="AH69" s="31">
        <v>0</v>
      </c>
      <c r="AI69" s="36" t="s">
        <v>1733</v>
      </c>
      <c r="AJ69" t="s">
        <v>79</v>
      </c>
      <c r="AK69" s="37">
        <v>2</v>
      </c>
      <c r="AT69"/>
    </row>
    <row r="70" spans="1:46" x14ac:dyDescent="0.25">
      <c r="A70" t="s">
        <v>1573</v>
      </c>
      <c r="B70" t="s">
        <v>880</v>
      </c>
      <c r="C70" t="s">
        <v>1304</v>
      </c>
      <c r="D70" t="s">
        <v>1492</v>
      </c>
      <c r="E70" s="31">
        <v>300.42391304347825</v>
      </c>
      <c r="F70" s="31">
        <v>903.30641304347819</v>
      </c>
      <c r="G70" s="31">
        <v>110.59510869565217</v>
      </c>
      <c r="H70" s="36">
        <v>0.12243365827884251</v>
      </c>
      <c r="I70" s="31">
        <v>246.36956521739131</v>
      </c>
      <c r="J70" s="31">
        <v>69.66032608695653</v>
      </c>
      <c r="K70" s="36">
        <v>0.28274728668490251</v>
      </c>
      <c r="L70" s="31">
        <v>188.4375</v>
      </c>
      <c r="M70" s="31">
        <v>66.320652173913047</v>
      </c>
      <c r="N70" s="36">
        <v>0.35195039296272262</v>
      </c>
      <c r="O70" s="31">
        <v>55.078804347826086</v>
      </c>
      <c r="P70" s="31">
        <v>3.339673913043478</v>
      </c>
      <c r="Q70" s="36">
        <v>6.0634466426562728E-2</v>
      </c>
      <c r="R70" s="31">
        <v>2.8532608695652173</v>
      </c>
      <c r="S70" s="31">
        <v>0</v>
      </c>
      <c r="T70" s="36">
        <v>0</v>
      </c>
      <c r="U70" s="31">
        <v>102.22195652173913</v>
      </c>
      <c r="V70" s="31">
        <v>16.796195652173914</v>
      </c>
      <c r="W70" s="36">
        <v>0.16431103672528449</v>
      </c>
      <c r="X70" s="31">
        <v>0</v>
      </c>
      <c r="Y70" s="31">
        <v>0</v>
      </c>
      <c r="Z70" s="36" t="s">
        <v>1733</v>
      </c>
      <c r="AA70" s="31">
        <v>554.71489130434782</v>
      </c>
      <c r="AB70" s="31">
        <v>24.138586956521738</v>
      </c>
      <c r="AC70" s="36">
        <v>4.3515303690085994E-2</v>
      </c>
      <c r="AD70" s="31">
        <v>0</v>
      </c>
      <c r="AE70" s="31">
        <v>0</v>
      </c>
      <c r="AF70" s="36" t="s">
        <v>1733</v>
      </c>
      <c r="AG70" s="31">
        <v>0</v>
      </c>
      <c r="AH70" s="31">
        <v>0</v>
      </c>
      <c r="AI70" s="36" t="s">
        <v>1733</v>
      </c>
      <c r="AJ70" t="s">
        <v>279</v>
      </c>
      <c r="AK70" s="37">
        <v>2</v>
      </c>
      <c r="AT70"/>
    </row>
    <row r="71" spans="1:46" x14ac:dyDescent="0.25">
      <c r="A71" t="s">
        <v>1573</v>
      </c>
      <c r="B71" t="s">
        <v>972</v>
      </c>
      <c r="C71" t="s">
        <v>1273</v>
      </c>
      <c r="D71" t="s">
        <v>1479</v>
      </c>
      <c r="E71" s="31">
        <v>87.25</v>
      </c>
      <c r="F71" s="31">
        <v>257.82815217391305</v>
      </c>
      <c r="G71" s="31">
        <v>98.606956521739122</v>
      </c>
      <c r="H71" s="36">
        <v>0.38245224848536202</v>
      </c>
      <c r="I71" s="31">
        <v>46.407608695652179</v>
      </c>
      <c r="J71" s="31">
        <v>12.728260869565217</v>
      </c>
      <c r="K71" s="36">
        <v>0.27427099191942844</v>
      </c>
      <c r="L71" s="31">
        <v>41.472826086956523</v>
      </c>
      <c r="M71" s="31">
        <v>12.728260869565217</v>
      </c>
      <c r="N71" s="36">
        <v>0.30690604114794912</v>
      </c>
      <c r="O71" s="31">
        <v>3.5652173913043477</v>
      </c>
      <c r="P71" s="31">
        <v>0</v>
      </c>
      <c r="Q71" s="36">
        <v>0</v>
      </c>
      <c r="R71" s="31">
        <v>1.3695652173913044</v>
      </c>
      <c r="S71" s="31">
        <v>0</v>
      </c>
      <c r="T71" s="36">
        <v>0</v>
      </c>
      <c r="U71" s="31">
        <v>69.577608695652174</v>
      </c>
      <c r="V71" s="31">
        <v>41.778695652173909</v>
      </c>
      <c r="W71" s="36">
        <v>0.60046179274316758</v>
      </c>
      <c r="X71" s="31">
        <v>0</v>
      </c>
      <c r="Y71" s="31">
        <v>0</v>
      </c>
      <c r="Z71" s="36" t="s">
        <v>1733</v>
      </c>
      <c r="AA71" s="31">
        <v>141.84293478260872</v>
      </c>
      <c r="AB71" s="31">
        <v>44.099999999999994</v>
      </c>
      <c r="AC71" s="36">
        <v>0.31090727266457452</v>
      </c>
      <c r="AD71" s="31">
        <v>0</v>
      </c>
      <c r="AE71" s="31">
        <v>0</v>
      </c>
      <c r="AF71" s="36" t="s">
        <v>1733</v>
      </c>
      <c r="AG71" s="31">
        <v>0</v>
      </c>
      <c r="AH71" s="31">
        <v>0</v>
      </c>
      <c r="AI71" s="36" t="s">
        <v>1733</v>
      </c>
      <c r="AJ71" t="s">
        <v>371</v>
      </c>
      <c r="AK71" s="37">
        <v>2</v>
      </c>
      <c r="AT71"/>
    </row>
    <row r="72" spans="1:46" x14ac:dyDescent="0.25">
      <c r="A72" t="s">
        <v>1573</v>
      </c>
      <c r="B72" t="s">
        <v>1118</v>
      </c>
      <c r="C72" t="s">
        <v>1281</v>
      </c>
      <c r="D72" t="s">
        <v>1512</v>
      </c>
      <c r="E72" s="31">
        <v>78.554347826086953</v>
      </c>
      <c r="F72" s="31">
        <v>263.85326086956519</v>
      </c>
      <c r="G72" s="31">
        <v>0</v>
      </c>
      <c r="H72" s="36">
        <v>0</v>
      </c>
      <c r="I72" s="31">
        <v>30.932065217391305</v>
      </c>
      <c r="J72" s="31">
        <v>0</v>
      </c>
      <c r="K72" s="36">
        <v>0</v>
      </c>
      <c r="L72" s="31">
        <v>15.570652173913043</v>
      </c>
      <c r="M72" s="31">
        <v>0</v>
      </c>
      <c r="N72" s="36">
        <v>0</v>
      </c>
      <c r="O72" s="31">
        <v>14.676630434782609</v>
      </c>
      <c r="P72" s="31">
        <v>0</v>
      </c>
      <c r="Q72" s="36">
        <v>0</v>
      </c>
      <c r="R72" s="31">
        <v>0.68478260869565222</v>
      </c>
      <c r="S72" s="31">
        <v>0</v>
      </c>
      <c r="T72" s="36">
        <v>0</v>
      </c>
      <c r="U72" s="31">
        <v>77.752717391304344</v>
      </c>
      <c r="V72" s="31">
        <v>0</v>
      </c>
      <c r="W72" s="36">
        <v>0</v>
      </c>
      <c r="X72" s="31">
        <v>4.5135869565217392</v>
      </c>
      <c r="Y72" s="31">
        <v>0</v>
      </c>
      <c r="Z72" s="36">
        <v>0</v>
      </c>
      <c r="AA72" s="31">
        <v>150.65489130434781</v>
      </c>
      <c r="AB72" s="31">
        <v>0</v>
      </c>
      <c r="AC72" s="36">
        <v>0</v>
      </c>
      <c r="AD72" s="31">
        <v>0</v>
      </c>
      <c r="AE72" s="31">
        <v>0</v>
      </c>
      <c r="AF72" s="36" t="s">
        <v>1733</v>
      </c>
      <c r="AG72" s="31">
        <v>0</v>
      </c>
      <c r="AH72" s="31">
        <v>0</v>
      </c>
      <c r="AI72" s="36" t="s">
        <v>1733</v>
      </c>
      <c r="AJ72" t="s">
        <v>519</v>
      </c>
      <c r="AK72" s="37">
        <v>2</v>
      </c>
      <c r="AT72"/>
    </row>
    <row r="73" spans="1:46" x14ac:dyDescent="0.25">
      <c r="A73" t="s">
        <v>1573</v>
      </c>
      <c r="B73" t="s">
        <v>724</v>
      </c>
      <c r="C73" t="s">
        <v>1216</v>
      </c>
      <c r="D73" t="s">
        <v>1489</v>
      </c>
      <c r="E73" s="31">
        <v>105.20652173913044</v>
      </c>
      <c r="F73" s="31">
        <v>334.57228260869567</v>
      </c>
      <c r="G73" s="31">
        <v>72.103586956521752</v>
      </c>
      <c r="H73" s="36">
        <v>0.21550974394627798</v>
      </c>
      <c r="I73" s="31">
        <v>50.337826086956525</v>
      </c>
      <c r="J73" s="31">
        <v>17.724021739130436</v>
      </c>
      <c r="K73" s="36">
        <v>0.35210145365659845</v>
      </c>
      <c r="L73" s="31">
        <v>40.892173913043486</v>
      </c>
      <c r="M73" s="31">
        <v>17.724021739130436</v>
      </c>
      <c r="N73" s="36">
        <v>0.43343310083783432</v>
      </c>
      <c r="O73" s="31">
        <v>3.1847826086956523</v>
      </c>
      <c r="P73" s="31">
        <v>0</v>
      </c>
      <c r="Q73" s="36">
        <v>0</v>
      </c>
      <c r="R73" s="31">
        <v>6.2608695652173916</v>
      </c>
      <c r="S73" s="31">
        <v>0</v>
      </c>
      <c r="T73" s="36">
        <v>0</v>
      </c>
      <c r="U73" s="31">
        <v>62.825543478260855</v>
      </c>
      <c r="V73" s="31">
        <v>16.543369565217393</v>
      </c>
      <c r="W73" s="36">
        <v>0.26332234707912705</v>
      </c>
      <c r="X73" s="31">
        <v>0</v>
      </c>
      <c r="Y73" s="31">
        <v>0</v>
      </c>
      <c r="Z73" s="36" t="s">
        <v>1733</v>
      </c>
      <c r="AA73" s="31">
        <v>221.40891304347829</v>
      </c>
      <c r="AB73" s="31">
        <v>37.836195652173934</v>
      </c>
      <c r="AC73" s="36">
        <v>0.17088831308586028</v>
      </c>
      <c r="AD73" s="31">
        <v>0</v>
      </c>
      <c r="AE73" s="31">
        <v>0</v>
      </c>
      <c r="AF73" s="36" t="s">
        <v>1733</v>
      </c>
      <c r="AG73" s="31">
        <v>0</v>
      </c>
      <c r="AH73" s="31">
        <v>0</v>
      </c>
      <c r="AI73" s="36" t="s">
        <v>1733</v>
      </c>
      <c r="AJ73" t="s">
        <v>121</v>
      </c>
      <c r="AK73" s="37">
        <v>2</v>
      </c>
      <c r="AT73"/>
    </row>
    <row r="74" spans="1:46" x14ac:dyDescent="0.25">
      <c r="A74" t="s">
        <v>1573</v>
      </c>
      <c r="B74" t="s">
        <v>726</v>
      </c>
      <c r="C74" t="s">
        <v>1283</v>
      </c>
      <c r="D74" t="s">
        <v>1514</v>
      </c>
      <c r="E74" s="31">
        <v>106.93478260869566</v>
      </c>
      <c r="F74" s="31">
        <v>319.34499999999986</v>
      </c>
      <c r="G74" s="31">
        <v>51.511304347826083</v>
      </c>
      <c r="H74" s="36">
        <v>0.16130299315106267</v>
      </c>
      <c r="I74" s="31">
        <v>55.068586956521742</v>
      </c>
      <c r="J74" s="31">
        <v>7.311304347826086</v>
      </c>
      <c r="K74" s="36">
        <v>0.13276724085182309</v>
      </c>
      <c r="L74" s="31">
        <v>28.929456521739134</v>
      </c>
      <c r="M74" s="31">
        <v>7.311304347826086</v>
      </c>
      <c r="N74" s="36">
        <v>0.25272871415098941</v>
      </c>
      <c r="O74" s="31">
        <v>21.220652173913042</v>
      </c>
      <c r="P74" s="31">
        <v>0</v>
      </c>
      <c r="Q74" s="36">
        <v>0</v>
      </c>
      <c r="R74" s="31">
        <v>4.9184782608695654</v>
      </c>
      <c r="S74" s="31">
        <v>0</v>
      </c>
      <c r="T74" s="36">
        <v>0</v>
      </c>
      <c r="U74" s="31">
        <v>61.38945652173912</v>
      </c>
      <c r="V74" s="31">
        <v>22.038043478260871</v>
      </c>
      <c r="W74" s="36">
        <v>0.35898743411186251</v>
      </c>
      <c r="X74" s="31">
        <v>24.554456521739127</v>
      </c>
      <c r="Y74" s="31">
        <v>4.0888043478260858</v>
      </c>
      <c r="Z74" s="36">
        <v>0.16651984718969812</v>
      </c>
      <c r="AA74" s="31">
        <v>178.00097826086946</v>
      </c>
      <c r="AB74" s="31">
        <v>18.073152173913041</v>
      </c>
      <c r="AC74" s="36">
        <v>0.10153400475937789</v>
      </c>
      <c r="AD74" s="31">
        <v>0.33152173913043476</v>
      </c>
      <c r="AE74" s="31">
        <v>0</v>
      </c>
      <c r="AF74" s="36">
        <v>0</v>
      </c>
      <c r="AG74" s="31">
        <v>0</v>
      </c>
      <c r="AH74" s="31">
        <v>0</v>
      </c>
      <c r="AI74" s="36" t="s">
        <v>1733</v>
      </c>
      <c r="AJ74" t="s">
        <v>123</v>
      </c>
      <c r="AK74" s="37">
        <v>2</v>
      </c>
      <c r="AT74"/>
    </row>
    <row r="75" spans="1:46" x14ac:dyDescent="0.25">
      <c r="A75" t="s">
        <v>1573</v>
      </c>
      <c r="B75" t="s">
        <v>692</v>
      </c>
      <c r="C75" t="s">
        <v>1321</v>
      </c>
      <c r="D75" t="s">
        <v>1510</v>
      </c>
      <c r="E75" s="31">
        <v>141.90217391304347</v>
      </c>
      <c r="F75" s="31">
        <v>407.87684782608699</v>
      </c>
      <c r="G75" s="31">
        <v>35.599673913043475</v>
      </c>
      <c r="H75" s="36">
        <v>8.7280447769427408E-2</v>
      </c>
      <c r="I75" s="31">
        <v>79.782282608695652</v>
      </c>
      <c r="J75" s="31">
        <v>23.624673913043477</v>
      </c>
      <c r="K75" s="36">
        <v>0.2961142892954603</v>
      </c>
      <c r="L75" s="31">
        <v>68.673586956521746</v>
      </c>
      <c r="M75" s="31">
        <v>23.575760869565215</v>
      </c>
      <c r="N75" s="36">
        <v>0.34330172507941625</v>
      </c>
      <c r="O75" s="31">
        <v>6.4184782608695654</v>
      </c>
      <c r="P75" s="31">
        <v>4.8913043478260872E-2</v>
      </c>
      <c r="Q75" s="36">
        <v>7.6206604572396277E-3</v>
      </c>
      <c r="R75" s="31">
        <v>4.6902173913043477</v>
      </c>
      <c r="S75" s="31">
        <v>0</v>
      </c>
      <c r="T75" s="36">
        <v>0</v>
      </c>
      <c r="U75" s="31">
        <v>61.787500000000001</v>
      </c>
      <c r="V75" s="31">
        <v>11.975</v>
      </c>
      <c r="W75" s="36">
        <v>0.19380942747319441</v>
      </c>
      <c r="X75" s="31">
        <v>0</v>
      </c>
      <c r="Y75" s="31">
        <v>0</v>
      </c>
      <c r="Z75" s="36" t="s">
        <v>1733</v>
      </c>
      <c r="AA75" s="31">
        <v>266.30706521739131</v>
      </c>
      <c r="AB75" s="31">
        <v>0</v>
      </c>
      <c r="AC75" s="36">
        <v>0</v>
      </c>
      <c r="AD75" s="31">
        <v>0</v>
      </c>
      <c r="AE75" s="31">
        <v>0</v>
      </c>
      <c r="AF75" s="36" t="s">
        <v>1733</v>
      </c>
      <c r="AG75" s="31">
        <v>0</v>
      </c>
      <c r="AH75" s="31">
        <v>0</v>
      </c>
      <c r="AI75" s="36" t="s">
        <v>1733</v>
      </c>
      <c r="AJ75" t="s">
        <v>89</v>
      </c>
      <c r="AK75" s="37">
        <v>2</v>
      </c>
      <c r="AT75"/>
    </row>
    <row r="76" spans="1:46" x14ac:dyDescent="0.25">
      <c r="A76" t="s">
        <v>1573</v>
      </c>
      <c r="B76" t="s">
        <v>749</v>
      </c>
      <c r="C76" t="s">
        <v>1270</v>
      </c>
      <c r="D76" t="s">
        <v>1490</v>
      </c>
      <c r="E76" s="31">
        <v>140.52173913043478</v>
      </c>
      <c r="F76" s="31">
        <v>527.53260869565224</v>
      </c>
      <c r="G76" s="31">
        <v>7.4945652173913038</v>
      </c>
      <c r="H76" s="36">
        <v>1.4206828343601258E-2</v>
      </c>
      <c r="I76" s="31">
        <v>99.266304347826093</v>
      </c>
      <c r="J76" s="31">
        <v>2.5027173913043477</v>
      </c>
      <c r="K76" s="36">
        <v>2.5212154393649051E-2</v>
      </c>
      <c r="L76" s="31">
        <v>46.673913043478258</v>
      </c>
      <c r="M76" s="31">
        <v>1.5733695652173914</v>
      </c>
      <c r="N76" s="36">
        <v>3.3709827666511413E-2</v>
      </c>
      <c r="O76" s="31">
        <v>48.760869565217391</v>
      </c>
      <c r="P76" s="31">
        <v>0.92934782608695654</v>
      </c>
      <c r="Q76" s="36">
        <v>1.9059295586268392E-2</v>
      </c>
      <c r="R76" s="31">
        <v>3.8315217391304346</v>
      </c>
      <c r="S76" s="31">
        <v>0</v>
      </c>
      <c r="T76" s="36">
        <v>0</v>
      </c>
      <c r="U76" s="31">
        <v>110.92119565217391</v>
      </c>
      <c r="V76" s="31">
        <v>4.9918478260869561</v>
      </c>
      <c r="W76" s="36">
        <v>4.500355226732649E-2</v>
      </c>
      <c r="X76" s="31">
        <v>0</v>
      </c>
      <c r="Y76" s="31">
        <v>0</v>
      </c>
      <c r="Z76" s="36" t="s">
        <v>1733</v>
      </c>
      <c r="AA76" s="31">
        <v>317.34510869565219</v>
      </c>
      <c r="AB76" s="31">
        <v>0</v>
      </c>
      <c r="AC76" s="36">
        <v>0</v>
      </c>
      <c r="AD76" s="31">
        <v>0</v>
      </c>
      <c r="AE76" s="31">
        <v>0</v>
      </c>
      <c r="AF76" s="36" t="s">
        <v>1733</v>
      </c>
      <c r="AG76" s="31">
        <v>0</v>
      </c>
      <c r="AH76" s="31">
        <v>0</v>
      </c>
      <c r="AI76" s="36" t="s">
        <v>1733</v>
      </c>
      <c r="AJ76" t="s">
        <v>147</v>
      </c>
      <c r="AK76" s="37">
        <v>2</v>
      </c>
      <c r="AT76"/>
    </row>
    <row r="77" spans="1:46" x14ac:dyDescent="0.25">
      <c r="A77" t="s">
        <v>1573</v>
      </c>
      <c r="B77" t="s">
        <v>729</v>
      </c>
      <c r="C77" t="s">
        <v>1246</v>
      </c>
      <c r="D77" t="s">
        <v>1528</v>
      </c>
      <c r="E77" s="31">
        <v>159.67391304347825</v>
      </c>
      <c r="F77" s="31">
        <v>471.71228260869566</v>
      </c>
      <c r="G77" s="31">
        <v>57.372282608695656</v>
      </c>
      <c r="H77" s="36">
        <v>0.12162558560360463</v>
      </c>
      <c r="I77" s="31">
        <v>63.958152173913049</v>
      </c>
      <c r="J77" s="31">
        <v>5.6820652173913047</v>
      </c>
      <c r="K77" s="36">
        <v>8.8840359270242933E-2</v>
      </c>
      <c r="L77" s="31">
        <v>48.947282608695652</v>
      </c>
      <c r="M77" s="31">
        <v>5.6820652173913047</v>
      </c>
      <c r="N77" s="36">
        <v>0.11608540688184937</v>
      </c>
      <c r="O77" s="31">
        <v>8.741847826086957</v>
      </c>
      <c r="P77" s="31">
        <v>0</v>
      </c>
      <c r="Q77" s="36">
        <v>0</v>
      </c>
      <c r="R77" s="31">
        <v>6.2690217391304346</v>
      </c>
      <c r="S77" s="31">
        <v>0</v>
      </c>
      <c r="T77" s="36">
        <v>0</v>
      </c>
      <c r="U77" s="31">
        <v>159.95380434782609</v>
      </c>
      <c r="V77" s="31">
        <v>22.796195652173914</v>
      </c>
      <c r="W77" s="36">
        <v>0.14251737084416358</v>
      </c>
      <c r="X77" s="31">
        <v>0</v>
      </c>
      <c r="Y77" s="31">
        <v>0</v>
      </c>
      <c r="Z77" s="36" t="s">
        <v>1733</v>
      </c>
      <c r="AA77" s="31">
        <v>239.68619565217392</v>
      </c>
      <c r="AB77" s="31">
        <v>28.894021739130434</v>
      </c>
      <c r="AC77" s="36">
        <v>0.12054937774163954</v>
      </c>
      <c r="AD77" s="31">
        <v>8.1141304347826093</v>
      </c>
      <c r="AE77" s="31">
        <v>0</v>
      </c>
      <c r="AF77" s="36">
        <v>0</v>
      </c>
      <c r="AG77" s="31">
        <v>0</v>
      </c>
      <c r="AH77" s="31">
        <v>0</v>
      </c>
      <c r="AI77" s="36" t="s">
        <v>1733</v>
      </c>
      <c r="AJ77" t="s">
        <v>126</v>
      </c>
      <c r="AK77" s="37">
        <v>2</v>
      </c>
      <c r="AT77"/>
    </row>
    <row r="78" spans="1:46" x14ac:dyDescent="0.25">
      <c r="A78" t="s">
        <v>1573</v>
      </c>
      <c r="B78" t="s">
        <v>874</v>
      </c>
      <c r="C78" t="s">
        <v>1395</v>
      </c>
      <c r="D78" t="s">
        <v>1496</v>
      </c>
      <c r="E78" s="31">
        <v>33.326086956521742</v>
      </c>
      <c r="F78" s="31">
        <v>145.39673913043478</v>
      </c>
      <c r="G78" s="31">
        <v>0</v>
      </c>
      <c r="H78" s="36">
        <v>0</v>
      </c>
      <c r="I78" s="31">
        <v>46.3125</v>
      </c>
      <c r="J78" s="31">
        <v>0</v>
      </c>
      <c r="K78" s="36">
        <v>0</v>
      </c>
      <c r="L78" s="31">
        <v>41.877717391304351</v>
      </c>
      <c r="M78" s="31">
        <v>0</v>
      </c>
      <c r="N78" s="36">
        <v>0</v>
      </c>
      <c r="O78" s="31">
        <v>0</v>
      </c>
      <c r="P78" s="31">
        <v>0</v>
      </c>
      <c r="Q78" s="36" t="s">
        <v>1733</v>
      </c>
      <c r="R78" s="31">
        <v>4.4347826086956523</v>
      </c>
      <c r="S78" s="31">
        <v>0</v>
      </c>
      <c r="T78" s="36">
        <v>0</v>
      </c>
      <c r="U78" s="31">
        <v>15.853260869565217</v>
      </c>
      <c r="V78" s="31">
        <v>0</v>
      </c>
      <c r="W78" s="36">
        <v>0</v>
      </c>
      <c r="X78" s="31">
        <v>0</v>
      </c>
      <c r="Y78" s="31">
        <v>0</v>
      </c>
      <c r="Z78" s="36" t="s">
        <v>1733</v>
      </c>
      <c r="AA78" s="31">
        <v>83.230978260869563</v>
      </c>
      <c r="AB78" s="31">
        <v>0</v>
      </c>
      <c r="AC78" s="36">
        <v>0</v>
      </c>
      <c r="AD78" s="31">
        <v>0</v>
      </c>
      <c r="AE78" s="31">
        <v>0</v>
      </c>
      <c r="AF78" s="36" t="s">
        <v>1733</v>
      </c>
      <c r="AG78" s="31">
        <v>0</v>
      </c>
      <c r="AH78" s="31">
        <v>0</v>
      </c>
      <c r="AI78" s="36" t="s">
        <v>1733</v>
      </c>
      <c r="AJ78" t="s">
        <v>273</v>
      </c>
      <c r="AK78" s="37">
        <v>2</v>
      </c>
      <c r="AT78"/>
    </row>
    <row r="79" spans="1:46" x14ac:dyDescent="0.25">
      <c r="A79" t="s">
        <v>1573</v>
      </c>
      <c r="B79" t="s">
        <v>1008</v>
      </c>
      <c r="C79" t="s">
        <v>1357</v>
      </c>
      <c r="D79" t="s">
        <v>1517</v>
      </c>
      <c r="E79" s="31">
        <v>125.68478260869566</v>
      </c>
      <c r="F79" s="31">
        <v>400.03532608695656</v>
      </c>
      <c r="G79" s="31">
        <v>49.532608695652172</v>
      </c>
      <c r="H79" s="36">
        <v>0.12382058649711641</v>
      </c>
      <c r="I79" s="31">
        <v>66.176630434782609</v>
      </c>
      <c r="J79" s="31">
        <v>15.508152173913043</v>
      </c>
      <c r="K79" s="36">
        <v>0.2343448445776701</v>
      </c>
      <c r="L79" s="31">
        <v>44.823369565217391</v>
      </c>
      <c r="M79" s="31">
        <v>0</v>
      </c>
      <c r="N79" s="36">
        <v>0</v>
      </c>
      <c r="O79" s="31">
        <v>15.5625</v>
      </c>
      <c r="P79" s="31">
        <v>15.508152173913043</v>
      </c>
      <c r="Q79" s="36">
        <v>0.9965077702112799</v>
      </c>
      <c r="R79" s="31">
        <v>5.7907608695652177</v>
      </c>
      <c r="S79" s="31">
        <v>0</v>
      </c>
      <c r="T79" s="36">
        <v>0</v>
      </c>
      <c r="U79" s="31">
        <v>69.038043478260875</v>
      </c>
      <c r="V79" s="31">
        <v>22.445652173913043</v>
      </c>
      <c r="W79" s="36">
        <v>0.32512005038179953</v>
      </c>
      <c r="X79" s="31">
        <v>0</v>
      </c>
      <c r="Y79" s="31">
        <v>0</v>
      </c>
      <c r="Z79" s="36" t="s">
        <v>1733</v>
      </c>
      <c r="AA79" s="31">
        <v>264.82065217391306</v>
      </c>
      <c r="AB79" s="31">
        <v>11.578804347826088</v>
      </c>
      <c r="AC79" s="36">
        <v>4.372319248055493E-2</v>
      </c>
      <c r="AD79" s="31">
        <v>0</v>
      </c>
      <c r="AE79" s="31">
        <v>0</v>
      </c>
      <c r="AF79" s="36" t="s">
        <v>1733</v>
      </c>
      <c r="AG79" s="31">
        <v>0</v>
      </c>
      <c r="AH79" s="31">
        <v>0</v>
      </c>
      <c r="AI79" s="36" t="s">
        <v>1733</v>
      </c>
      <c r="AJ79" t="s">
        <v>407</v>
      </c>
      <c r="AK79" s="37">
        <v>2</v>
      </c>
      <c r="AT79"/>
    </row>
    <row r="80" spans="1:46" x14ac:dyDescent="0.25">
      <c r="A80" t="s">
        <v>1573</v>
      </c>
      <c r="B80" t="s">
        <v>894</v>
      </c>
      <c r="C80" t="s">
        <v>1400</v>
      </c>
      <c r="D80" t="s">
        <v>1495</v>
      </c>
      <c r="E80" s="31">
        <v>172.03260869565219</v>
      </c>
      <c r="F80" s="31">
        <v>672.70652173913049</v>
      </c>
      <c r="G80" s="31">
        <v>149.84521739130435</v>
      </c>
      <c r="H80" s="36">
        <v>0.22274976167008675</v>
      </c>
      <c r="I80" s="31">
        <v>116.11423913043478</v>
      </c>
      <c r="J80" s="31">
        <v>3.0783695652173919</v>
      </c>
      <c r="K80" s="36">
        <v>2.6511559549207073E-2</v>
      </c>
      <c r="L80" s="31">
        <v>47.224565217391316</v>
      </c>
      <c r="M80" s="31">
        <v>0.85391304347826091</v>
      </c>
      <c r="N80" s="36">
        <v>1.808196728857954E-2</v>
      </c>
      <c r="O80" s="31">
        <v>64.242934782608685</v>
      </c>
      <c r="P80" s="31">
        <v>2.224456521739131</v>
      </c>
      <c r="Q80" s="36">
        <v>3.4625698985677682E-2</v>
      </c>
      <c r="R80" s="31">
        <v>4.6467391304347823</v>
      </c>
      <c r="S80" s="31">
        <v>0</v>
      </c>
      <c r="T80" s="36">
        <v>0</v>
      </c>
      <c r="U80" s="31">
        <v>253.21315217391302</v>
      </c>
      <c r="V80" s="31">
        <v>54.660434782608725</v>
      </c>
      <c r="W80" s="36">
        <v>0.21586728143199527</v>
      </c>
      <c r="X80" s="31">
        <v>0</v>
      </c>
      <c r="Y80" s="31">
        <v>0</v>
      </c>
      <c r="Z80" s="36" t="s">
        <v>1733</v>
      </c>
      <c r="AA80" s="31">
        <v>303.37913043478272</v>
      </c>
      <c r="AB80" s="31">
        <v>92.106413043478213</v>
      </c>
      <c r="AC80" s="36">
        <v>0.30360167791198245</v>
      </c>
      <c r="AD80" s="31">
        <v>0</v>
      </c>
      <c r="AE80" s="31">
        <v>0</v>
      </c>
      <c r="AF80" s="36" t="s">
        <v>1733</v>
      </c>
      <c r="AG80" s="31">
        <v>0</v>
      </c>
      <c r="AH80" s="31">
        <v>0</v>
      </c>
      <c r="AI80" s="36" t="s">
        <v>1733</v>
      </c>
      <c r="AJ80" t="s">
        <v>293</v>
      </c>
      <c r="AK80" s="37">
        <v>2</v>
      </c>
      <c r="AT80"/>
    </row>
    <row r="81" spans="1:46" x14ac:dyDescent="0.25">
      <c r="A81" t="s">
        <v>1573</v>
      </c>
      <c r="B81" t="s">
        <v>794</v>
      </c>
      <c r="C81" t="s">
        <v>1360</v>
      </c>
      <c r="D81" t="s">
        <v>1523</v>
      </c>
      <c r="E81" s="31">
        <v>60.630434782608695</v>
      </c>
      <c r="F81" s="31">
        <v>190.34978260869559</v>
      </c>
      <c r="G81" s="31">
        <v>3.7391304347826089</v>
      </c>
      <c r="H81" s="36">
        <v>1.9643471001325942E-2</v>
      </c>
      <c r="I81" s="31">
        <v>37.151086956521738</v>
      </c>
      <c r="J81" s="31">
        <v>0</v>
      </c>
      <c r="K81" s="36">
        <v>0</v>
      </c>
      <c r="L81" s="31">
        <v>23.462282608695649</v>
      </c>
      <c r="M81" s="31">
        <v>0</v>
      </c>
      <c r="N81" s="36">
        <v>0</v>
      </c>
      <c r="O81" s="31">
        <v>5.2616304347826093</v>
      </c>
      <c r="P81" s="31">
        <v>0</v>
      </c>
      <c r="Q81" s="36">
        <v>0</v>
      </c>
      <c r="R81" s="31">
        <v>8.4271739130434771</v>
      </c>
      <c r="S81" s="31">
        <v>0</v>
      </c>
      <c r="T81" s="36">
        <v>0</v>
      </c>
      <c r="U81" s="31">
        <v>41.038913043478239</v>
      </c>
      <c r="V81" s="31">
        <v>3.7391304347826089</v>
      </c>
      <c r="W81" s="36">
        <v>9.1111829175914746E-2</v>
      </c>
      <c r="X81" s="31">
        <v>0</v>
      </c>
      <c r="Y81" s="31">
        <v>0</v>
      </c>
      <c r="Z81" s="36" t="s">
        <v>1733</v>
      </c>
      <c r="AA81" s="31">
        <v>95.081521739130395</v>
      </c>
      <c r="AB81" s="31">
        <v>0</v>
      </c>
      <c r="AC81" s="36">
        <v>0</v>
      </c>
      <c r="AD81" s="31">
        <v>17.078260869565224</v>
      </c>
      <c r="AE81" s="31">
        <v>0</v>
      </c>
      <c r="AF81" s="36">
        <v>0</v>
      </c>
      <c r="AG81" s="31">
        <v>0</v>
      </c>
      <c r="AH81" s="31">
        <v>0</v>
      </c>
      <c r="AI81" s="36" t="s">
        <v>1733</v>
      </c>
      <c r="AJ81" t="s">
        <v>192</v>
      </c>
      <c r="AK81" s="37">
        <v>2</v>
      </c>
      <c r="AT81"/>
    </row>
    <row r="82" spans="1:46" x14ac:dyDescent="0.25">
      <c r="A82" t="s">
        <v>1573</v>
      </c>
      <c r="B82" t="s">
        <v>902</v>
      </c>
      <c r="C82" t="s">
        <v>1245</v>
      </c>
      <c r="D82" t="s">
        <v>1502</v>
      </c>
      <c r="E82" s="31">
        <v>179.03260869565219</v>
      </c>
      <c r="F82" s="31">
        <v>561.70402173913055</v>
      </c>
      <c r="G82" s="31">
        <v>13.289891304347828</v>
      </c>
      <c r="H82" s="36">
        <v>2.3659953979321847E-2</v>
      </c>
      <c r="I82" s="31">
        <v>94.076304347826095</v>
      </c>
      <c r="J82" s="31">
        <v>0</v>
      </c>
      <c r="K82" s="36">
        <v>0</v>
      </c>
      <c r="L82" s="31">
        <v>70.103478260869565</v>
      </c>
      <c r="M82" s="31">
        <v>0</v>
      </c>
      <c r="N82" s="36">
        <v>0</v>
      </c>
      <c r="O82" s="31">
        <v>18.779891304347824</v>
      </c>
      <c r="P82" s="31">
        <v>0</v>
      </c>
      <c r="Q82" s="36">
        <v>0</v>
      </c>
      <c r="R82" s="31">
        <v>5.1929347826086953</v>
      </c>
      <c r="S82" s="31">
        <v>0</v>
      </c>
      <c r="T82" s="36">
        <v>0</v>
      </c>
      <c r="U82" s="31">
        <v>163.80619565217393</v>
      </c>
      <c r="V82" s="31">
        <v>11.920326086956523</v>
      </c>
      <c r="W82" s="36">
        <v>7.2770911011620976E-2</v>
      </c>
      <c r="X82" s="31">
        <v>0</v>
      </c>
      <c r="Y82" s="31">
        <v>0</v>
      </c>
      <c r="Z82" s="36" t="s">
        <v>1733</v>
      </c>
      <c r="AA82" s="31">
        <v>303.42206521739132</v>
      </c>
      <c r="AB82" s="31">
        <v>1.3695652173913044</v>
      </c>
      <c r="AC82" s="36">
        <v>4.5137297988201968E-3</v>
      </c>
      <c r="AD82" s="31">
        <v>0.39945652173913043</v>
      </c>
      <c r="AE82" s="31">
        <v>0</v>
      </c>
      <c r="AF82" s="36">
        <v>0</v>
      </c>
      <c r="AG82" s="31">
        <v>0</v>
      </c>
      <c r="AH82" s="31">
        <v>0</v>
      </c>
      <c r="AI82" s="36" t="s">
        <v>1733</v>
      </c>
      <c r="AJ82" t="s">
        <v>301</v>
      </c>
      <c r="AK82" s="37">
        <v>2</v>
      </c>
      <c r="AT82"/>
    </row>
    <row r="83" spans="1:46" x14ac:dyDescent="0.25">
      <c r="A83" t="s">
        <v>1573</v>
      </c>
      <c r="B83" t="s">
        <v>897</v>
      </c>
      <c r="C83" t="s">
        <v>1293</v>
      </c>
      <c r="D83" t="s">
        <v>1519</v>
      </c>
      <c r="E83" s="31">
        <v>129.20652173913044</v>
      </c>
      <c r="F83" s="31">
        <v>476.39934782608697</v>
      </c>
      <c r="G83" s="31">
        <v>0</v>
      </c>
      <c r="H83" s="36">
        <v>0</v>
      </c>
      <c r="I83" s="31">
        <v>101.83641304347829</v>
      </c>
      <c r="J83" s="31">
        <v>0</v>
      </c>
      <c r="K83" s="36">
        <v>0</v>
      </c>
      <c r="L83" s="31">
        <v>81.632608695652195</v>
      </c>
      <c r="M83" s="31">
        <v>0</v>
      </c>
      <c r="N83" s="36">
        <v>0</v>
      </c>
      <c r="O83" s="31">
        <v>16.551630434782609</v>
      </c>
      <c r="P83" s="31">
        <v>0</v>
      </c>
      <c r="Q83" s="36">
        <v>0</v>
      </c>
      <c r="R83" s="31">
        <v>3.652173913043478</v>
      </c>
      <c r="S83" s="31">
        <v>0</v>
      </c>
      <c r="T83" s="36">
        <v>0</v>
      </c>
      <c r="U83" s="31">
        <v>122.8307608695652</v>
      </c>
      <c r="V83" s="31">
        <v>0</v>
      </c>
      <c r="W83" s="36">
        <v>0</v>
      </c>
      <c r="X83" s="31">
        <v>17.320652173913043</v>
      </c>
      <c r="Y83" s="31">
        <v>0</v>
      </c>
      <c r="Z83" s="36">
        <v>0</v>
      </c>
      <c r="AA83" s="31">
        <v>198.43402173913043</v>
      </c>
      <c r="AB83" s="31">
        <v>0</v>
      </c>
      <c r="AC83" s="36">
        <v>0</v>
      </c>
      <c r="AD83" s="31">
        <v>35.977499999999999</v>
      </c>
      <c r="AE83" s="31">
        <v>0</v>
      </c>
      <c r="AF83" s="36">
        <v>0</v>
      </c>
      <c r="AG83" s="31">
        <v>0</v>
      </c>
      <c r="AH83" s="31">
        <v>0</v>
      </c>
      <c r="AI83" s="36" t="s">
        <v>1733</v>
      </c>
      <c r="AJ83" t="s">
        <v>296</v>
      </c>
      <c r="AK83" s="37">
        <v>2</v>
      </c>
      <c r="AT83"/>
    </row>
    <row r="84" spans="1:46" x14ac:dyDescent="0.25">
      <c r="A84" t="s">
        <v>1573</v>
      </c>
      <c r="B84" t="s">
        <v>803</v>
      </c>
      <c r="C84" t="s">
        <v>1213</v>
      </c>
      <c r="D84" t="s">
        <v>1523</v>
      </c>
      <c r="E84" s="31">
        <v>30.336956521739129</v>
      </c>
      <c r="F84" s="31">
        <v>125.29728260869565</v>
      </c>
      <c r="G84" s="31">
        <v>0</v>
      </c>
      <c r="H84" s="36">
        <v>0</v>
      </c>
      <c r="I84" s="31">
        <v>20.779891304347828</v>
      </c>
      <c r="J84" s="31">
        <v>0</v>
      </c>
      <c r="K84" s="36">
        <v>0</v>
      </c>
      <c r="L84" s="31">
        <v>11.5625</v>
      </c>
      <c r="M84" s="31">
        <v>0</v>
      </c>
      <c r="N84" s="36">
        <v>0</v>
      </c>
      <c r="O84" s="31">
        <v>4.8695652173913047</v>
      </c>
      <c r="P84" s="31">
        <v>0</v>
      </c>
      <c r="Q84" s="36">
        <v>0</v>
      </c>
      <c r="R84" s="31">
        <v>4.3478260869565215</v>
      </c>
      <c r="S84" s="31">
        <v>0</v>
      </c>
      <c r="T84" s="36">
        <v>0</v>
      </c>
      <c r="U84" s="31">
        <v>43.103586956521738</v>
      </c>
      <c r="V84" s="31">
        <v>0</v>
      </c>
      <c r="W84" s="36">
        <v>0</v>
      </c>
      <c r="X84" s="31">
        <v>0</v>
      </c>
      <c r="Y84" s="31">
        <v>0</v>
      </c>
      <c r="Z84" s="36" t="s">
        <v>1733</v>
      </c>
      <c r="AA84" s="31">
        <v>61.413804347826087</v>
      </c>
      <c r="AB84" s="31">
        <v>0</v>
      </c>
      <c r="AC84" s="36">
        <v>0</v>
      </c>
      <c r="AD84" s="31">
        <v>0</v>
      </c>
      <c r="AE84" s="31">
        <v>0</v>
      </c>
      <c r="AF84" s="36" t="s">
        <v>1733</v>
      </c>
      <c r="AG84" s="31">
        <v>0</v>
      </c>
      <c r="AH84" s="31">
        <v>0</v>
      </c>
      <c r="AI84" s="36" t="s">
        <v>1733</v>
      </c>
      <c r="AJ84" t="s">
        <v>201</v>
      </c>
      <c r="AK84" s="37">
        <v>2</v>
      </c>
      <c r="AT84"/>
    </row>
    <row r="85" spans="1:46" x14ac:dyDescent="0.25">
      <c r="A85" t="s">
        <v>1573</v>
      </c>
      <c r="B85" t="s">
        <v>723</v>
      </c>
      <c r="C85" t="s">
        <v>1198</v>
      </c>
      <c r="D85" t="s">
        <v>1508</v>
      </c>
      <c r="E85" s="31">
        <v>76.380434782608702</v>
      </c>
      <c r="F85" s="31">
        <v>249.49456521739128</v>
      </c>
      <c r="G85" s="31">
        <v>19.331521739130434</v>
      </c>
      <c r="H85" s="36">
        <v>7.7482736837519328E-2</v>
      </c>
      <c r="I85" s="31">
        <v>32.3125</v>
      </c>
      <c r="J85" s="31">
        <v>0</v>
      </c>
      <c r="K85" s="36">
        <v>0</v>
      </c>
      <c r="L85" s="31">
        <v>15.875</v>
      </c>
      <c r="M85" s="31">
        <v>0</v>
      </c>
      <c r="N85" s="36">
        <v>0</v>
      </c>
      <c r="O85" s="31">
        <v>6.2119565217391308</v>
      </c>
      <c r="P85" s="31">
        <v>0</v>
      </c>
      <c r="Q85" s="36">
        <v>0</v>
      </c>
      <c r="R85" s="31">
        <v>10.225543478260869</v>
      </c>
      <c r="S85" s="31">
        <v>0</v>
      </c>
      <c r="T85" s="36">
        <v>0</v>
      </c>
      <c r="U85" s="31">
        <v>82.559782608695656</v>
      </c>
      <c r="V85" s="31">
        <v>11.921195652173912</v>
      </c>
      <c r="W85" s="36">
        <v>0.14439470739253504</v>
      </c>
      <c r="X85" s="31">
        <v>0</v>
      </c>
      <c r="Y85" s="31">
        <v>0</v>
      </c>
      <c r="Z85" s="36" t="s">
        <v>1733</v>
      </c>
      <c r="AA85" s="31">
        <v>125.51358695652173</v>
      </c>
      <c r="AB85" s="31">
        <v>7.4103260869565215</v>
      </c>
      <c r="AC85" s="36">
        <v>5.9040031176254087E-2</v>
      </c>
      <c r="AD85" s="31">
        <v>9.1086956521739122</v>
      </c>
      <c r="AE85" s="31">
        <v>0</v>
      </c>
      <c r="AF85" s="36">
        <v>0</v>
      </c>
      <c r="AG85" s="31">
        <v>0</v>
      </c>
      <c r="AH85" s="31">
        <v>0</v>
      </c>
      <c r="AI85" s="36" t="s">
        <v>1733</v>
      </c>
      <c r="AJ85" t="s">
        <v>120</v>
      </c>
      <c r="AK85" s="37">
        <v>2</v>
      </c>
      <c r="AT85"/>
    </row>
    <row r="86" spans="1:46" x14ac:dyDescent="0.25">
      <c r="A86" t="s">
        <v>1573</v>
      </c>
      <c r="B86" t="s">
        <v>736</v>
      </c>
      <c r="C86" t="s">
        <v>1242</v>
      </c>
      <c r="D86" t="s">
        <v>1484</v>
      </c>
      <c r="E86" s="31">
        <v>128.06521739130434</v>
      </c>
      <c r="F86" s="31">
        <v>556.09554347826088</v>
      </c>
      <c r="G86" s="31">
        <v>3.5380434782608696</v>
      </c>
      <c r="H86" s="36">
        <v>6.3622942491701161E-3</v>
      </c>
      <c r="I86" s="31">
        <v>87.48934782608697</v>
      </c>
      <c r="J86" s="31">
        <v>0</v>
      </c>
      <c r="K86" s="36">
        <v>0</v>
      </c>
      <c r="L86" s="31">
        <v>68.065434782608705</v>
      </c>
      <c r="M86" s="31">
        <v>0</v>
      </c>
      <c r="N86" s="36">
        <v>0</v>
      </c>
      <c r="O86" s="31">
        <v>14.510869565217391</v>
      </c>
      <c r="P86" s="31">
        <v>0</v>
      </c>
      <c r="Q86" s="36">
        <v>0</v>
      </c>
      <c r="R86" s="31">
        <v>4.9130434782608692</v>
      </c>
      <c r="S86" s="31">
        <v>0</v>
      </c>
      <c r="T86" s="36">
        <v>0</v>
      </c>
      <c r="U86" s="31">
        <v>156.77336956521742</v>
      </c>
      <c r="V86" s="31">
        <v>0</v>
      </c>
      <c r="W86" s="36">
        <v>0</v>
      </c>
      <c r="X86" s="31">
        <v>5.256086956521739</v>
      </c>
      <c r="Y86" s="31">
        <v>0</v>
      </c>
      <c r="Z86" s="36">
        <v>0</v>
      </c>
      <c r="AA86" s="31">
        <v>306.5767391304347</v>
      </c>
      <c r="AB86" s="31">
        <v>3.5380434782608696</v>
      </c>
      <c r="AC86" s="36">
        <v>1.1540482452439388E-2</v>
      </c>
      <c r="AD86" s="31">
        <v>0</v>
      </c>
      <c r="AE86" s="31">
        <v>0</v>
      </c>
      <c r="AF86" s="36" t="s">
        <v>1733</v>
      </c>
      <c r="AG86" s="31">
        <v>0</v>
      </c>
      <c r="AH86" s="31">
        <v>0</v>
      </c>
      <c r="AI86" s="36" t="s">
        <v>1733</v>
      </c>
      <c r="AJ86" t="s">
        <v>133</v>
      </c>
      <c r="AK86" s="37">
        <v>2</v>
      </c>
      <c r="AT86"/>
    </row>
    <row r="87" spans="1:46" x14ac:dyDescent="0.25">
      <c r="A87" t="s">
        <v>1573</v>
      </c>
      <c r="B87" t="s">
        <v>799</v>
      </c>
      <c r="C87" t="s">
        <v>1265</v>
      </c>
      <c r="D87" t="s">
        <v>1517</v>
      </c>
      <c r="E87" s="31">
        <v>190.58695652173913</v>
      </c>
      <c r="F87" s="31">
        <v>823.48097826086951</v>
      </c>
      <c r="G87" s="31">
        <v>243.73369565217391</v>
      </c>
      <c r="H87" s="36">
        <v>0.29597975191475745</v>
      </c>
      <c r="I87" s="31">
        <v>130.92119565217391</v>
      </c>
      <c r="J87" s="31">
        <v>39.277173913043477</v>
      </c>
      <c r="K87" s="36">
        <v>0.30000622677930217</v>
      </c>
      <c r="L87" s="31">
        <v>126.6820652173913</v>
      </c>
      <c r="M87" s="31">
        <v>39.277173913043477</v>
      </c>
      <c r="N87" s="36">
        <v>0.3100452605160986</v>
      </c>
      <c r="O87" s="31">
        <v>0</v>
      </c>
      <c r="P87" s="31">
        <v>0</v>
      </c>
      <c r="Q87" s="36" t="s">
        <v>1733</v>
      </c>
      <c r="R87" s="31">
        <v>4.2391304347826084</v>
      </c>
      <c r="S87" s="31">
        <v>0</v>
      </c>
      <c r="T87" s="36">
        <v>0</v>
      </c>
      <c r="U87" s="31">
        <v>198.20652173913044</v>
      </c>
      <c r="V87" s="31">
        <v>75.448369565217391</v>
      </c>
      <c r="W87" s="36">
        <v>0.38065533315053468</v>
      </c>
      <c r="X87" s="31">
        <v>0</v>
      </c>
      <c r="Y87" s="31">
        <v>0</v>
      </c>
      <c r="Z87" s="36" t="s">
        <v>1733</v>
      </c>
      <c r="AA87" s="31">
        <v>494.35326086956519</v>
      </c>
      <c r="AB87" s="31">
        <v>129.00815217391303</v>
      </c>
      <c r="AC87" s="36">
        <v>0.26096348984729717</v>
      </c>
      <c r="AD87" s="31">
        <v>0</v>
      </c>
      <c r="AE87" s="31">
        <v>0</v>
      </c>
      <c r="AF87" s="36" t="s">
        <v>1733</v>
      </c>
      <c r="AG87" s="31">
        <v>0</v>
      </c>
      <c r="AH87" s="31">
        <v>0</v>
      </c>
      <c r="AI87" s="36" t="s">
        <v>1733</v>
      </c>
      <c r="AJ87" t="s">
        <v>197</v>
      </c>
      <c r="AK87" s="37">
        <v>2</v>
      </c>
      <c r="AT87"/>
    </row>
    <row r="88" spans="1:46" x14ac:dyDescent="0.25">
      <c r="A88" t="s">
        <v>1573</v>
      </c>
      <c r="B88" t="s">
        <v>805</v>
      </c>
      <c r="C88" t="s">
        <v>1364</v>
      </c>
      <c r="D88" t="s">
        <v>1524</v>
      </c>
      <c r="E88" s="31">
        <v>104.5</v>
      </c>
      <c r="F88" s="31">
        <v>426.81608695652176</v>
      </c>
      <c r="G88" s="31">
        <v>141.53217391304344</v>
      </c>
      <c r="H88" s="36">
        <v>0.33159990506042203</v>
      </c>
      <c r="I88" s="31">
        <v>71.424239130434771</v>
      </c>
      <c r="J88" s="31">
        <v>7.5321739130434784</v>
      </c>
      <c r="K88" s="36">
        <v>0.10545683096866094</v>
      </c>
      <c r="L88" s="31">
        <v>46.032934782608692</v>
      </c>
      <c r="M88" s="31">
        <v>7.5321739130434784</v>
      </c>
      <c r="N88" s="36">
        <v>0.16362575943972063</v>
      </c>
      <c r="O88" s="31">
        <v>19.826086956521738</v>
      </c>
      <c r="P88" s="31">
        <v>0</v>
      </c>
      <c r="Q88" s="36">
        <v>0</v>
      </c>
      <c r="R88" s="31">
        <v>5.5652173913043477</v>
      </c>
      <c r="S88" s="31">
        <v>0</v>
      </c>
      <c r="T88" s="36">
        <v>0</v>
      </c>
      <c r="U88" s="31">
        <v>119.83543478260874</v>
      </c>
      <c r="V88" s="31">
        <v>53.18249999999999</v>
      </c>
      <c r="W88" s="36">
        <v>0.44379611169665623</v>
      </c>
      <c r="X88" s="31">
        <v>3.6518478260869562</v>
      </c>
      <c r="Y88" s="31">
        <v>0</v>
      </c>
      <c r="Z88" s="36">
        <v>0</v>
      </c>
      <c r="AA88" s="31">
        <v>221.6564130434783</v>
      </c>
      <c r="AB88" s="31">
        <v>80.817499999999981</v>
      </c>
      <c r="AC88" s="36">
        <v>0.36460709117469786</v>
      </c>
      <c r="AD88" s="31">
        <v>10.248152173913041</v>
      </c>
      <c r="AE88" s="31">
        <v>0</v>
      </c>
      <c r="AF88" s="36">
        <v>0</v>
      </c>
      <c r="AG88" s="31">
        <v>0</v>
      </c>
      <c r="AH88" s="31">
        <v>0</v>
      </c>
      <c r="AI88" s="36" t="s">
        <v>1733</v>
      </c>
      <c r="AJ88" t="s">
        <v>203</v>
      </c>
      <c r="AK88" s="37">
        <v>2</v>
      </c>
      <c r="AT88"/>
    </row>
    <row r="89" spans="1:46" x14ac:dyDescent="0.25">
      <c r="A89" t="s">
        <v>1573</v>
      </c>
      <c r="B89" t="s">
        <v>985</v>
      </c>
      <c r="C89" t="s">
        <v>1395</v>
      </c>
      <c r="D89" t="s">
        <v>1496</v>
      </c>
      <c r="E89" s="31">
        <v>64.902173913043484</v>
      </c>
      <c r="F89" s="31">
        <v>216.65489130434781</v>
      </c>
      <c r="G89" s="31">
        <v>0</v>
      </c>
      <c r="H89" s="36">
        <v>0</v>
      </c>
      <c r="I89" s="31">
        <v>39.64402173913043</v>
      </c>
      <c r="J89" s="31">
        <v>0</v>
      </c>
      <c r="K89" s="36">
        <v>0</v>
      </c>
      <c r="L89" s="31">
        <v>31.883152173913043</v>
      </c>
      <c r="M89" s="31">
        <v>0</v>
      </c>
      <c r="N89" s="36">
        <v>0</v>
      </c>
      <c r="O89" s="31">
        <v>4.3369565217391308</v>
      </c>
      <c r="P89" s="31">
        <v>0</v>
      </c>
      <c r="Q89" s="36">
        <v>0</v>
      </c>
      <c r="R89" s="31">
        <v>3.4239130434782608</v>
      </c>
      <c r="S89" s="31">
        <v>0</v>
      </c>
      <c r="T89" s="36">
        <v>0</v>
      </c>
      <c r="U89" s="31">
        <v>60.364130434782609</v>
      </c>
      <c r="V89" s="31">
        <v>0</v>
      </c>
      <c r="W89" s="36">
        <v>0</v>
      </c>
      <c r="X89" s="31">
        <v>0</v>
      </c>
      <c r="Y89" s="31">
        <v>0</v>
      </c>
      <c r="Z89" s="36" t="s">
        <v>1733</v>
      </c>
      <c r="AA89" s="31">
        <v>116.64673913043478</v>
      </c>
      <c r="AB89" s="31">
        <v>0</v>
      </c>
      <c r="AC89" s="36">
        <v>0</v>
      </c>
      <c r="AD89" s="31">
        <v>0</v>
      </c>
      <c r="AE89" s="31">
        <v>0</v>
      </c>
      <c r="AF89" s="36" t="s">
        <v>1733</v>
      </c>
      <c r="AG89" s="31">
        <v>0</v>
      </c>
      <c r="AH89" s="31">
        <v>0</v>
      </c>
      <c r="AI89" s="36" t="s">
        <v>1733</v>
      </c>
      <c r="AJ89" t="s">
        <v>384</v>
      </c>
      <c r="AK89" s="37">
        <v>2</v>
      </c>
      <c r="AT89"/>
    </row>
    <row r="90" spans="1:46" x14ac:dyDescent="0.25">
      <c r="A90" t="s">
        <v>1573</v>
      </c>
      <c r="B90" t="s">
        <v>722</v>
      </c>
      <c r="C90" t="s">
        <v>1304</v>
      </c>
      <c r="D90" t="s">
        <v>1492</v>
      </c>
      <c r="E90" s="31">
        <v>329.48913043478262</v>
      </c>
      <c r="F90" s="31">
        <v>1079.8454347826087</v>
      </c>
      <c r="G90" s="31">
        <v>0</v>
      </c>
      <c r="H90" s="36">
        <v>0</v>
      </c>
      <c r="I90" s="31">
        <v>223.80413043478259</v>
      </c>
      <c r="J90" s="31">
        <v>0</v>
      </c>
      <c r="K90" s="36">
        <v>0</v>
      </c>
      <c r="L90" s="31">
        <v>201.68891304347827</v>
      </c>
      <c r="M90" s="31">
        <v>0</v>
      </c>
      <c r="N90" s="36">
        <v>0</v>
      </c>
      <c r="O90" s="31">
        <v>11.227173913043469</v>
      </c>
      <c r="P90" s="31">
        <v>0</v>
      </c>
      <c r="Q90" s="36">
        <v>0</v>
      </c>
      <c r="R90" s="31">
        <v>10.888043478260879</v>
      </c>
      <c r="S90" s="31">
        <v>0</v>
      </c>
      <c r="T90" s="36">
        <v>0</v>
      </c>
      <c r="U90" s="31">
        <v>199.77119565217393</v>
      </c>
      <c r="V90" s="31">
        <v>0</v>
      </c>
      <c r="W90" s="36">
        <v>0</v>
      </c>
      <c r="X90" s="31">
        <v>7.9076086956521738</v>
      </c>
      <c r="Y90" s="31">
        <v>0</v>
      </c>
      <c r="Z90" s="36">
        <v>0</v>
      </c>
      <c r="AA90" s="31">
        <v>648.36249999999995</v>
      </c>
      <c r="AB90" s="31">
        <v>0</v>
      </c>
      <c r="AC90" s="36">
        <v>0</v>
      </c>
      <c r="AD90" s="31">
        <v>0</v>
      </c>
      <c r="AE90" s="31">
        <v>0</v>
      </c>
      <c r="AF90" s="36" t="s">
        <v>1733</v>
      </c>
      <c r="AG90" s="31">
        <v>0</v>
      </c>
      <c r="AH90" s="31">
        <v>0</v>
      </c>
      <c r="AI90" s="36" t="s">
        <v>1733</v>
      </c>
      <c r="AJ90" t="s">
        <v>119</v>
      </c>
      <c r="AK90" s="37">
        <v>2</v>
      </c>
      <c r="AT90"/>
    </row>
    <row r="91" spans="1:46" x14ac:dyDescent="0.25">
      <c r="A91" t="s">
        <v>1573</v>
      </c>
      <c r="B91" t="s">
        <v>685</v>
      </c>
      <c r="C91" t="s">
        <v>1216</v>
      </c>
      <c r="D91" t="s">
        <v>1489</v>
      </c>
      <c r="E91" s="31">
        <v>287.91304347826087</v>
      </c>
      <c r="F91" s="31">
        <v>1053.7453260869565</v>
      </c>
      <c r="G91" s="31">
        <v>2.3695652173913042</v>
      </c>
      <c r="H91" s="36">
        <v>2.2487076893527918E-3</v>
      </c>
      <c r="I91" s="31">
        <v>222.69673913043485</v>
      </c>
      <c r="J91" s="31">
        <v>0</v>
      </c>
      <c r="K91" s="36">
        <v>0</v>
      </c>
      <c r="L91" s="31">
        <v>195.98478260869572</v>
      </c>
      <c r="M91" s="31">
        <v>0</v>
      </c>
      <c r="N91" s="36">
        <v>0</v>
      </c>
      <c r="O91" s="31">
        <v>22.070652173913043</v>
      </c>
      <c r="P91" s="31">
        <v>0</v>
      </c>
      <c r="Q91" s="36">
        <v>0</v>
      </c>
      <c r="R91" s="31">
        <v>4.6413043478260869</v>
      </c>
      <c r="S91" s="31">
        <v>0</v>
      </c>
      <c r="T91" s="36">
        <v>0</v>
      </c>
      <c r="U91" s="31">
        <v>126.59380434782612</v>
      </c>
      <c r="V91" s="31">
        <v>2.3695652173913042</v>
      </c>
      <c r="W91" s="36">
        <v>1.8717860874776646E-2</v>
      </c>
      <c r="X91" s="31">
        <v>0</v>
      </c>
      <c r="Y91" s="31">
        <v>0</v>
      </c>
      <c r="Z91" s="36" t="s">
        <v>1733</v>
      </c>
      <c r="AA91" s="31">
        <v>704.4547826086955</v>
      </c>
      <c r="AB91" s="31">
        <v>0</v>
      </c>
      <c r="AC91" s="36">
        <v>0</v>
      </c>
      <c r="AD91" s="31">
        <v>0</v>
      </c>
      <c r="AE91" s="31">
        <v>0</v>
      </c>
      <c r="AF91" s="36" t="s">
        <v>1733</v>
      </c>
      <c r="AG91" s="31">
        <v>0</v>
      </c>
      <c r="AH91" s="31">
        <v>0</v>
      </c>
      <c r="AI91" s="36" t="s">
        <v>1733</v>
      </c>
      <c r="AJ91" t="s">
        <v>82</v>
      </c>
      <c r="AK91" s="37">
        <v>2</v>
      </c>
      <c r="AT91"/>
    </row>
    <row r="92" spans="1:46" x14ac:dyDescent="0.25">
      <c r="A92" t="s">
        <v>1573</v>
      </c>
      <c r="B92" t="s">
        <v>951</v>
      </c>
      <c r="C92" t="s">
        <v>1268</v>
      </c>
      <c r="D92" t="s">
        <v>1490</v>
      </c>
      <c r="E92" s="31">
        <v>461.79347826086956</v>
      </c>
      <c r="F92" s="31">
        <v>1770.1438043478261</v>
      </c>
      <c r="G92" s="31">
        <v>43.72608695652174</v>
      </c>
      <c r="H92" s="36">
        <v>2.4701997006752647E-2</v>
      </c>
      <c r="I92" s="31">
        <v>285.63641304347823</v>
      </c>
      <c r="J92" s="31">
        <v>3.6282608695652177</v>
      </c>
      <c r="K92" s="36">
        <v>1.2702375131047949E-2</v>
      </c>
      <c r="L92" s="31">
        <v>238.84836956521738</v>
      </c>
      <c r="M92" s="31">
        <v>3.6282608695652177</v>
      </c>
      <c r="N92" s="36">
        <v>1.5190645329377153E-2</v>
      </c>
      <c r="O92" s="31">
        <v>37.413043478260867</v>
      </c>
      <c r="P92" s="31">
        <v>0</v>
      </c>
      <c r="Q92" s="36">
        <v>0</v>
      </c>
      <c r="R92" s="31">
        <v>9.375</v>
      </c>
      <c r="S92" s="31">
        <v>0</v>
      </c>
      <c r="T92" s="36">
        <v>0</v>
      </c>
      <c r="U92" s="31">
        <v>345.66847826086956</v>
      </c>
      <c r="V92" s="31">
        <v>12.201086956521738</v>
      </c>
      <c r="W92" s="36">
        <v>3.5297077181893934E-2</v>
      </c>
      <c r="X92" s="31">
        <v>0</v>
      </c>
      <c r="Y92" s="31">
        <v>0</v>
      </c>
      <c r="Z92" s="36" t="s">
        <v>1733</v>
      </c>
      <c r="AA92" s="31">
        <v>1138.8389130434782</v>
      </c>
      <c r="AB92" s="31">
        <v>27.896739130434781</v>
      </c>
      <c r="AC92" s="36">
        <v>2.4495772677702442E-2</v>
      </c>
      <c r="AD92" s="31">
        <v>0</v>
      </c>
      <c r="AE92" s="31">
        <v>0</v>
      </c>
      <c r="AF92" s="36" t="s">
        <v>1733</v>
      </c>
      <c r="AG92" s="31">
        <v>0</v>
      </c>
      <c r="AH92" s="31">
        <v>0</v>
      </c>
      <c r="AI92" s="36" t="s">
        <v>1733</v>
      </c>
      <c r="AJ92" t="s">
        <v>350</v>
      </c>
      <c r="AK92" s="37">
        <v>2</v>
      </c>
      <c r="AT92"/>
    </row>
    <row r="93" spans="1:46" x14ac:dyDescent="0.25">
      <c r="A93" t="s">
        <v>1573</v>
      </c>
      <c r="B93" t="s">
        <v>629</v>
      </c>
      <c r="C93" t="s">
        <v>1290</v>
      </c>
      <c r="D93" t="s">
        <v>1515</v>
      </c>
      <c r="E93" s="31">
        <v>471.46739130434781</v>
      </c>
      <c r="F93" s="31">
        <v>2069.4527173913048</v>
      </c>
      <c r="G93" s="31">
        <v>111.63141304347826</v>
      </c>
      <c r="H93" s="36">
        <v>5.3942480591775858E-2</v>
      </c>
      <c r="I93" s="31">
        <v>577.27934782608713</v>
      </c>
      <c r="J93" s="31">
        <v>79.625869565217386</v>
      </c>
      <c r="K93" s="36">
        <v>0.13793299529087902</v>
      </c>
      <c r="L93" s="31">
        <v>405.36771739130444</v>
      </c>
      <c r="M93" s="31">
        <v>79.625869565217386</v>
      </c>
      <c r="N93" s="36">
        <v>0.19642873901661476</v>
      </c>
      <c r="O93" s="31">
        <v>159.58847826086958</v>
      </c>
      <c r="P93" s="31">
        <v>0</v>
      </c>
      <c r="Q93" s="36">
        <v>0</v>
      </c>
      <c r="R93" s="31">
        <v>12.323152173913044</v>
      </c>
      <c r="S93" s="31">
        <v>0</v>
      </c>
      <c r="T93" s="36">
        <v>0</v>
      </c>
      <c r="U93" s="31">
        <v>251.94804347826064</v>
      </c>
      <c r="V93" s="31">
        <v>5.660869565217391</v>
      </c>
      <c r="W93" s="36">
        <v>2.2468400576033207E-2</v>
      </c>
      <c r="X93" s="31">
        <v>0</v>
      </c>
      <c r="Y93" s="31">
        <v>0</v>
      </c>
      <c r="Z93" s="36" t="s">
        <v>1733</v>
      </c>
      <c r="AA93" s="31">
        <v>1240.225326086957</v>
      </c>
      <c r="AB93" s="31">
        <v>26.344673913043479</v>
      </c>
      <c r="AC93" s="36">
        <v>2.1241844815541488E-2</v>
      </c>
      <c r="AD93" s="31">
        <v>0</v>
      </c>
      <c r="AE93" s="31">
        <v>0</v>
      </c>
      <c r="AF93" s="36" t="s">
        <v>1733</v>
      </c>
      <c r="AG93" s="31">
        <v>0</v>
      </c>
      <c r="AH93" s="31">
        <v>0</v>
      </c>
      <c r="AI93" s="36" t="s">
        <v>1733</v>
      </c>
      <c r="AJ93" t="s">
        <v>26</v>
      </c>
      <c r="AK93" s="37">
        <v>2</v>
      </c>
      <c r="AT93"/>
    </row>
    <row r="94" spans="1:46" x14ac:dyDescent="0.25">
      <c r="A94" t="s">
        <v>1573</v>
      </c>
      <c r="B94" t="s">
        <v>719</v>
      </c>
      <c r="C94" t="s">
        <v>1223</v>
      </c>
      <c r="D94" t="s">
        <v>1495</v>
      </c>
      <c r="E94" s="31">
        <v>77.25</v>
      </c>
      <c r="F94" s="31">
        <v>192.40456521739131</v>
      </c>
      <c r="G94" s="31">
        <v>68.423913043478251</v>
      </c>
      <c r="H94" s="36">
        <v>0.35562520549431048</v>
      </c>
      <c r="I94" s="31">
        <v>39.75782608695652</v>
      </c>
      <c r="J94" s="31">
        <v>0</v>
      </c>
      <c r="K94" s="36">
        <v>0</v>
      </c>
      <c r="L94" s="31">
        <v>24.182065217391305</v>
      </c>
      <c r="M94" s="31">
        <v>0</v>
      </c>
      <c r="N94" s="36">
        <v>0</v>
      </c>
      <c r="O94" s="31">
        <v>10.151847826086957</v>
      </c>
      <c r="P94" s="31">
        <v>0</v>
      </c>
      <c r="Q94" s="36">
        <v>0</v>
      </c>
      <c r="R94" s="31">
        <v>5.4239130434782608</v>
      </c>
      <c r="S94" s="31">
        <v>0</v>
      </c>
      <c r="T94" s="36">
        <v>0</v>
      </c>
      <c r="U94" s="31">
        <v>55.888586956521742</v>
      </c>
      <c r="V94" s="31">
        <v>25.75</v>
      </c>
      <c r="W94" s="36">
        <v>0.46073807555793261</v>
      </c>
      <c r="X94" s="31">
        <v>0</v>
      </c>
      <c r="Y94" s="31">
        <v>0</v>
      </c>
      <c r="Z94" s="36" t="s">
        <v>1733</v>
      </c>
      <c r="AA94" s="31">
        <v>96.758152173913047</v>
      </c>
      <c r="AB94" s="31">
        <v>42.673913043478258</v>
      </c>
      <c r="AC94" s="36">
        <v>0.44103687477181447</v>
      </c>
      <c r="AD94" s="31">
        <v>0</v>
      </c>
      <c r="AE94" s="31">
        <v>0</v>
      </c>
      <c r="AF94" s="36" t="s">
        <v>1733</v>
      </c>
      <c r="AG94" s="31">
        <v>0</v>
      </c>
      <c r="AH94" s="31">
        <v>0</v>
      </c>
      <c r="AI94" s="36" t="s">
        <v>1733</v>
      </c>
      <c r="AJ94" t="s">
        <v>116</v>
      </c>
      <c r="AK94" s="37">
        <v>2</v>
      </c>
      <c r="AT94"/>
    </row>
    <row r="95" spans="1:46" x14ac:dyDescent="0.25">
      <c r="A95" t="s">
        <v>1573</v>
      </c>
      <c r="B95" t="s">
        <v>684</v>
      </c>
      <c r="C95" t="s">
        <v>1317</v>
      </c>
      <c r="D95" t="s">
        <v>1520</v>
      </c>
      <c r="E95" s="31">
        <v>90.434782608695656</v>
      </c>
      <c r="F95" s="31">
        <v>346.71804347826088</v>
      </c>
      <c r="G95" s="31">
        <v>183.08195652173913</v>
      </c>
      <c r="H95" s="36">
        <v>0.52804277125317334</v>
      </c>
      <c r="I95" s="31">
        <v>47.665434782608699</v>
      </c>
      <c r="J95" s="31">
        <v>15.485326086956524</v>
      </c>
      <c r="K95" s="36">
        <v>0.32487537683400153</v>
      </c>
      <c r="L95" s="31">
        <v>33.861086956521739</v>
      </c>
      <c r="M95" s="31">
        <v>15.485326086956524</v>
      </c>
      <c r="N95" s="36">
        <v>0.45731922625047355</v>
      </c>
      <c r="O95" s="31">
        <v>9.8586956521739122</v>
      </c>
      <c r="P95" s="31">
        <v>0</v>
      </c>
      <c r="Q95" s="36">
        <v>0</v>
      </c>
      <c r="R95" s="31">
        <v>3.9456521739130435</v>
      </c>
      <c r="S95" s="31">
        <v>0</v>
      </c>
      <c r="T95" s="36">
        <v>0</v>
      </c>
      <c r="U95" s="31">
        <v>82.094456521739133</v>
      </c>
      <c r="V95" s="31">
        <v>52.837934782608706</v>
      </c>
      <c r="W95" s="36">
        <v>0.64362366256261028</v>
      </c>
      <c r="X95" s="31">
        <v>0</v>
      </c>
      <c r="Y95" s="31">
        <v>0</v>
      </c>
      <c r="Z95" s="36" t="s">
        <v>1733</v>
      </c>
      <c r="AA95" s="31">
        <v>216.95815217391305</v>
      </c>
      <c r="AB95" s="31">
        <v>114.75869565217388</v>
      </c>
      <c r="AC95" s="36">
        <v>0.52894392076211838</v>
      </c>
      <c r="AD95" s="31">
        <v>0</v>
      </c>
      <c r="AE95" s="31">
        <v>0</v>
      </c>
      <c r="AF95" s="36" t="s">
        <v>1733</v>
      </c>
      <c r="AG95" s="31">
        <v>0</v>
      </c>
      <c r="AH95" s="31">
        <v>0</v>
      </c>
      <c r="AI95" s="36" t="s">
        <v>1733</v>
      </c>
      <c r="AJ95" t="s">
        <v>81</v>
      </c>
      <c r="AK95" s="37">
        <v>2</v>
      </c>
      <c r="AT95"/>
    </row>
    <row r="96" spans="1:46" x14ac:dyDescent="0.25">
      <c r="A96" t="s">
        <v>1573</v>
      </c>
      <c r="B96" t="s">
        <v>941</v>
      </c>
      <c r="C96" t="s">
        <v>1216</v>
      </c>
      <c r="D96" t="s">
        <v>1489</v>
      </c>
      <c r="E96" s="31">
        <v>129.30434782608697</v>
      </c>
      <c r="F96" s="31">
        <v>428.92315217391308</v>
      </c>
      <c r="G96" s="31">
        <v>77.3125</v>
      </c>
      <c r="H96" s="36">
        <v>0.1802479059667372</v>
      </c>
      <c r="I96" s="31">
        <v>89.086956521739125</v>
      </c>
      <c r="J96" s="31">
        <v>7.9211956521739131</v>
      </c>
      <c r="K96" s="36">
        <v>8.8915324548560284E-2</v>
      </c>
      <c r="L96" s="31">
        <v>78.815217391304344</v>
      </c>
      <c r="M96" s="31">
        <v>7.9211956521739131</v>
      </c>
      <c r="N96" s="36">
        <v>0.10050337884429734</v>
      </c>
      <c r="O96" s="31">
        <v>5.0978260869565215</v>
      </c>
      <c r="P96" s="31">
        <v>0</v>
      </c>
      <c r="Q96" s="36">
        <v>0</v>
      </c>
      <c r="R96" s="31">
        <v>5.1739130434782608</v>
      </c>
      <c r="S96" s="31">
        <v>0</v>
      </c>
      <c r="T96" s="36">
        <v>0</v>
      </c>
      <c r="U96" s="31">
        <v>99.527173913043484</v>
      </c>
      <c r="V96" s="31">
        <v>41.394021739130437</v>
      </c>
      <c r="W96" s="36">
        <v>0.415906732921968</v>
      </c>
      <c r="X96" s="31">
        <v>0</v>
      </c>
      <c r="Y96" s="31">
        <v>0</v>
      </c>
      <c r="Z96" s="36" t="s">
        <v>1733</v>
      </c>
      <c r="AA96" s="31">
        <v>240.30902173913043</v>
      </c>
      <c r="AB96" s="31">
        <v>27.997282608695652</v>
      </c>
      <c r="AC96" s="36">
        <v>0.1165053330335985</v>
      </c>
      <c r="AD96" s="31">
        <v>0</v>
      </c>
      <c r="AE96" s="31">
        <v>0</v>
      </c>
      <c r="AF96" s="36" t="s">
        <v>1733</v>
      </c>
      <c r="AG96" s="31">
        <v>0</v>
      </c>
      <c r="AH96" s="31">
        <v>0</v>
      </c>
      <c r="AI96" s="36" t="s">
        <v>1733</v>
      </c>
      <c r="AJ96" t="s">
        <v>340</v>
      </c>
      <c r="AK96" s="37">
        <v>2</v>
      </c>
      <c r="AT96"/>
    </row>
    <row r="97" spans="1:46" x14ac:dyDescent="0.25">
      <c r="A97" t="s">
        <v>1573</v>
      </c>
      <c r="B97" t="s">
        <v>909</v>
      </c>
      <c r="C97" t="s">
        <v>1281</v>
      </c>
      <c r="D97" t="s">
        <v>1512</v>
      </c>
      <c r="E97" s="31">
        <v>195.29347826086956</v>
      </c>
      <c r="F97" s="31">
        <v>683.50489130434767</v>
      </c>
      <c r="G97" s="31">
        <v>680.73586956521729</v>
      </c>
      <c r="H97" s="36">
        <v>0.99594879016323323</v>
      </c>
      <c r="I97" s="31">
        <v>125.31739130434774</v>
      </c>
      <c r="J97" s="31">
        <v>125.31739130434774</v>
      </c>
      <c r="K97" s="36">
        <v>1</v>
      </c>
      <c r="L97" s="31">
        <v>78.754891304347751</v>
      </c>
      <c r="M97" s="31">
        <v>78.754891304347751</v>
      </c>
      <c r="N97" s="36">
        <v>1</v>
      </c>
      <c r="O97" s="31">
        <v>46.486413043478258</v>
      </c>
      <c r="P97" s="31">
        <v>46.486413043478258</v>
      </c>
      <c r="Q97" s="36">
        <v>1</v>
      </c>
      <c r="R97" s="31">
        <v>7.6086956521739135E-2</v>
      </c>
      <c r="S97" s="31">
        <v>7.6086956521739135E-2</v>
      </c>
      <c r="T97" s="36">
        <v>1</v>
      </c>
      <c r="U97" s="31">
        <v>106.1820652173913</v>
      </c>
      <c r="V97" s="31">
        <v>106.1820652173913</v>
      </c>
      <c r="W97" s="36">
        <v>1</v>
      </c>
      <c r="X97" s="31">
        <v>0</v>
      </c>
      <c r="Y97" s="31">
        <v>0</v>
      </c>
      <c r="Z97" s="36" t="s">
        <v>1733</v>
      </c>
      <c r="AA97" s="31">
        <v>452.00543478260869</v>
      </c>
      <c r="AB97" s="31">
        <v>449.23641304347825</v>
      </c>
      <c r="AC97" s="36">
        <v>0.99387391936899561</v>
      </c>
      <c r="AD97" s="31">
        <v>0</v>
      </c>
      <c r="AE97" s="31">
        <v>0</v>
      </c>
      <c r="AF97" s="36" t="s">
        <v>1733</v>
      </c>
      <c r="AG97" s="31">
        <v>0</v>
      </c>
      <c r="AH97" s="31">
        <v>0</v>
      </c>
      <c r="AI97" s="36" t="s">
        <v>1733</v>
      </c>
      <c r="AJ97" t="s">
        <v>308</v>
      </c>
      <c r="AK97" s="37">
        <v>2</v>
      </c>
      <c r="AT97"/>
    </row>
    <row r="98" spans="1:46" x14ac:dyDescent="0.25">
      <c r="A98" t="s">
        <v>1573</v>
      </c>
      <c r="B98" t="s">
        <v>632</v>
      </c>
      <c r="C98" t="s">
        <v>1266</v>
      </c>
      <c r="D98" t="s">
        <v>1497</v>
      </c>
      <c r="E98" s="31">
        <v>44.065217391304351</v>
      </c>
      <c r="F98" s="31">
        <v>118.30978260869566</v>
      </c>
      <c r="G98" s="31">
        <v>0</v>
      </c>
      <c r="H98" s="36">
        <v>0</v>
      </c>
      <c r="I98" s="31">
        <v>16.422826086956519</v>
      </c>
      <c r="J98" s="31">
        <v>0</v>
      </c>
      <c r="K98" s="36">
        <v>0</v>
      </c>
      <c r="L98" s="31">
        <v>3.0742391304347829</v>
      </c>
      <c r="M98" s="31">
        <v>0</v>
      </c>
      <c r="N98" s="36">
        <v>0</v>
      </c>
      <c r="O98" s="31">
        <v>8.5605434782608683</v>
      </c>
      <c r="P98" s="31">
        <v>0</v>
      </c>
      <c r="Q98" s="36">
        <v>0</v>
      </c>
      <c r="R98" s="31">
        <v>4.7880434782608692</v>
      </c>
      <c r="S98" s="31">
        <v>0</v>
      </c>
      <c r="T98" s="36">
        <v>0</v>
      </c>
      <c r="U98" s="31">
        <v>0</v>
      </c>
      <c r="V98" s="31">
        <v>0</v>
      </c>
      <c r="W98" s="36" t="s">
        <v>1733</v>
      </c>
      <c r="X98" s="31">
        <v>35.748260869565208</v>
      </c>
      <c r="Y98" s="31">
        <v>0</v>
      </c>
      <c r="Z98" s="36">
        <v>0</v>
      </c>
      <c r="AA98" s="31">
        <v>65.285434782608718</v>
      </c>
      <c r="AB98" s="31">
        <v>0</v>
      </c>
      <c r="AC98" s="36">
        <v>0</v>
      </c>
      <c r="AD98" s="31">
        <v>0.85326086956521741</v>
      </c>
      <c r="AE98" s="31">
        <v>0</v>
      </c>
      <c r="AF98" s="36">
        <v>0</v>
      </c>
      <c r="AG98" s="31">
        <v>0</v>
      </c>
      <c r="AH98" s="31">
        <v>0</v>
      </c>
      <c r="AI98" s="36" t="s">
        <v>1733</v>
      </c>
      <c r="AJ98" t="s">
        <v>29</v>
      </c>
      <c r="AK98" s="37">
        <v>2</v>
      </c>
      <c r="AT98"/>
    </row>
    <row r="99" spans="1:46" x14ac:dyDescent="0.25">
      <c r="A99" t="s">
        <v>1573</v>
      </c>
      <c r="B99" t="s">
        <v>848</v>
      </c>
      <c r="C99" t="s">
        <v>1383</v>
      </c>
      <c r="D99" t="s">
        <v>1508</v>
      </c>
      <c r="E99" s="31">
        <v>161.2608695652174</v>
      </c>
      <c r="F99" s="31">
        <v>600.1521739130435</v>
      </c>
      <c r="G99" s="31">
        <v>249.77445652173913</v>
      </c>
      <c r="H99" s="36">
        <v>0.41618520665048719</v>
      </c>
      <c r="I99" s="31">
        <v>107.32880434782609</v>
      </c>
      <c r="J99" s="31">
        <v>26.005434782608695</v>
      </c>
      <c r="K99" s="36">
        <v>0.24229688330759297</v>
      </c>
      <c r="L99" s="31">
        <v>92.885869565217391</v>
      </c>
      <c r="M99" s="31">
        <v>21.222826086956523</v>
      </c>
      <c r="N99" s="36">
        <v>0.22848282721900418</v>
      </c>
      <c r="O99" s="31">
        <v>4.2391304347826084</v>
      </c>
      <c r="P99" s="31">
        <v>0</v>
      </c>
      <c r="Q99" s="36">
        <v>0</v>
      </c>
      <c r="R99" s="31">
        <v>10.203804347826088</v>
      </c>
      <c r="S99" s="31">
        <v>4.7826086956521738</v>
      </c>
      <c r="T99" s="36">
        <v>0.46870838881491339</v>
      </c>
      <c r="U99" s="31">
        <v>159.64402173913044</v>
      </c>
      <c r="V99" s="31">
        <v>106.20108695652173</v>
      </c>
      <c r="W99" s="36">
        <v>0.66523685509540587</v>
      </c>
      <c r="X99" s="31">
        <v>0</v>
      </c>
      <c r="Y99" s="31">
        <v>0</v>
      </c>
      <c r="Z99" s="36" t="s">
        <v>1733</v>
      </c>
      <c r="AA99" s="31">
        <v>333.17934782608694</v>
      </c>
      <c r="AB99" s="31">
        <v>117.5679347826087</v>
      </c>
      <c r="AC99" s="36">
        <v>0.35286681347361559</v>
      </c>
      <c r="AD99" s="31">
        <v>0</v>
      </c>
      <c r="AE99" s="31">
        <v>0</v>
      </c>
      <c r="AF99" s="36" t="s">
        <v>1733</v>
      </c>
      <c r="AG99" s="31">
        <v>0</v>
      </c>
      <c r="AH99" s="31">
        <v>0</v>
      </c>
      <c r="AI99" s="36" t="s">
        <v>1733</v>
      </c>
      <c r="AJ99" t="s">
        <v>247</v>
      </c>
      <c r="AK99" s="37">
        <v>2</v>
      </c>
      <c r="AT99"/>
    </row>
    <row r="100" spans="1:46" x14ac:dyDescent="0.25">
      <c r="A100" t="s">
        <v>1573</v>
      </c>
      <c r="B100" t="s">
        <v>782</v>
      </c>
      <c r="C100" t="s">
        <v>1202</v>
      </c>
      <c r="D100" t="s">
        <v>1501</v>
      </c>
      <c r="E100" s="31">
        <v>117.60869565217391</v>
      </c>
      <c r="F100" s="31">
        <v>349.87565217391301</v>
      </c>
      <c r="G100" s="31">
        <v>72.046195652173921</v>
      </c>
      <c r="H100" s="36">
        <v>0.20591943224549347</v>
      </c>
      <c r="I100" s="31">
        <v>58.40217391304347</v>
      </c>
      <c r="J100" s="31">
        <v>0.98369565217391308</v>
      </c>
      <c r="K100" s="36">
        <v>1.6843476642471621E-2</v>
      </c>
      <c r="L100" s="31">
        <v>46.543478260869563</v>
      </c>
      <c r="M100" s="31">
        <v>0.80978260869565222</v>
      </c>
      <c r="N100" s="36">
        <v>1.7398411957029427E-2</v>
      </c>
      <c r="O100" s="31">
        <v>6.2934782608695654</v>
      </c>
      <c r="P100" s="31">
        <v>0.17391304347826086</v>
      </c>
      <c r="Q100" s="36">
        <v>2.7633851468048358E-2</v>
      </c>
      <c r="R100" s="31">
        <v>5.5652173913043477</v>
      </c>
      <c r="S100" s="31">
        <v>0</v>
      </c>
      <c r="T100" s="36">
        <v>0</v>
      </c>
      <c r="U100" s="31">
        <v>96.663043478260875</v>
      </c>
      <c r="V100" s="31">
        <v>46.190217391304351</v>
      </c>
      <c r="W100" s="36">
        <v>0.47784774541774433</v>
      </c>
      <c r="X100" s="31">
        <v>0.69565217391304346</v>
      </c>
      <c r="Y100" s="31">
        <v>0</v>
      </c>
      <c r="Z100" s="36">
        <v>0</v>
      </c>
      <c r="AA100" s="31">
        <v>194.11478260869563</v>
      </c>
      <c r="AB100" s="31">
        <v>24.872282608695652</v>
      </c>
      <c r="AC100" s="36">
        <v>0.12813183145785551</v>
      </c>
      <c r="AD100" s="31">
        <v>0</v>
      </c>
      <c r="AE100" s="31">
        <v>0</v>
      </c>
      <c r="AF100" s="36" t="s">
        <v>1733</v>
      </c>
      <c r="AG100" s="31">
        <v>0</v>
      </c>
      <c r="AH100" s="31">
        <v>0</v>
      </c>
      <c r="AI100" s="36" t="s">
        <v>1733</v>
      </c>
      <c r="AJ100" t="s">
        <v>180</v>
      </c>
      <c r="AK100" s="37">
        <v>2</v>
      </c>
      <c r="AT100"/>
    </row>
    <row r="101" spans="1:46" x14ac:dyDescent="0.25">
      <c r="A101" t="s">
        <v>1573</v>
      </c>
      <c r="B101" t="s">
        <v>708</v>
      </c>
      <c r="C101" t="s">
        <v>1325</v>
      </c>
      <c r="D101" t="s">
        <v>1530</v>
      </c>
      <c r="E101" s="31">
        <v>71.913043478260875</v>
      </c>
      <c r="F101" s="31">
        <v>201.55413043478262</v>
      </c>
      <c r="G101" s="31">
        <v>42.255543478260876</v>
      </c>
      <c r="H101" s="36">
        <v>0.20964861095681495</v>
      </c>
      <c r="I101" s="31">
        <v>31.603260869565219</v>
      </c>
      <c r="J101" s="31">
        <v>0</v>
      </c>
      <c r="K101" s="36">
        <v>0</v>
      </c>
      <c r="L101" s="31">
        <v>22.540760869565219</v>
      </c>
      <c r="M101" s="31">
        <v>0</v>
      </c>
      <c r="N101" s="36">
        <v>0</v>
      </c>
      <c r="O101" s="31">
        <v>3.5625</v>
      </c>
      <c r="P101" s="31">
        <v>0</v>
      </c>
      <c r="Q101" s="36">
        <v>0</v>
      </c>
      <c r="R101" s="31">
        <v>5.5</v>
      </c>
      <c r="S101" s="31">
        <v>0</v>
      </c>
      <c r="T101" s="36">
        <v>0</v>
      </c>
      <c r="U101" s="31">
        <v>41.832717391304357</v>
      </c>
      <c r="V101" s="31">
        <v>21.873478260869565</v>
      </c>
      <c r="W101" s="36">
        <v>0.5228796890305849</v>
      </c>
      <c r="X101" s="31">
        <v>0</v>
      </c>
      <c r="Y101" s="31">
        <v>0</v>
      </c>
      <c r="Z101" s="36" t="s">
        <v>1733</v>
      </c>
      <c r="AA101" s="31">
        <v>120.63717391304347</v>
      </c>
      <c r="AB101" s="31">
        <v>20.382065217391307</v>
      </c>
      <c r="AC101" s="36">
        <v>0.16895343745438626</v>
      </c>
      <c r="AD101" s="31">
        <v>7.4809782608695654</v>
      </c>
      <c r="AE101" s="31">
        <v>0</v>
      </c>
      <c r="AF101" s="36">
        <v>0</v>
      </c>
      <c r="AG101" s="31">
        <v>0</v>
      </c>
      <c r="AH101" s="31">
        <v>0</v>
      </c>
      <c r="AI101" s="36" t="s">
        <v>1733</v>
      </c>
      <c r="AJ101" t="s">
        <v>105</v>
      </c>
      <c r="AK101" s="37">
        <v>2</v>
      </c>
      <c r="AT101"/>
    </row>
    <row r="102" spans="1:46" x14ac:dyDescent="0.25">
      <c r="A102" t="s">
        <v>1573</v>
      </c>
      <c r="B102" t="s">
        <v>873</v>
      </c>
      <c r="C102" t="s">
        <v>1296</v>
      </c>
      <c r="D102" t="s">
        <v>1510</v>
      </c>
      <c r="E102" s="31">
        <v>101.47826086956522</v>
      </c>
      <c r="F102" s="31">
        <v>361.51173913043482</v>
      </c>
      <c r="G102" s="31">
        <v>75.778043478260855</v>
      </c>
      <c r="H102" s="36">
        <v>0.20961433689687142</v>
      </c>
      <c r="I102" s="31">
        <v>43.472826086956523</v>
      </c>
      <c r="J102" s="31">
        <v>0</v>
      </c>
      <c r="K102" s="36">
        <v>0</v>
      </c>
      <c r="L102" s="31">
        <v>20.589673913043477</v>
      </c>
      <c r="M102" s="31">
        <v>0</v>
      </c>
      <c r="N102" s="36">
        <v>0</v>
      </c>
      <c r="O102" s="31">
        <v>19.051630434782609</v>
      </c>
      <c r="P102" s="31">
        <v>0</v>
      </c>
      <c r="Q102" s="36">
        <v>0</v>
      </c>
      <c r="R102" s="31">
        <v>3.8315217391304346</v>
      </c>
      <c r="S102" s="31">
        <v>0</v>
      </c>
      <c r="T102" s="36">
        <v>0</v>
      </c>
      <c r="U102" s="31">
        <v>105.08152173913044</v>
      </c>
      <c r="V102" s="31">
        <v>5.6820652173913047</v>
      </c>
      <c r="W102" s="36">
        <v>5.4072924747866562E-2</v>
      </c>
      <c r="X102" s="31">
        <v>0</v>
      </c>
      <c r="Y102" s="31">
        <v>0</v>
      </c>
      <c r="Z102" s="36" t="s">
        <v>1733</v>
      </c>
      <c r="AA102" s="31">
        <v>212.95739130434785</v>
      </c>
      <c r="AB102" s="31">
        <v>70.095978260869558</v>
      </c>
      <c r="AC102" s="36">
        <v>0.32915494424277558</v>
      </c>
      <c r="AD102" s="31">
        <v>0</v>
      </c>
      <c r="AE102" s="31">
        <v>0</v>
      </c>
      <c r="AF102" s="36" t="s">
        <v>1733</v>
      </c>
      <c r="AG102" s="31">
        <v>0</v>
      </c>
      <c r="AH102" s="31">
        <v>0</v>
      </c>
      <c r="AI102" s="36" t="s">
        <v>1733</v>
      </c>
      <c r="AJ102" t="s">
        <v>272</v>
      </c>
      <c r="AK102" s="37">
        <v>2</v>
      </c>
      <c r="AT102"/>
    </row>
    <row r="103" spans="1:46" x14ac:dyDescent="0.25">
      <c r="A103" t="s">
        <v>1573</v>
      </c>
      <c r="B103" t="s">
        <v>952</v>
      </c>
      <c r="C103" t="s">
        <v>1242</v>
      </c>
      <c r="D103" t="s">
        <v>1484</v>
      </c>
      <c r="E103" s="31">
        <v>122.35869565217391</v>
      </c>
      <c r="F103" s="31">
        <v>391.73500000000001</v>
      </c>
      <c r="G103" s="31">
        <v>110.67010869565217</v>
      </c>
      <c r="H103" s="36">
        <v>0.2825126902003961</v>
      </c>
      <c r="I103" s="31">
        <v>59.553260869565221</v>
      </c>
      <c r="J103" s="31">
        <v>7.9255434782608694</v>
      </c>
      <c r="K103" s="36">
        <v>0.13308328314077641</v>
      </c>
      <c r="L103" s="31">
        <v>54.436413043478268</v>
      </c>
      <c r="M103" s="31">
        <v>7.9255434782608694</v>
      </c>
      <c r="N103" s="36">
        <v>0.14559268392520189</v>
      </c>
      <c r="O103" s="31">
        <v>5.1168478260869561</v>
      </c>
      <c r="P103" s="31">
        <v>0</v>
      </c>
      <c r="Q103" s="36">
        <v>0</v>
      </c>
      <c r="R103" s="31">
        <v>0</v>
      </c>
      <c r="S103" s="31">
        <v>0</v>
      </c>
      <c r="T103" s="36" t="s">
        <v>1733</v>
      </c>
      <c r="U103" s="31">
        <v>124.51358695652173</v>
      </c>
      <c r="V103" s="31">
        <v>53.510869565217391</v>
      </c>
      <c r="W103" s="36">
        <v>0.42975928067916458</v>
      </c>
      <c r="X103" s="31">
        <v>9.9157608695652169</v>
      </c>
      <c r="Y103" s="31">
        <v>0</v>
      </c>
      <c r="Z103" s="36">
        <v>0</v>
      </c>
      <c r="AA103" s="31">
        <v>197.75239130434784</v>
      </c>
      <c r="AB103" s="31">
        <v>49.233695652173914</v>
      </c>
      <c r="AC103" s="36">
        <v>0.24896637318737419</v>
      </c>
      <c r="AD103" s="31">
        <v>0</v>
      </c>
      <c r="AE103" s="31">
        <v>0</v>
      </c>
      <c r="AF103" s="36" t="s">
        <v>1733</v>
      </c>
      <c r="AG103" s="31">
        <v>0</v>
      </c>
      <c r="AH103" s="31">
        <v>0</v>
      </c>
      <c r="AI103" s="36" t="s">
        <v>1733</v>
      </c>
      <c r="AJ103" t="s">
        <v>351</v>
      </c>
      <c r="AK103" s="37">
        <v>2</v>
      </c>
      <c r="AT103"/>
    </row>
    <row r="104" spans="1:46" x14ac:dyDescent="0.25">
      <c r="A104" t="s">
        <v>1573</v>
      </c>
      <c r="B104" t="s">
        <v>888</v>
      </c>
      <c r="C104" t="s">
        <v>1398</v>
      </c>
      <c r="D104" t="s">
        <v>1484</v>
      </c>
      <c r="E104" s="31">
        <v>75.923913043478265</v>
      </c>
      <c r="F104" s="31">
        <v>256.42391304347825</v>
      </c>
      <c r="G104" s="31">
        <v>77.52717391304347</v>
      </c>
      <c r="H104" s="36">
        <v>0.30233987537620277</v>
      </c>
      <c r="I104" s="31">
        <v>46.910326086956516</v>
      </c>
      <c r="J104" s="31">
        <v>0</v>
      </c>
      <c r="K104" s="36">
        <v>0</v>
      </c>
      <c r="L104" s="31">
        <v>40.301630434782609</v>
      </c>
      <c r="M104" s="31">
        <v>0</v>
      </c>
      <c r="N104" s="36">
        <v>0</v>
      </c>
      <c r="O104" s="31">
        <v>1.0434782608695652</v>
      </c>
      <c r="P104" s="31">
        <v>0</v>
      </c>
      <c r="Q104" s="36">
        <v>0</v>
      </c>
      <c r="R104" s="31">
        <v>5.5652173913043477</v>
      </c>
      <c r="S104" s="31">
        <v>0</v>
      </c>
      <c r="T104" s="36">
        <v>0</v>
      </c>
      <c r="U104" s="31">
        <v>70.975543478260875</v>
      </c>
      <c r="V104" s="31">
        <v>24.567934782608695</v>
      </c>
      <c r="W104" s="36">
        <v>0.34614648340288678</v>
      </c>
      <c r="X104" s="31">
        <v>0</v>
      </c>
      <c r="Y104" s="31">
        <v>0</v>
      </c>
      <c r="Z104" s="36" t="s">
        <v>1733</v>
      </c>
      <c r="AA104" s="31">
        <v>138.53804347826087</v>
      </c>
      <c r="AB104" s="31">
        <v>52.959239130434781</v>
      </c>
      <c r="AC104" s="36">
        <v>0.38227217449295825</v>
      </c>
      <c r="AD104" s="31">
        <v>0</v>
      </c>
      <c r="AE104" s="31">
        <v>0</v>
      </c>
      <c r="AF104" s="36" t="s">
        <v>1733</v>
      </c>
      <c r="AG104" s="31">
        <v>0</v>
      </c>
      <c r="AH104" s="31">
        <v>0</v>
      </c>
      <c r="AI104" s="36" t="s">
        <v>1733</v>
      </c>
      <c r="AJ104" t="s">
        <v>287</v>
      </c>
      <c r="AK104" s="37">
        <v>2</v>
      </c>
      <c r="AT104"/>
    </row>
    <row r="105" spans="1:46" x14ac:dyDescent="0.25">
      <c r="A105" t="s">
        <v>1573</v>
      </c>
      <c r="B105" t="s">
        <v>631</v>
      </c>
      <c r="C105" t="s">
        <v>1292</v>
      </c>
      <c r="D105" t="s">
        <v>1482</v>
      </c>
      <c r="E105" s="31">
        <v>95.858695652173907</v>
      </c>
      <c r="F105" s="31">
        <v>427.47358695652179</v>
      </c>
      <c r="G105" s="31">
        <v>0</v>
      </c>
      <c r="H105" s="36">
        <v>0</v>
      </c>
      <c r="I105" s="31">
        <v>79.630760869565222</v>
      </c>
      <c r="J105" s="31">
        <v>0</v>
      </c>
      <c r="K105" s="36">
        <v>0</v>
      </c>
      <c r="L105" s="31">
        <v>53.133695652173913</v>
      </c>
      <c r="M105" s="31">
        <v>0</v>
      </c>
      <c r="N105" s="36">
        <v>0</v>
      </c>
      <c r="O105" s="31">
        <v>21.564891304347828</v>
      </c>
      <c r="P105" s="31">
        <v>0</v>
      </c>
      <c r="Q105" s="36">
        <v>0</v>
      </c>
      <c r="R105" s="31">
        <v>4.9321739130434779</v>
      </c>
      <c r="S105" s="31">
        <v>0</v>
      </c>
      <c r="T105" s="36">
        <v>0</v>
      </c>
      <c r="U105" s="31">
        <v>64.319673913043488</v>
      </c>
      <c r="V105" s="31">
        <v>0</v>
      </c>
      <c r="W105" s="36">
        <v>0</v>
      </c>
      <c r="X105" s="31">
        <v>0</v>
      </c>
      <c r="Y105" s="31">
        <v>0</v>
      </c>
      <c r="Z105" s="36" t="s">
        <v>1733</v>
      </c>
      <c r="AA105" s="31">
        <v>283.5231521739131</v>
      </c>
      <c r="AB105" s="31">
        <v>0</v>
      </c>
      <c r="AC105" s="36">
        <v>0</v>
      </c>
      <c r="AD105" s="31">
        <v>0</v>
      </c>
      <c r="AE105" s="31">
        <v>0</v>
      </c>
      <c r="AF105" s="36" t="s">
        <v>1733</v>
      </c>
      <c r="AG105" s="31">
        <v>0</v>
      </c>
      <c r="AH105" s="31">
        <v>0</v>
      </c>
      <c r="AI105" s="36" t="s">
        <v>1733</v>
      </c>
      <c r="AJ105" t="s">
        <v>28</v>
      </c>
      <c r="AK105" s="37">
        <v>2</v>
      </c>
      <c r="AT105"/>
    </row>
    <row r="106" spans="1:46" x14ac:dyDescent="0.25">
      <c r="A106" t="s">
        <v>1573</v>
      </c>
      <c r="B106" t="s">
        <v>992</v>
      </c>
      <c r="C106" t="s">
        <v>1216</v>
      </c>
      <c r="D106" t="s">
        <v>1489</v>
      </c>
      <c r="E106" s="31">
        <v>268.72826086956519</v>
      </c>
      <c r="F106" s="31">
        <v>897.00000000000011</v>
      </c>
      <c r="G106" s="31">
        <v>50.53152173913044</v>
      </c>
      <c r="H106" s="36">
        <v>5.6333914982308178E-2</v>
      </c>
      <c r="I106" s="31">
        <v>136.92989130434782</v>
      </c>
      <c r="J106" s="31">
        <v>14.478260869565219</v>
      </c>
      <c r="K106" s="36">
        <v>0.1057348452675322</v>
      </c>
      <c r="L106" s="31">
        <v>94.55749999999999</v>
      </c>
      <c r="M106" s="31">
        <v>7.0434782608695654</v>
      </c>
      <c r="N106" s="36">
        <v>7.4488837594792232E-2</v>
      </c>
      <c r="O106" s="31">
        <v>36.89413043478261</v>
      </c>
      <c r="P106" s="31">
        <v>7.4347826086956523</v>
      </c>
      <c r="Q106" s="36">
        <v>0.2015166781566527</v>
      </c>
      <c r="R106" s="31">
        <v>5.4782608695652177</v>
      </c>
      <c r="S106" s="31">
        <v>0</v>
      </c>
      <c r="T106" s="36">
        <v>0</v>
      </c>
      <c r="U106" s="31">
        <v>155.32608695652175</v>
      </c>
      <c r="V106" s="31">
        <v>12.711956521739131</v>
      </c>
      <c r="W106" s="36">
        <v>8.1840447865640306E-2</v>
      </c>
      <c r="X106" s="31">
        <v>0</v>
      </c>
      <c r="Y106" s="31">
        <v>0</v>
      </c>
      <c r="Z106" s="36" t="s">
        <v>1733</v>
      </c>
      <c r="AA106" s="31">
        <v>604.74402173913052</v>
      </c>
      <c r="AB106" s="31">
        <v>23.341304347826089</v>
      </c>
      <c r="AC106" s="36">
        <v>3.8596998909887312E-2</v>
      </c>
      <c r="AD106" s="31">
        <v>0</v>
      </c>
      <c r="AE106" s="31">
        <v>0</v>
      </c>
      <c r="AF106" s="36" t="s">
        <v>1733</v>
      </c>
      <c r="AG106" s="31">
        <v>0</v>
      </c>
      <c r="AH106" s="31">
        <v>0</v>
      </c>
      <c r="AI106" s="36" t="s">
        <v>1733</v>
      </c>
      <c r="AJ106" t="s">
        <v>391</v>
      </c>
      <c r="AK106" s="37">
        <v>2</v>
      </c>
      <c r="AT106"/>
    </row>
    <row r="107" spans="1:46" x14ac:dyDescent="0.25">
      <c r="A107" t="s">
        <v>1573</v>
      </c>
      <c r="B107" t="s">
        <v>830</v>
      </c>
      <c r="C107" t="s">
        <v>1325</v>
      </c>
      <c r="D107" t="s">
        <v>1530</v>
      </c>
      <c r="E107" s="31">
        <v>142.15217391304347</v>
      </c>
      <c r="F107" s="31">
        <v>333.21467391304344</v>
      </c>
      <c r="G107" s="31">
        <v>0</v>
      </c>
      <c r="H107" s="36">
        <v>0</v>
      </c>
      <c r="I107" s="31">
        <v>65.361413043478251</v>
      </c>
      <c r="J107" s="31">
        <v>0</v>
      </c>
      <c r="K107" s="36">
        <v>0</v>
      </c>
      <c r="L107" s="31">
        <v>43.179347826086953</v>
      </c>
      <c r="M107" s="31">
        <v>0</v>
      </c>
      <c r="N107" s="36">
        <v>0</v>
      </c>
      <c r="O107" s="31">
        <v>17.453804347826086</v>
      </c>
      <c r="P107" s="31">
        <v>0</v>
      </c>
      <c r="Q107" s="36">
        <v>0</v>
      </c>
      <c r="R107" s="31">
        <v>4.7282608695652177</v>
      </c>
      <c r="S107" s="31">
        <v>0</v>
      </c>
      <c r="T107" s="36">
        <v>0</v>
      </c>
      <c r="U107" s="31">
        <v>79.442934782608702</v>
      </c>
      <c r="V107" s="31">
        <v>0</v>
      </c>
      <c r="W107" s="36">
        <v>0</v>
      </c>
      <c r="X107" s="31">
        <v>0</v>
      </c>
      <c r="Y107" s="31">
        <v>0</v>
      </c>
      <c r="Z107" s="36" t="s">
        <v>1733</v>
      </c>
      <c r="AA107" s="31">
        <v>187.9891304347826</v>
      </c>
      <c r="AB107" s="31">
        <v>0</v>
      </c>
      <c r="AC107" s="36">
        <v>0</v>
      </c>
      <c r="AD107" s="31">
        <v>0.42119565217391303</v>
      </c>
      <c r="AE107" s="31">
        <v>0</v>
      </c>
      <c r="AF107" s="36">
        <v>0</v>
      </c>
      <c r="AG107" s="31">
        <v>0</v>
      </c>
      <c r="AH107" s="31">
        <v>0</v>
      </c>
      <c r="AI107" s="36" t="s">
        <v>1733</v>
      </c>
      <c r="AJ107" t="s">
        <v>228</v>
      </c>
      <c r="AK107" s="37">
        <v>2</v>
      </c>
      <c r="AT107"/>
    </row>
    <row r="108" spans="1:46" x14ac:dyDescent="0.25">
      <c r="A108" t="s">
        <v>1573</v>
      </c>
      <c r="B108" t="s">
        <v>807</v>
      </c>
      <c r="C108" t="s">
        <v>1236</v>
      </c>
      <c r="D108" t="s">
        <v>1505</v>
      </c>
      <c r="E108" s="31">
        <v>41.684782608695649</v>
      </c>
      <c r="F108" s="31">
        <v>179.31500000000003</v>
      </c>
      <c r="G108" s="31">
        <v>12.749782608695652</v>
      </c>
      <c r="H108" s="36">
        <v>7.1102710920423001E-2</v>
      </c>
      <c r="I108" s="31">
        <v>30.655434782608694</v>
      </c>
      <c r="J108" s="31">
        <v>0</v>
      </c>
      <c r="K108" s="36">
        <v>0</v>
      </c>
      <c r="L108" s="31">
        <v>17.894021739130434</v>
      </c>
      <c r="M108" s="31">
        <v>0</v>
      </c>
      <c r="N108" s="36">
        <v>0</v>
      </c>
      <c r="O108" s="31">
        <v>7.0086956521739125</v>
      </c>
      <c r="P108" s="31">
        <v>0</v>
      </c>
      <c r="Q108" s="36">
        <v>0</v>
      </c>
      <c r="R108" s="31">
        <v>5.7527173913043477</v>
      </c>
      <c r="S108" s="31">
        <v>0</v>
      </c>
      <c r="T108" s="36">
        <v>0</v>
      </c>
      <c r="U108" s="31">
        <v>41.895652173913042</v>
      </c>
      <c r="V108" s="31">
        <v>4.6266304347826086</v>
      </c>
      <c r="W108" s="36">
        <v>0.11043223329182233</v>
      </c>
      <c r="X108" s="31">
        <v>0</v>
      </c>
      <c r="Y108" s="31">
        <v>0</v>
      </c>
      <c r="Z108" s="36" t="s">
        <v>1733</v>
      </c>
      <c r="AA108" s="31">
        <v>105.32913043478261</v>
      </c>
      <c r="AB108" s="31">
        <v>6.6883695652173909</v>
      </c>
      <c r="AC108" s="36">
        <v>6.3499713114584924E-2</v>
      </c>
      <c r="AD108" s="31">
        <v>0</v>
      </c>
      <c r="AE108" s="31">
        <v>0</v>
      </c>
      <c r="AF108" s="36" t="s">
        <v>1733</v>
      </c>
      <c r="AG108" s="31">
        <v>1.4347826086956521</v>
      </c>
      <c r="AH108" s="31">
        <v>1.4347826086956521</v>
      </c>
      <c r="AI108" s="36">
        <v>1</v>
      </c>
      <c r="AJ108" t="s">
        <v>205</v>
      </c>
      <c r="AK108" s="37">
        <v>2</v>
      </c>
      <c r="AT108"/>
    </row>
    <row r="109" spans="1:46" x14ac:dyDescent="0.25">
      <c r="A109" t="s">
        <v>1573</v>
      </c>
      <c r="B109" t="s">
        <v>876</v>
      </c>
      <c r="C109" t="s">
        <v>1265</v>
      </c>
      <c r="D109" t="s">
        <v>1517</v>
      </c>
      <c r="E109" s="31">
        <v>236.77173913043478</v>
      </c>
      <c r="F109" s="31">
        <v>729.15663043478276</v>
      </c>
      <c r="G109" s="31">
        <v>178.55771739130438</v>
      </c>
      <c r="H109" s="36">
        <v>0.24488252583650469</v>
      </c>
      <c r="I109" s="31">
        <v>184.28608695652176</v>
      </c>
      <c r="J109" s="31">
        <v>107.85923913043482</v>
      </c>
      <c r="K109" s="36">
        <v>0.58528150937342238</v>
      </c>
      <c r="L109" s="31">
        <v>120.99434782608695</v>
      </c>
      <c r="M109" s="31">
        <v>92.749673913043509</v>
      </c>
      <c r="N109" s="36">
        <v>0.76656203847107507</v>
      </c>
      <c r="O109" s="31">
        <v>58.878695652173924</v>
      </c>
      <c r="P109" s="31">
        <v>15.109565217391303</v>
      </c>
      <c r="Q109" s="36">
        <v>0.25662194194401156</v>
      </c>
      <c r="R109" s="31">
        <v>4.4130434782608692</v>
      </c>
      <c r="S109" s="31">
        <v>0</v>
      </c>
      <c r="T109" s="36">
        <v>0</v>
      </c>
      <c r="U109" s="31">
        <v>49.592391304347849</v>
      </c>
      <c r="V109" s="31">
        <v>8.0614130434782609</v>
      </c>
      <c r="W109" s="36">
        <v>0.16255342465753417</v>
      </c>
      <c r="X109" s="31">
        <v>0</v>
      </c>
      <c r="Y109" s="31">
        <v>0</v>
      </c>
      <c r="Z109" s="36" t="s">
        <v>1733</v>
      </c>
      <c r="AA109" s="31">
        <v>495.2781521739131</v>
      </c>
      <c r="AB109" s="31">
        <v>62.637065217391303</v>
      </c>
      <c r="AC109" s="36">
        <v>0.12646846008139034</v>
      </c>
      <c r="AD109" s="31">
        <v>0</v>
      </c>
      <c r="AE109" s="31">
        <v>0</v>
      </c>
      <c r="AF109" s="36" t="s">
        <v>1733</v>
      </c>
      <c r="AG109" s="31">
        <v>0</v>
      </c>
      <c r="AH109" s="31">
        <v>0</v>
      </c>
      <c r="AI109" s="36" t="s">
        <v>1733</v>
      </c>
      <c r="AJ109" t="s">
        <v>275</v>
      </c>
      <c r="AK109" s="37">
        <v>2</v>
      </c>
      <c r="AT109"/>
    </row>
    <row r="110" spans="1:46" x14ac:dyDescent="0.25">
      <c r="A110" t="s">
        <v>1573</v>
      </c>
      <c r="B110" t="s">
        <v>678</v>
      </c>
      <c r="C110" t="s">
        <v>1315</v>
      </c>
      <c r="D110" t="s">
        <v>1490</v>
      </c>
      <c r="E110" s="31">
        <v>97.978260869565219</v>
      </c>
      <c r="F110" s="31">
        <v>405.14673913043475</v>
      </c>
      <c r="G110" s="31">
        <v>4.8777173913043477</v>
      </c>
      <c r="H110" s="36">
        <v>1.2039384549344709E-2</v>
      </c>
      <c r="I110" s="31">
        <v>59.067934782608702</v>
      </c>
      <c r="J110" s="31">
        <v>0</v>
      </c>
      <c r="K110" s="36">
        <v>0</v>
      </c>
      <c r="L110" s="31">
        <v>54.502717391304351</v>
      </c>
      <c r="M110" s="31">
        <v>0</v>
      </c>
      <c r="N110" s="36">
        <v>0</v>
      </c>
      <c r="O110" s="31">
        <v>0</v>
      </c>
      <c r="P110" s="31">
        <v>0</v>
      </c>
      <c r="Q110" s="36" t="s">
        <v>1733</v>
      </c>
      <c r="R110" s="31">
        <v>4.5652173913043477</v>
      </c>
      <c r="S110" s="31">
        <v>0</v>
      </c>
      <c r="T110" s="36">
        <v>0</v>
      </c>
      <c r="U110" s="31">
        <v>96.535326086956516</v>
      </c>
      <c r="V110" s="31">
        <v>4.8777173913043477</v>
      </c>
      <c r="W110" s="36">
        <v>5.0527797325826886E-2</v>
      </c>
      <c r="X110" s="31">
        <v>0</v>
      </c>
      <c r="Y110" s="31">
        <v>0</v>
      </c>
      <c r="Z110" s="36" t="s">
        <v>1733</v>
      </c>
      <c r="AA110" s="31">
        <v>249.54347826086956</v>
      </c>
      <c r="AB110" s="31">
        <v>0</v>
      </c>
      <c r="AC110" s="36">
        <v>0</v>
      </c>
      <c r="AD110" s="31">
        <v>0</v>
      </c>
      <c r="AE110" s="31">
        <v>0</v>
      </c>
      <c r="AF110" s="36" t="s">
        <v>1733</v>
      </c>
      <c r="AG110" s="31">
        <v>0</v>
      </c>
      <c r="AH110" s="31">
        <v>0</v>
      </c>
      <c r="AI110" s="36" t="s">
        <v>1733</v>
      </c>
      <c r="AJ110" t="s">
        <v>75</v>
      </c>
      <c r="AK110" s="37">
        <v>2</v>
      </c>
      <c r="AT110"/>
    </row>
    <row r="111" spans="1:46" x14ac:dyDescent="0.25">
      <c r="A111" t="s">
        <v>1573</v>
      </c>
      <c r="B111" t="s">
        <v>886</v>
      </c>
      <c r="C111" t="s">
        <v>1226</v>
      </c>
      <c r="D111" t="s">
        <v>1527</v>
      </c>
      <c r="E111" s="31">
        <v>173.44565217391303</v>
      </c>
      <c r="F111" s="31">
        <v>593.98684782608689</v>
      </c>
      <c r="G111" s="31">
        <v>48.399456521739125</v>
      </c>
      <c r="H111" s="36">
        <v>8.148237069368576E-2</v>
      </c>
      <c r="I111" s="31">
        <v>86.70173913043476</v>
      </c>
      <c r="J111" s="31">
        <v>0</v>
      </c>
      <c r="K111" s="36">
        <v>0</v>
      </c>
      <c r="L111" s="31">
        <v>23.586956521739129</v>
      </c>
      <c r="M111" s="31">
        <v>0</v>
      </c>
      <c r="N111" s="36">
        <v>0</v>
      </c>
      <c r="O111" s="31">
        <v>59.163695652173899</v>
      </c>
      <c r="P111" s="31">
        <v>0</v>
      </c>
      <c r="Q111" s="36">
        <v>0</v>
      </c>
      <c r="R111" s="31">
        <v>3.9510869565217392</v>
      </c>
      <c r="S111" s="31">
        <v>0</v>
      </c>
      <c r="T111" s="36">
        <v>0</v>
      </c>
      <c r="U111" s="31">
        <v>175.89380434782609</v>
      </c>
      <c r="V111" s="31">
        <v>36.730978260869563</v>
      </c>
      <c r="W111" s="36">
        <v>0.20882474170741608</v>
      </c>
      <c r="X111" s="31">
        <v>26.355978260869566</v>
      </c>
      <c r="Y111" s="31">
        <v>0</v>
      </c>
      <c r="Z111" s="36">
        <v>0</v>
      </c>
      <c r="AA111" s="31">
        <v>305.0353260869565</v>
      </c>
      <c r="AB111" s="31">
        <v>11.668478260869565</v>
      </c>
      <c r="AC111" s="36">
        <v>3.8252875201553634E-2</v>
      </c>
      <c r="AD111" s="31">
        <v>0</v>
      </c>
      <c r="AE111" s="31">
        <v>0</v>
      </c>
      <c r="AF111" s="36" t="s">
        <v>1733</v>
      </c>
      <c r="AG111" s="31">
        <v>0</v>
      </c>
      <c r="AH111" s="31">
        <v>0</v>
      </c>
      <c r="AI111" s="36" t="s">
        <v>1733</v>
      </c>
      <c r="AJ111" t="s">
        <v>285</v>
      </c>
      <c r="AK111" s="37">
        <v>2</v>
      </c>
      <c r="AT111"/>
    </row>
    <row r="112" spans="1:46" x14ac:dyDescent="0.25">
      <c r="A112" t="s">
        <v>1573</v>
      </c>
      <c r="B112" t="s">
        <v>1038</v>
      </c>
      <c r="C112" t="s">
        <v>1431</v>
      </c>
      <c r="D112" t="s">
        <v>1534</v>
      </c>
      <c r="E112" s="31">
        <v>70.858695652173907</v>
      </c>
      <c r="F112" s="31">
        <v>217.28532608695653</v>
      </c>
      <c r="G112" s="31">
        <v>0</v>
      </c>
      <c r="H112" s="36">
        <v>0</v>
      </c>
      <c r="I112" s="31">
        <v>81.603260869565219</v>
      </c>
      <c r="J112" s="31">
        <v>0</v>
      </c>
      <c r="K112" s="36">
        <v>0</v>
      </c>
      <c r="L112" s="31">
        <v>40.043478260869563</v>
      </c>
      <c r="M112" s="31">
        <v>0</v>
      </c>
      <c r="N112" s="36">
        <v>0</v>
      </c>
      <c r="O112" s="31">
        <v>36.179347826086953</v>
      </c>
      <c r="P112" s="31">
        <v>0</v>
      </c>
      <c r="Q112" s="36">
        <v>0</v>
      </c>
      <c r="R112" s="31">
        <v>5.3804347826086953</v>
      </c>
      <c r="S112" s="31">
        <v>0</v>
      </c>
      <c r="T112" s="36">
        <v>0</v>
      </c>
      <c r="U112" s="31">
        <v>57.635869565217391</v>
      </c>
      <c r="V112" s="31">
        <v>0</v>
      </c>
      <c r="W112" s="36">
        <v>0</v>
      </c>
      <c r="X112" s="31">
        <v>0</v>
      </c>
      <c r="Y112" s="31">
        <v>0</v>
      </c>
      <c r="Z112" s="36" t="s">
        <v>1733</v>
      </c>
      <c r="AA112" s="31">
        <v>78.046195652173907</v>
      </c>
      <c r="AB112" s="31">
        <v>0</v>
      </c>
      <c r="AC112" s="36">
        <v>0</v>
      </c>
      <c r="AD112" s="31">
        <v>0</v>
      </c>
      <c r="AE112" s="31">
        <v>0</v>
      </c>
      <c r="AF112" s="36" t="s">
        <v>1733</v>
      </c>
      <c r="AG112" s="31">
        <v>0</v>
      </c>
      <c r="AH112" s="31">
        <v>0</v>
      </c>
      <c r="AI112" s="36" t="s">
        <v>1733</v>
      </c>
      <c r="AJ112" t="s">
        <v>437</v>
      </c>
      <c r="AK112" s="37">
        <v>2</v>
      </c>
      <c r="AT112"/>
    </row>
    <row r="113" spans="1:46" x14ac:dyDescent="0.25">
      <c r="A113" t="s">
        <v>1573</v>
      </c>
      <c r="B113" t="s">
        <v>1191</v>
      </c>
      <c r="C113" t="s">
        <v>1253</v>
      </c>
      <c r="D113" t="s">
        <v>1499</v>
      </c>
      <c r="E113" s="31">
        <v>139.33695652173913</v>
      </c>
      <c r="F113" s="31">
        <v>390.15619565217389</v>
      </c>
      <c r="G113" s="31">
        <v>114.13586956521738</v>
      </c>
      <c r="H113" s="36">
        <v>0.29253891348420374</v>
      </c>
      <c r="I113" s="31">
        <v>58.792065217391304</v>
      </c>
      <c r="J113" s="31">
        <v>0</v>
      </c>
      <c r="K113" s="36">
        <v>0</v>
      </c>
      <c r="L113" s="31">
        <v>53.451086956521742</v>
      </c>
      <c r="M113" s="31">
        <v>0</v>
      </c>
      <c r="N113" s="36">
        <v>0</v>
      </c>
      <c r="O113" s="31">
        <v>0</v>
      </c>
      <c r="P113" s="31">
        <v>0</v>
      </c>
      <c r="Q113" s="36" t="s">
        <v>1733</v>
      </c>
      <c r="R113" s="31">
        <v>5.3409782608695648</v>
      </c>
      <c r="S113" s="31">
        <v>0</v>
      </c>
      <c r="T113" s="36">
        <v>0</v>
      </c>
      <c r="U113" s="31">
        <v>93.163043478260875</v>
      </c>
      <c r="V113" s="31">
        <v>48.663043478260867</v>
      </c>
      <c r="W113" s="36">
        <v>0.52234278380585686</v>
      </c>
      <c r="X113" s="31">
        <v>0</v>
      </c>
      <c r="Y113" s="31">
        <v>0</v>
      </c>
      <c r="Z113" s="36" t="s">
        <v>1733</v>
      </c>
      <c r="AA113" s="31">
        <v>238.20108695652175</v>
      </c>
      <c r="AB113" s="31">
        <v>65.472826086956516</v>
      </c>
      <c r="AC113" s="36">
        <v>0.27486367473590539</v>
      </c>
      <c r="AD113" s="31">
        <v>0</v>
      </c>
      <c r="AE113" s="31">
        <v>0</v>
      </c>
      <c r="AF113" s="36" t="s">
        <v>1733</v>
      </c>
      <c r="AG113" s="31">
        <v>0</v>
      </c>
      <c r="AH113" s="31">
        <v>0</v>
      </c>
      <c r="AI113" s="36" t="s">
        <v>1733</v>
      </c>
      <c r="AJ113" t="s">
        <v>594</v>
      </c>
      <c r="AK113" s="37">
        <v>2</v>
      </c>
      <c r="AT113"/>
    </row>
    <row r="114" spans="1:46" x14ac:dyDescent="0.25">
      <c r="A114" t="s">
        <v>1573</v>
      </c>
      <c r="B114" t="s">
        <v>1084</v>
      </c>
      <c r="C114" t="s">
        <v>1220</v>
      </c>
      <c r="D114" t="s">
        <v>1527</v>
      </c>
      <c r="E114" s="31">
        <v>117.77173913043478</v>
      </c>
      <c r="F114" s="31">
        <v>452.48282608695649</v>
      </c>
      <c r="G114" s="31">
        <v>99.991847826086953</v>
      </c>
      <c r="H114" s="36">
        <v>0.22098484641021687</v>
      </c>
      <c r="I114" s="31">
        <v>61.448369565217384</v>
      </c>
      <c r="J114" s="31">
        <v>9.2038043478260878</v>
      </c>
      <c r="K114" s="36">
        <v>0.14978109936762043</v>
      </c>
      <c r="L114" s="31">
        <v>54.491847826086953</v>
      </c>
      <c r="M114" s="31">
        <v>9.2038043478260878</v>
      </c>
      <c r="N114" s="36">
        <v>0.16890240861716455</v>
      </c>
      <c r="O114" s="31">
        <v>1.0434782608695652</v>
      </c>
      <c r="P114" s="31">
        <v>0</v>
      </c>
      <c r="Q114" s="36">
        <v>0</v>
      </c>
      <c r="R114" s="31">
        <v>5.9130434782608692</v>
      </c>
      <c r="S114" s="31">
        <v>0</v>
      </c>
      <c r="T114" s="36">
        <v>0</v>
      </c>
      <c r="U114" s="31">
        <v>122.12228260869566</v>
      </c>
      <c r="V114" s="31">
        <v>66.763586956521735</v>
      </c>
      <c r="W114" s="36">
        <v>0.54669455508333142</v>
      </c>
      <c r="X114" s="31">
        <v>0</v>
      </c>
      <c r="Y114" s="31">
        <v>0</v>
      </c>
      <c r="Z114" s="36" t="s">
        <v>1733</v>
      </c>
      <c r="AA114" s="31">
        <v>268.91217391304343</v>
      </c>
      <c r="AB114" s="31">
        <v>24.024456521739129</v>
      </c>
      <c r="AC114" s="36">
        <v>8.933941581056043E-2</v>
      </c>
      <c r="AD114" s="31">
        <v>0</v>
      </c>
      <c r="AE114" s="31">
        <v>0</v>
      </c>
      <c r="AF114" s="36" t="s">
        <v>1733</v>
      </c>
      <c r="AG114" s="31">
        <v>0</v>
      </c>
      <c r="AH114" s="31">
        <v>0</v>
      </c>
      <c r="AI114" s="36" t="s">
        <v>1733</v>
      </c>
      <c r="AJ114" t="s">
        <v>484</v>
      </c>
      <c r="AK114" s="37">
        <v>2</v>
      </c>
      <c r="AT114"/>
    </row>
    <row r="115" spans="1:46" x14ac:dyDescent="0.25">
      <c r="A115" t="s">
        <v>1573</v>
      </c>
      <c r="B115" t="s">
        <v>817</v>
      </c>
      <c r="C115" t="s">
        <v>1199</v>
      </c>
      <c r="D115" t="s">
        <v>1526</v>
      </c>
      <c r="E115" s="31">
        <v>97.836956521739125</v>
      </c>
      <c r="F115" s="31">
        <v>387.57934782608703</v>
      </c>
      <c r="G115" s="31">
        <v>143.37173913043478</v>
      </c>
      <c r="H115" s="36">
        <v>0.36991583771065101</v>
      </c>
      <c r="I115" s="31">
        <v>47.80978260869567</v>
      </c>
      <c r="J115" s="31">
        <v>0</v>
      </c>
      <c r="K115" s="36">
        <v>0</v>
      </c>
      <c r="L115" s="31">
        <v>30.468478260869588</v>
      </c>
      <c r="M115" s="31">
        <v>0</v>
      </c>
      <c r="N115" s="36">
        <v>0</v>
      </c>
      <c r="O115" s="31">
        <v>14.569565217391302</v>
      </c>
      <c r="P115" s="31">
        <v>0</v>
      </c>
      <c r="Q115" s="36">
        <v>0</v>
      </c>
      <c r="R115" s="31">
        <v>2.7717391304347827</v>
      </c>
      <c r="S115" s="31">
        <v>0</v>
      </c>
      <c r="T115" s="36">
        <v>0</v>
      </c>
      <c r="U115" s="31">
        <v>105.97717391304352</v>
      </c>
      <c r="V115" s="31">
        <v>19.230434782608693</v>
      </c>
      <c r="W115" s="36">
        <v>0.18145827136688572</v>
      </c>
      <c r="X115" s="31">
        <v>4.9413043478260876</v>
      </c>
      <c r="Y115" s="31">
        <v>2.3108695652173914</v>
      </c>
      <c r="Z115" s="36">
        <v>0.46766388033435985</v>
      </c>
      <c r="AA115" s="31">
        <v>228.85108695652178</v>
      </c>
      <c r="AB115" s="31">
        <v>121.83043478260871</v>
      </c>
      <c r="AC115" s="36">
        <v>0.53235681072275021</v>
      </c>
      <c r="AD115" s="31">
        <v>0</v>
      </c>
      <c r="AE115" s="31">
        <v>0</v>
      </c>
      <c r="AF115" s="36" t="s">
        <v>1733</v>
      </c>
      <c r="AG115" s="31">
        <v>0</v>
      </c>
      <c r="AH115" s="31">
        <v>0</v>
      </c>
      <c r="AI115" s="36" t="s">
        <v>1733</v>
      </c>
      <c r="AJ115" t="s">
        <v>215</v>
      </c>
      <c r="AK115" s="37">
        <v>2</v>
      </c>
      <c r="AT115"/>
    </row>
    <row r="116" spans="1:46" x14ac:dyDescent="0.25">
      <c r="A116" t="s">
        <v>1573</v>
      </c>
      <c r="B116" t="s">
        <v>1021</v>
      </c>
      <c r="C116" t="s">
        <v>1216</v>
      </c>
      <c r="D116" t="s">
        <v>1489</v>
      </c>
      <c r="E116" s="31">
        <v>143.20652173913044</v>
      </c>
      <c r="F116" s="31">
        <v>640.37434782608693</v>
      </c>
      <c r="G116" s="31">
        <v>201.17749999999998</v>
      </c>
      <c r="H116" s="36">
        <v>0.31415608804904194</v>
      </c>
      <c r="I116" s="31">
        <v>185.94163043478261</v>
      </c>
      <c r="J116" s="31">
        <v>77.03423913043477</v>
      </c>
      <c r="K116" s="36">
        <v>0.41429258714311346</v>
      </c>
      <c r="L116" s="31">
        <v>179.06119565217392</v>
      </c>
      <c r="M116" s="31">
        <v>77.03423913043477</v>
      </c>
      <c r="N116" s="36">
        <v>0.4302117990995305</v>
      </c>
      <c r="O116" s="31">
        <v>3.6847826086956523</v>
      </c>
      <c r="P116" s="31">
        <v>0</v>
      </c>
      <c r="Q116" s="36">
        <v>0</v>
      </c>
      <c r="R116" s="31">
        <v>3.1956521739130435</v>
      </c>
      <c r="S116" s="31">
        <v>0</v>
      </c>
      <c r="T116" s="36">
        <v>0</v>
      </c>
      <c r="U116" s="31">
        <v>97.97489130434785</v>
      </c>
      <c r="V116" s="31">
        <v>25.888913043478258</v>
      </c>
      <c r="W116" s="36">
        <v>0.26424028339115269</v>
      </c>
      <c r="X116" s="31">
        <v>0</v>
      </c>
      <c r="Y116" s="31">
        <v>0</v>
      </c>
      <c r="Z116" s="36" t="s">
        <v>1733</v>
      </c>
      <c r="AA116" s="31">
        <v>356.45782608695646</v>
      </c>
      <c r="AB116" s="31">
        <v>98.254347826086956</v>
      </c>
      <c r="AC116" s="36">
        <v>0.27564087708406265</v>
      </c>
      <c r="AD116" s="31">
        <v>0</v>
      </c>
      <c r="AE116" s="31">
        <v>0</v>
      </c>
      <c r="AF116" s="36" t="s">
        <v>1733</v>
      </c>
      <c r="AG116" s="31">
        <v>0</v>
      </c>
      <c r="AH116" s="31">
        <v>0</v>
      </c>
      <c r="AI116" s="36" t="s">
        <v>1733</v>
      </c>
      <c r="AJ116" t="s">
        <v>420</v>
      </c>
      <c r="AK116" s="37">
        <v>2</v>
      </c>
      <c r="AT116"/>
    </row>
    <row r="117" spans="1:46" x14ac:dyDescent="0.25">
      <c r="A117" t="s">
        <v>1573</v>
      </c>
      <c r="B117" t="s">
        <v>1004</v>
      </c>
      <c r="C117" t="s">
        <v>1216</v>
      </c>
      <c r="D117" t="s">
        <v>1489</v>
      </c>
      <c r="E117" s="31">
        <v>282.98913043478262</v>
      </c>
      <c r="F117" s="31">
        <v>881.5271739130435</v>
      </c>
      <c r="G117" s="31">
        <v>313.76630434782612</v>
      </c>
      <c r="H117" s="36">
        <v>0.35593492025326606</v>
      </c>
      <c r="I117" s="31">
        <v>204.57880434782609</v>
      </c>
      <c r="J117" s="31">
        <v>104.59239130434783</v>
      </c>
      <c r="K117" s="36">
        <v>0.51125722255429362</v>
      </c>
      <c r="L117" s="31">
        <v>184.72010869565219</v>
      </c>
      <c r="M117" s="31">
        <v>104.59239130434783</v>
      </c>
      <c r="N117" s="36">
        <v>0.56622092766671073</v>
      </c>
      <c r="O117" s="31">
        <v>6.7717391304347823</v>
      </c>
      <c r="P117" s="31">
        <v>0</v>
      </c>
      <c r="Q117" s="36">
        <v>0</v>
      </c>
      <c r="R117" s="31">
        <v>13.086956521739131</v>
      </c>
      <c r="S117" s="31">
        <v>0</v>
      </c>
      <c r="T117" s="36">
        <v>0</v>
      </c>
      <c r="U117" s="31">
        <v>63.097826086956523</v>
      </c>
      <c r="V117" s="31">
        <v>7.9945652173913047</v>
      </c>
      <c r="W117" s="36">
        <v>0.12670111972437553</v>
      </c>
      <c r="X117" s="31">
        <v>0</v>
      </c>
      <c r="Y117" s="31">
        <v>0</v>
      </c>
      <c r="Z117" s="36" t="s">
        <v>1733</v>
      </c>
      <c r="AA117" s="31">
        <v>604.48641304347825</v>
      </c>
      <c r="AB117" s="31">
        <v>191.81521739130434</v>
      </c>
      <c r="AC117" s="36">
        <v>0.31731931976030675</v>
      </c>
      <c r="AD117" s="31">
        <v>9.3641304347826093</v>
      </c>
      <c r="AE117" s="31">
        <v>9.3641304347826093</v>
      </c>
      <c r="AF117" s="36">
        <v>1</v>
      </c>
      <c r="AG117" s="31">
        <v>0</v>
      </c>
      <c r="AH117" s="31">
        <v>0</v>
      </c>
      <c r="AI117" s="36" t="s">
        <v>1733</v>
      </c>
      <c r="AJ117" t="s">
        <v>403</v>
      </c>
      <c r="AK117" s="37">
        <v>2</v>
      </c>
      <c r="AT117"/>
    </row>
    <row r="118" spans="1:46" x14ac:dyDescent="0.25">
      <c r="A118" t="s">
        <v>1573</v>
      </c>
      <c r="B118" t="s">
        <v>1141</v>
      </c>
      <c r="C118" t="s">
        <v>1216</v>
      </c>
      <c r="D118" t="s">
        <v>1489</v>
      </c>
      <c r="E118" s="31">
        <v>307.61956521739131</v>
      </c>
      <c r="F118" s="31">
        <v>1229.9260869565219</v>
      </c>
      <c r="G118" s="31">
        <v>42.377717391304351</v>
      </c>
      <c r="H118" s="36">
        <v>3.4455499270016225E-2</v>
      </c>
      <c r="I118" s="31">
        <v>316.04858695652172</v>
      </c>
      <c r="J118" s="31">
        <v>24.07413043478261</v>
      </c>
      <c r="K118" s="36">
        <v>7.6172245117787696E-2</v>
      </c>
      <c r="L118" s="31">
        <v>202.16228260869565</v>
      </c>
      <c r="M118" s="31">
        <v>24.07413043478261</v>
      </c>
      <c r="N118" s="36">
        <v>0.11908319457087048</v>
      </c>
      <c r="O118" s="31">
        <v>109.51673913043477</v>
      </c>
      <c r="P118" s="31">
        <v>0</v>
      </c>
      <c r="Q118" s="36">
        <v>0</v>
      </c>
      <c r="R118" s="31">
        <v>4.3695652173913047</v>
      </c>
      <c r="S118" s="31">
        <v>0</v>
      </c>
      <c r="T118" s="36">
        <v>0</v>
      </c>
      <c r="U118" s="31">
        <v>139.54239130434777</v>
      </c>
      <c r="V118" s="31">
        <v>8.3260869565217384</v>
      </c>
      <c r="W118" s="36">
        <v>5.9667079506772934E-2</v>
      </c>
      <c r="X118" s="31">
        <v>0</v>
      </c>
      <c r="Y118" s="31">
        <v>0</v>
      </c>
      <c r="Z118" s="36" t="s">
        <v>1733</v>
      </c>
      <c r="AA118" s="31">
        <v>774.33510869565237</v>
      </c>
      <c r="AB118" s="31">
        <v>9.9774999999999991</v>
      </c>
      <c r="AC118" s="36">
        <v>1.2885248115388753E-2</v>
      </c>
      <c r="AD118" s="31">
        <v>0</v>
      </c>
      <c r="AE118" s="31">
        <v>0</v>
      </c>
      <c r="AF118" s="36" t="s">
        <v>1733</v>
      </c>
      <c r="AG118" s="31">
        <v>0</v>
      </c>
      <c r="AH118" s="31">
        <v>0</v>
      </c>
      <c r="AI118" s="36" t="s">
        <v>1733</v>
      </c>
      <c r="AJ118" t="s">
        <v>542</v>
      </c>
      <c r="AK118" s="37">
        <v>2</v>
      </c>
      <c r="AT118"/>
    </row>
    <row r="119" spans="1:46" x14ac:dyDescent="0.25">
      <c r="A119" t="s">
        <v>1573</v>
      </c>
      <c r="B119" t="s">
        <v>851</v>
      </c>
      <c r="C119" t="s">
        <v>1385</v>
      </c>
      <c r="D119" t="s">
        <v>1517</v>
      </c>
      <c r="E119" s="31">
        <v>335.66304347826087</v>
      </c>
      <c r="F119" s="31">
        <v>1086.7228260869565</v>
      </c>
      <c r="G119" s="31">
        <v>0.14130434782608695</v>
      </c>
      <c r="H119" s="36">
        <v>1.3002795601054225E-4</v>
      </c>
      <c r="I119" s="31">
        <v>239.37499999999997</v>
      </c>
      <c r="J119" s="31">
        <v>0</v>
      </c>
      <c r="K119" s="36">
        <v>0</v>
      </c>
      <c r="L119" s="31">
        <v>198.84239130434781</v>
      </c>
      <c r="M119" s="31">
        <v>0</v>
      </c>
      <c r="N119" s="36">
        <v>0</v>
      </c>
      <c r="O119" s="31">
        <v>35.198369565217391</v>
      </c>
      <c r="P119" s="31">
        <v>0</v>
      </c>
      <c r="Q119" s="36">
        <v>0</v>
      </c>
      <c r="R119" s="31">
        <v>5.3342391304347823</v>
      </c>
      <c r="S119" s="31">
        <v>0</v>
      </c>
      <c r="T119" s="36">
        <v>0</v>
      </c>
      <c r="U119" s="31">
        <v>102.98097826086956</v>
      </c>
      <c r="V119" s="31">
        <v>0.14130434782608695</v>
      </c>
      <c r="W119" s="36">
        <v>1.3721402749558012E-3</v>
      </c>
      <c r="X119" s="31">
        <v>0</v>
      </c>
      <c r="Y119" s="31">
        <v>0</v>
      </c>
      <c r="Z119" s="36" t="s">
        <v>1733</v>
      </c>
      <c r="AA119" s="31">
        <v>744.366847826087</v>
      </c>
      <c r="AB119" s="31">
        <v>0</v>
      </c>
      <c r="AC119" s="36">
        <v>0</v>
      </c>
      <c r="AD119" s="31">
        <v>0</v>
      </c>
      <c r="AE119" s="31">
        <v>0</v>
      </c>
      <c r="AF119" s="36" t="s">
        <v>1733</v>
      </c>
      <c r="AG119" s="31">
        <v>0</v>
      </c>
      <c r="AH119" s="31">
        <v>0</v>
      </c>
      <c r="AI119" s="36" t="s">
        <v>1733</v>
      </c>
      <c r="AJ119" t="s">
        <v>250</v>
      </c>
      <c r="AK119" s="37">
        <v>2</v>
      </c>
      <c r="AT119"/>
    </row>
    <row r="120" spans="1:46" x14ac:dyDescent="0.25">
      <c r="A120" t="s">
        <v>1573</v>
      </c>
      <c r="B120" t="s">
        <v>741</v>
      </c>
      <c r="C120" t="s">
        <v>1336</v>
      </c>
      <c r="D120" t="s">
        <v>1510</v>
      </c>
      <c r="E120" s="31">
        <v>176.13043478260869</v>
      </c>
      <c r="F120" s="31">
        <v>686.22260869565218</v>
      </c>
      <c r="G120" s="31">
        <v>109.83380434782609</v>
      </c>
      <c r="H120" s="36">
        <v>0.16005564805944578</v>
      </c>
      <c r="I120" s="31">
        <v>143.71108695652174</v>
      </c>
      <c r="J120" s="31">
        <v>54.840543478260869</v>
      </c>
      <c r="K120" s="36">
        <v>0.381602732535537</v>
      </c>
      <c r="L120" s="31">
        <v>96.826847826086947</v>
      </c>
      <c r="M120" s="31">
        <v>37.946521739130432</v>
      </c>
      <c r="N120" s="36">
        <v>0.39190082700293105</v>
      </c>
      <c r="O120" s="31">
        <v>42.40369565217393</v>
      </c>
      <c r="P120" s="31">
        <v>16.894021739130434</v>
      </c>
      <c r="Q120" s="36">
        <v>0.39840918295677658</v>
      </c>
      <c r="R120" s="31">
        <v>4.48054347826087</v>
      </c>
      <c r="S120" s="31">
        <v>0</v>
      </c>
      <c r="T120" s="36">
        <v>0</v>
      </c>
      <c r="U120" s="31">
        <v>112.16032608695652</v>
      </c>
      <c r="V120" s="31">
        <v>7.2445652173913047</v>
      </c>
      <c r="W120" s="36">
        <v>6.4591156874621442E-2</v>
      </c>
      <c r="X120" s="31">
        <v>6.9795652173913059</v>
      </c>
      <c r="Y120" s="31">
        <v>2.8154347826086954</v>
      </c>
      <c r="Z120" s="36">
        <v>0.40338254531863188</v>
      </c>
      <c r="AA120" s="31">
        <v>419.9178260869565</v>
      </c>
      <c r="AB120" s="31">
        <v>44.933260869565217</v>
      </c>
      <c r="AC120" s="36">
        <v>0.10700489019073091</v>
      </c>
      <c r="AD120" s="31">
        <v>3.4538043478260869</v>
      </c>
      <c r="AE120" s="31">
        <v>0</v>
      </c>
      <c r="AF120" s="36">
        <v>0</v>
      </c>
      <c r="AG120" s="31">
        <v>0</v>
      </c>
      <c r="AH120" s="31">
        <v>0</v>
      </c>
      <c r="AI120" s="36" t="s">
        <v>1733</v>
      </c>
      <c r="AJ120" t="s">
        <v>139</v>
      </c>
      <c r="AK120" s="37">
        <v>2</v>
      </c>
      <c r="AT120"/>
    </row>
    <row r="121" spans="1:46" x14ac:dyDescent="0.25">
      <c r="A121" t="s">
        <v>1573</v>
      </c>
      <c r="B121" t="s">
        <v>983</v>
      </c>
      <c r="C121" t="s">
        <v>1245</v>
      </c>
      <c r="D121" t="s">
        <v>1502</v>
      </c>
      <c r="E121" s="31">
        <v>35.380434782608695</v>
      </c>
      <c r="F121" s="31">
        <v>106.60510869565218</v>
      </c>
      <c r="G121" s="31">
        <v>4.5534782608695652</v>
      </c>
      <c r="H121" s="36">
        <v>4.2713508917000674E-2</v>
      </c>
      <c r="I121" s="31">
        <v>16.032608695652172</v>
      </c>
      <c r="J121" s="31">
        <v>0</v>
      </c>
      <c r="K121" s="36">
        <v>0</v>
      </c>
      <c r="L121" s="31">
        <v>10.885869565217391</v>
      </c>
      <c r="M121" s="31">
        <v>0</v>
      </c>
      <c r="N121" s="36">
        <v>0</v>
      </c>
      <c r="O121" s="31">
        <v>0</v>
      </c>
      <c r="P121" s="31">
        <v>0</v>
      </c>
      <c r="Q121" s="36" t="s">
        <v>1733</v>
      </c>
      <c r="R121" s="31">
        <v>5.1467391304347823</v>
      </c>
      <c r="S121" s="31">
        <v>0</v>
      </c>
      <c r="T121" s="36">
        <v>0</v>
      </c>
      <c r="U121" s="31">
        <v>30.114673913043479</v>
      </c>
      <c r="V121" s="31">
        <v>0</v>
      </c>
      <c r="W121" s="36">
        <v>0</v>
      </c>
      <c r="X121" s="31">
        <v>0</v>
      </c>
      <c r="Y121" s="31">
        <v>0</v>
      </c>
      <c r="Z121" s="36" t="s">
        <v>1733</v>
      </c>
      <c r="AA121" s="31">
        <v>60.457826086956523</v>
      </c>
      <c r="AB121" s="31">
        <v>4.5534782608695652</v>
      </c>
      <c r="AC121" s="36">
        <v>7.5316605898470362E-2</v>
      </c>
      <c r="AD121" s="31">
        <v>0</v>
      </c>
      <c r="AE121" s="31">
        <v>0</v>
      </c>
      <c r="AF121" s="36" t="s">
        <v>1733</v>
      </c>
      <c r="AG121" s="31">
        <v>0</v>
      </c>
      <c r="AH121" s="31">
        <v>0</v>
      </c>
      <c r="AI121" s="36" t="s">
        <v>1733</v>
      </c>
      <c r="AJ121" t="s">
        <v>382</v>
      </c>
      <c r="AK121" s="37">
        <v>2</v>
      </c>
      <c r="AT121"/>
    </row>
    <row r="122" spans="1:46" x14ac:dyDescent="0.25">
      <c r="A122" t="s">
        <v>1573</v>
      </c>
      <c r="B122" t="s">
        <v>1077</v>
      </c>
      <c r="C122" t="s">
        <v>1281</v>
      </c>
      <c r="D122" t="s">
        <v>1512</v>
      </c>
      <c r="E122" s="31">
        <v>190.89130434782609</v>
      </c>
      <c r="F122" s="31">
        <v>537.66967391304343</v>
      </c>
      <c r="G122" s="31">
        <v>47.77652173913043</v>
      </c>
      <c r="H122" s="36">
        <v>8.8858501896570158E-2</v>
      </c>
      <c r="I122" s="31">
        <v>75.893586956521744</v>
      </c>
      <c r="J122" s="31">
        <v>3.1989130434782616</v>
      </c>
      <c r="K122" s="36">
        <v>4.2149978301998944E-2</v>
      </c>
      <c r="L122" s="31">
        <v>70.154456521739135</v>
      </c>
      <c r="M122" s="31">
        <v>3.1989130434782616</v>
      </c>
      <c r="N122" s="36">
        <v>4.5598144466944837E-2</v>
      </c>
      <c r="O122" s="31">
        <v>0</v>
      </c>
      <c r="P122" s="31">
        <v>0</v>
      </c>
      <c r="Q122" s="36" t="s">
        <v>1733</v>
      </c>
      <c r="R122" s="31">
        <v>5.7391304347826084</v>
      </c>
      <c r="S122" s="31">
        <v>0</v>
      </c>
      <c r="T122" s="36">
        <v>0</v>
      </c>
      <c r="U122" s="31">
        <v>75.167282608695643</v>
      </c>
      <c r="V122" s="31">
        <v>11.643478260869566</v>
      </c>
      <c r="W122" s="36">
        <v>0.15490088049987061</v>
      </c>
      <c r="X122" s="31">
        <v>0</v>
      </c>
      <c r="Y122" s="31">
        <v>0</v>
      </c>
      <c r="Z122" s="36" t="s">
        <v>1733</v>
      </c>
      <c r="AA122" s="31">
        <v>386.60880434782609</v>
      </c>
      <c r="AB122" s="31">
        <v>32.934130434782602</v>
      </c>
      <c r="AC122" s="36">
        <v>8.5187223013038951E-2</v>
      </c>
      <c r="AD122" s="31">
        <v>0</v>
      </c>
      <c r="AE122" s="31">
        <v>0</v>
      </c>
      <c r="AF122" s="36" t="s">
        <v>1733</v>
      </c>
      <c r="AG122" s="31">
        <v>0</v>
      </c>
      <c r="AH122" s="31">
        <v>0</v>
      </c>
      <c r="AI122" s="36" t="s">
        <v>1733</v>
      </c>
      <c r="AJ122" t="s">
        <v>476</v>
      </c>
      <c r="AK122" s="37">
        <v>2</v>
      </c>
      <c r="AT122"/>
    </row>
    <row r="123" spans="1:46" x14ac:dyDescent="0.25">
      <c r="A123" t="s">
        <v>1573</v>
      </c>
      <c r="B123" t="s">
        <v>1048</v>
      </c>
      <c r="C123" t="s">
        <v>1298</v>
      </c>
      <c r="D123" t="s">
        <v>1506</v>
      </c>
      <c r="E123" s="31">
        <v>227.08695652173913</v>
      </c>
      <c r="F123" s="31">
        <v>667.13586956521749</v>
      </c>
      <c r="G123" s="31">
        <v>56.089673913043484</v>
      </c>
      <c r="H123" s="36">
        <v>8.4075338280938133E-2</v>
      </c>
      <c r="I123" s="31">
        <v>159.60326086956522</v>
      </c>
      <c r="J123" s="31">
        <v>37.929347826086953</v>
      </c>
      <c r="K123" s="36">
        <v>0.2376476997990942</v>
      </c>
      <c r="L123" s="31">
        <v>155.28260869565219</v>
      </c>
      <c r="M123" s="31">
        <v>37.929347826086953</v>
      </c>
      <c r="N123" s="36">
        <v>0.24426011479770401</v>
      </c>
      <c r="O123" s="31">
        <v>0</v>
      </c>
      <c r="P123" s="31">
        <v>0</v>
      </c>
      <c r="Q123" s="36" t="s">
        <v>1733</v>
      </c>
      <c r="R123" s="31">
        <v>4.3206521739130439</v>
      </c>
      <c r="S123" s="31">
        <v>0</v>
      </c>
      <c r="T123" s="36">
        <v>0</v>
      </c>
      <c r="U123" s="31">
        <v>67.741847826086953</v>
      </c>
      <c r="V123" s="31">
        <v>1.7173913043478262</v>
      </c>
      <c r="W123" s="36">
        <v>2.5351999679088615E-2</v>
      </c>
      <c r="X123" s="31">
        <v>0</v>
      </c>
      <c r="Y123" s="31">
        <v>0</v>
      </c>
      <c r="Z123" s="36" t="s">
        <v>1733</v>
      </c>
      <c r="AA123" s="31">
        <v>396.2146739130435</v>
      </c>
      <c r="AB123" s="31">
        <v>11.622282608695652</v>
      </c>
      <c r="AC123" s="36">
        <v>2.9333296755299814E-2</v>
      </c>
      <c r="AD123" s="31">
        <v>43.576086956521742</v>
      </c>
      <c r="AE123" s="31">
        <v>4.8206521739130439</v>
      </c>
      <c r="AF123" s="36">
        <v>0.11062609129458718</v>
      </c>
      <c r="AG123" s="31">
        <v>0</v>
      </c>
      <c r="AH123" s="31">
        <v>0</v>
      </c>
      <c r="AI123" s="36" t="s">
        <v>1733</v>
      </c>
      <c r="AJ123" t="s">
        <v>447</v>
      </c>
      <c r="AK123" s="37">
        <v>2</v>
      </c>
      <c r="AT123"/>
    </row>
    <row r="124" spans="1:46" x14ac:dyDescent="0.25">
      <c r="A124" t="s">
        <v>1573</v>
      </c>
      <c r="B124" t="s">
        <v>922</v>
      </c>
      <c r="C124" t="s">
        <v>1237</v>
      </c>
      <c r="D124" t="s">
        <v>1516</v>
      </c>
      <c r="E124" s="31">
        <v>73.836956521739125</v>
      </c>
      <c r="F124" s="31">
        <v>177.99184782608694</v>
      </c>
      <c r="G124" s="31">
        <v>0</v>
      </c>
      <c r="H124" s="36">
        <v>0</v>
      </c>
      <c r="I124" s="31">
        <v>36.483695652173914</v>
      </c>
      <c r="J124" s="31">
        <v>0</v>
      </c>
      <c r="K124" s="36">
        <v>0</v>
      </c>
      <c r="L124" s="31">
        <v>29.070652173913043</v>
      </c>
      <c r="M124" s="31">
        <v>0</v>
      </c>
      <c r="N124" s="36">
        <v>0</v>
      </c>
      <c r="O124" s="31">
        <v>1.7608695652173914</v>
      </c>
      <c r="P124" s="31">
        <v>0</v>
      </c>
      <c r="Q124" s="36">
        <v>0</v>
      </c>
      <c r="R124" s="31">
        <v>5.6521739130434785</v>
      </c>
      <c r="S124" s="31">
        <v>0</v>
      </c>
      <c r="T124" s="36">
        <v>0</v>
      </c>
      <c r="U124" s="31">
        <v>48.701086956521742</v>
      </c>
      <c r="V124" s="31">
        <v>0</v>
      </c>
      <c r="W124" s="36">
        <v>0</v>
      </c>
      <c r="X124" s="31">
        <v>0</v>
      </c>
      <c r="Y124" s="31">
        <v>0</v>
      </c>
      <c r="Z124" s="36" t="s">
        <v>1733</v>
      </c>
      <c r="AA124" s="31">
        <v>92.807065217391298</v>
      </c>
      <c r="AB124" s="31">
        <v>0</v>
      </c>
      <c r="AC124" s="36">
        <v>0</v>
      </c>
      <c r="AD124" s="31">
        <v>0</v>
      </c>
      <c r="AE124" s="31">
        <v>0</v>
      </c>
      <c r="AF124" s="36" t="s">
        <v>1733</v>
      </c>
      <c r="AG124" s="31">
        <v>0</v>
      </c>
      <c r="AH124" s="31">
        <v>0</v>
      </c>
      <c r="AI124" s="36" t="s">
        <v>1733</v>
      </c>
      <c r="AJ124" t="s">
        <v>321</v>
      </c>
      <c r="AK124" s="37">
        <v>2</v>
      </c>
      <c r="AT124"/>
    </row>
    <row r="125" spans="1:46" x14ac:dyDescent="0.25">
      <c r="A125" t="s">
        <v>1573</v>
      </c>
      <c r="B125" t="s">
        <v>706</v>
      </c>
      <c r="C125" t="s">
        <v>1281</v>
      </c>
      <c r="D125" t="s">
        <v>1512</v>
      </c>
      <c r="E125" s="31">
        <v>161.0108695652174</v>
      </c>
      <c r="F125" s="31">
        <v>603.66336956521729</v>
      </c>
      <c r="G125" s="31">
        <v>41.461521739130426</v>
      </c>
      <c r="H125" s="36">
        <v>6.8683183094234601E-2</v>
      </c>
      <c r="I125" s="31">
        <v>93.814782608695623</v>
      </c>
      <c r="J125" s="31">
        <v>0</v>
      </c>
      <c r="K125" s="36">
        <v>0</v>
      </c>
      <c r="L125" s="31">
        <v>89.17347826086953</v>
      </c>
      <c r="M125" s="31">
        <v>0</v>
      </c>
      <c r="N125" s="36">
        <v>0</v>
      </c>
      <c r="O125" s="31">
        <v>0</v>
      </c>
      <c r="P125" s="31">
        <v>0</v>
      </c>
      <c r="Q125" s="36" t="s">
        <v>1733</v>
      </c>
      <c r="R125" s="31">
        <v>4.6413043478260869</v>
      </c>
      <c r="S125" s="31">
        <v>0</v>
      </c>
      <c r="T125" s="36">
        <v>0</v>
      </c>
      <c r="U125" s="31">
        <v>124.00576086956522</v>
      </c>
      <c r="V125" s="31">
        <v>0.22826086956521738</v>
      </c>
      <c r="W125" s="36">
        <v>1.8407279465452603E-3</v>
      </c>
      <c r="X125" s="31">
        <v>0</v>
      </c>
      <c r="Y125" s="31">
        <v>0</v>
      </c>
      <c r="Z125" s="36" t="s">
        <v>1733</v>
      </c>
      <c r="AA125" s="31">
        <v>385.84282608695645</v>
      </c>
      <c r="AB125" s="31">
        <v>41.233260869565207</v>
      </c>
      <c r="AC125" s="36">
        <v>0.10686543349201098</v>
      </c>
      <c r="AD125" s="31">
        <v>0</v>
      </c>
      <c r="AE125" s="31">
        <v>0</v>
      </c>
      <c r="AF125" s="36" t="s">
        <v>1733</v>
      </c>
      <c r="AG125" s="31">
        <v>0</v>
      </c>
      <c r="AH125" s="31">
        <v>0</v>
      </c>
      <c r="AI125" s="36" t="s">
        <v>1733</v>
      </c>
      <c r="AJ125" t="s">
        <v>103</v>
      </c>
      <c r="AK125" s="37">
        <v>2</v>
      </c>
      <c r="AT125"/>
    </row>
    <row r="126" spans="1:46" x14ac:dyDescent="0.25">
      <c r="A126" t="s">
        <v>1573</v>
      </c>
      <c r="B126" t="s">
        <v>1101</v>
      </c>
      <c r="C126" t="s">
        <v>1199</v>
      </c>
      <c r="D126" t="s">
        <v>1526</v>
      </c>
      <c r="E126" s="31">
        <v>87.891304347826093</v>
      </c>
      <c r="F126" s="31">
        <v>340.14130434782606</v>
      </c>
      <c r="G126" s="31">
        <v>10.184782608695652</v>
      </c>
      <c r="H126" s="36">
        <v>2.994279870897645E-2</v>
      </c>
      <c r="I126" s="31">
        <v>68.91032608695653</v>
      </c>
      <c r="J126" s="31">
        <v>0</v>
      </c>
      <c r="K126" s="36">
        <v>0</v>
      </c>
      <c r="L126" s="31">
        <v>24.043478260869566</v>
      </c>
      <c r="M126" s="31">
        <v>0</v>
      </c>
      <c r="N126" s="36">
        <v>0</v>
      </c>
      <c r="O126" s="31">
        <v>40.127717391304351</v>
      </c>
      <c r="P126" s="31">
        <v>0</v>
      </c>
      <c r="Q126" s="36">
        <v>0</v>
      </c>
      <c r="R126" s="31">
        <v>4.7391304347826084</v>
      </c>
      <c r="S126" s="31">
        <v>0</v>
      </c>
      <c r="T126" s="36">
        <v>0</v>
      </c>
      <c r="U126" s="31">
        <v>96.520108695652183</v>
      </c>
      <c r="V126" s="31">
        <v>3.6152173913043488</v>
      </c>
      <c r="W126" s="36">
        <v>3.7455587650692304E-2</v>
      </c>
      <c r="X126" s="31">
        <v>0</v>
      </c>
      <c r="Y126" s="31">
        <v>0</v>
      </c>
      <c r="Z126" s="36" t="s">
        <v>1733</v>
      </c>
      <c r="AA126" s="31">
        <v>158.47717391304343</v>
      </c>
      <c r="AB126" s="31">
        <v>6.5695652173913039</v>
      </c>
      <c r="AC126" s="36">
        <v>4.1454330962489468E-2</v>
      </c>
      <c r="AD126" s="31">
        <v>16.233695652173914</v>
      </c>
      <c r="AE126" s="31">
        <v>0</v>
      </c>
      <c r="AF126" s="36">
        <v>0</v>
      </c>
      <c r="AG126" s="31">
        <v>0</v>
      </c>
      <c r="AH126" s="31">
        <v>0</v>
      </c>
      <c r="AI126" s="36" t="s">
        <v>1733</v>
      </c>
      <c r="AJ126" t="s">
        <v>502</v>
      </c>
      <c r="AK126" s="37">
        <v>2</v>
      </c>
      <c r="AT126"/>
    </row>
    <row r="127" spans="1:46" x14ac:dyDescent="0.25">
      <c r="A127" t="s">
        <v>1573</v>
      </c>
      <c r="B127" t="s">
        <v>1047</v>
      </c>
      <c r="C127" t="s">
        <v>1199</v>
      </c>
      <c r="D127" t="s">
        <v>1526</v>
      </c>
      <c r="E127" s="31">
        <v>75.913043478260875</v>
      </c>
      <c r="F127" s="31">
        <v>267.75641304347823</v>
      </c>
      <c r="G127" s="31">
        <v>46.951086956521735</v>
      </c>
      <c r="H127" s="36">
        <v>0.17534999973613266</v>
      </c>
      <c r="I127" s="31">
        <v>35.117391304347827</v>
      </c>
      <c r="J127" s="31">
        <v>0.29130434782608694</v>
      </c>
      <c r="K127" s="36">
        <v>8.2951590937229164E-3</v>
      </c>
      <c r="L127" s="31">
        <v>1.5548913043478263</v>
      </c>
      <c r="M127" s="31">
        <v>0.29130434782608694</v>
      </c>
      <c r="N127" s="36">
        <v>0.18734708144005588</v>
      </c>
      <c r="O127" s="31">
        <v>28.649456521739129</v>
      </c>
      <c r="P127" s="31">
        <v>0</v>
      </c>
      <c r="Q127" s="36">
        <v>0</v>
      </c>
      <c r="R127" s="31">
        <v>4.9130434782608692</v>
      </c>
      <c r="S127" s="31">
        <v>0</v>
      </c>
      <c r="T127" s="36">
        <v>0</v>
      </c>
      <c r="U127" s="31">
        <v>82.806956521739181</v>
      </c>
      <c r="V127" s="31">
        <v>26.520652173913053</v>
      </c>
      <c r="W127" s="36">
        <v>0.32027082370731291</v>
      </c>
      <c r="X127" s="31">
        <v>0</v>
      </c>
      <c r="Y127" s="31">
        <v>0</v>
      </c>
      <c r="Z127" s="36" t="s">
        <v>1733</v>
      </c>
      <c r="AA127" s="31">
        <v>149.8320652173912</v>
      </c>
      <c r="AB127" s="31">
        <v>20.139130434782597</v>
      </c>
      <c r="AC127" s="36">
        <v>0.13441135183955952</v>
      </c>
      <c r="AD127" s="31">
        <v>0</v>
      </c>
      <c r="AE127" s="31">
        <v>0</v>
      </c>
      <c r="AF127" s="36" t="s">
        <v>1733</v>
      </c>
      <c r="AG127" s="31">
        <v>0</v>
      </c>
      <c r="AH127" s="31">
        <v>0</v>
      </c>
      <c r="AI127" s="36" t="s">
        <v>1733</v>
      </c>
      <c r="AJ127" t="s">
        <v>446</v>
      </c>
      <c r="AK127" s="37">
        <v>2</v>
      </c>
      <c r="AT127"/>
    </row>
    <row r="128" spans="1:46" x14ac:dyDescent="0.25">
      <c r="A128" t="s">
        <v>1573</v>
      </c>
      <c r="B128" t="s">
        <v>1062</v>
      </c>
      <c r="C128" t="s">
        <v>1442</v>
      </c>
      <c r="D128" t="s">
        <v>1527</v>
      </c>
      <c r="E128" s="31">
        <v>163.71739130434781</v>
      </c>
      <c r="F128" s="31">
        <v>761.8379347826085</v>
      </c>
      <c r="G128" s="31">
        <v>11.843043478260876</v>
      </c>
      <c r="H128" s="36">
        <v>1.554535805786608E-2</v>
      </c>
      <c r="I128" s="31">
        <v>130.78532608695653</v>
      </c>
      <c r="J128" s="31">
        <v>0</v>
      </c>
      <c r="K128" s="36">
        <v>0</v>
      </c>
      <c r="L128" s="31">
        <v>68.529891304347828</v>
      </c>
      <c r="M128" s="31">
        <v>0</v>
      </c>
      <c r="N128" s="36">
        <v>0</v>
      </c>
      <c r="O128" s="31">
        <v>57.385869565217391</v>
      </c>
      <c r="P128" s="31">
        <v>0</v>
      </c>
      <c r="Q128" s="36">
        <v>0</v>
      </c>
      <c r="R128" s="31">
        <v>4.8695652173913047</v>
      </c>
      <c r="S128" s="31">
        <v>0</v>
      </c>
      <c r="T128" s="36">
        <v>0</v>
      </c>
      <c r="U128" s="31">
        <v>105.87608695652172</v>
      </c>
      <c r="V128" s="31">
        <v>0.13695652173913045</v>
      </c>
      <c r="W128" s="36">
        <v>1.2935548118185741E-3</v>
      </c>
      <c r="X128" s="31">
        <v>0.76630434782608692</v>
      </c>
      <c r="Y128" s="31">
        <v>0</v>
      </c>
      <c r="Z128" s="36">
        <v>0</v>
      </c>
      <c r="AA128" s="31">
        <v>492.85315217391292</v>
      </c>
      <c r="AB128" s="31">
        <v>11.706086956521746</v>
      </c>
      <c r="AC128" s="36">
        <v>2.3751673099558515E-2</v>
      </c>
      <c r="AD128" s="31">
        <v>31.557065217391305</v>
      </c>
      <c r="AE128" s="31">
        <v>0</v>
      </c>
      <c r="AF128" s="36">
        <v>0</v>
      </c>
      <c r="AG128" s="31">
        <v>0</v>
      </c>
      <c r="AH128" s="31">
        <v>0</v>
      </c>
      <c r="AI128" s="36" t="s">
        <v>1733</v>
      </c>
      <c r="AJ128" t="s">
        <v>461</v>
      </c>
      <c r="AK128" s="37">
        <v>2</v>
      </c>
      <c r="AT128"/>
    </row>
    <row r="129" spans="1:46" x14ac:dyDescent="0.25">
      <c r="A129" t="s">
        <v>1573</v>
      </c>
      <c r="B129" t="s">
        <v>1183</v>
      </c>
      <c r="C129" t="s">
        <v>1477</v>
      </c>
      <c r="D129" t="s">
        <v>1527</v>
      </c>
      <c r="E129" s="31">
        <v>23.793478260869566</v>
      </c>
      <c r="F129" s="31">
        <v>116.61184782608693</v>
      </c>
      <c r="G129" s="31">
        <v>4.7689130434782596</v>
      </c>
      <c r="H129" s="36">
        <v>4.0895613373613131E-2</v>
      </c>
      <c r="I129" s="31">
        <v>24.176630434782609</v>
      </c>
      <c r="J129" s="31">
        <v>0</v>
      </c>
      <c r="K129" s="36">
        <v>0</v>
      </c>
      <c r="L129" s="31">
        <v>9.4809782608695645</v>
      </c>
      <c r="M129" s="31">
        <v>0</v>
      </c>
      <c r="N129" s="36">
        <v>0</v>
      </c>
      <c r="O129" s="31">
        <v>11.217391304347826</v>
      </c>
      <c r="P129" s="31">
        <v>0</v>
      </c>
      <c r="Q129" s="36">
        <v>0</v>
      </c>
      <c r="R129" s="31">
        <v>3.4782608695652173</v>
      </c>
      <c r="S129" s="31">
        <v>0</v>
      </c>
      <c r="T129" s="36">
        <v>0</v>
      </c>
      <c r="U129" s="31">
        <v>18.922282608695649</v>
      </c>
      <c r="V129" s="31">
        <v>0.16956521739130434</v>
      </c>
      <c r="W129" s="36">
        <v>8.961139673148176E-3</v>
      </c>
      <c r="X129" s="31">
        <v>0</v>
      </c>
      <c r="Y129" s="31">
        <v>0</v>
      </c>
      <c r="Z129" s="36" t="s">
        <v>1733</v>
      </c>
      <c r="AA129" s="31">
        <v>73.512934782608667</v>
      </c>
      <c r="AB129" s="31">
        <v>4.5993478260869551</v>
      </c>
      <c r="AC129" s="36">
        <v>6.2565150468935529E-2</v>
      </c>
      <c r="AD129" s="31">
        <v>0</v>
      </c>
      <c r="AE129" s="31">
        <v>0</v>
      </c>
      <c r="AF129" s="36" t="s">
        <v>1733</v>
      </c>
      <c r="AG129" s="31">
        <v>0</v>
      </c>
      <c r="AH129" s="31">
        <v>0</v>
      </c>
      <c r="AI129" s="36" t="s">
        <v>1733</v>
      </c>
      <c r="AJ129" t="s">
        <v>586</v>
      </c>
      <c r="AK129" s="37">
        <v>2</v>
      </c>
      <c r="AT129"/>
    </row>
    <row r="130" spans="1:46" x14ac:dyDescent="0.25">
      <c r="A130" t="s">
        <v>1573</v>
      </c>
      <c r="B130" t="s">
        <v>991</v>
      </c>
      <c r="C130" t="s">
        <v>1423</v>
      </c>
      <c r="D130" t="s">
        <v>1520</v>
      </c>
      <c r="E130" s="31">
        <v>35.152173913043477</v>
      </c>
      <c r="F130" s="31">
        <v>113.16739130434782</v>
      </c>
      <c r="G130" s="31">
        <v>0.31739130434782609</v>
      </c>
      <c r="H130" s="36">
        <v>2.8046180148683176E-3</v>
      </c>
      <c r="I130" s="31">
        <v>34.448913043478257</v>
      </c>
      <c r="J130" s="31">
        <v>0</v>
      </c>
      <c r="K130" s="36">
        <v>0</v>
      </c>
      <c r="L130" s="31">
        <v>27.471195652173911</v>
      </c>
      <c r="M130" s="31">
        <v>0</v>
      </c>
      <c r="N130" s="36">
        <v>0</v>
      </c>
      <c r="O130" s="31">
        <v>0</v>
      </c>
      <c r="P130" s="31">
        <v>0</v>
      </c>
      <c r="Q130" s="36" t="s">
        <v>1733</v>
      </c>
      <c r="R130" s="31">
        <v>6.9777173913043482</v>
      </c>
      <c r="S130" s="31">
        <v>0</v>
      </c>
      <c r="T130" s="36">
        <v>0</v>
      </c>
      <c r="U130" s="31">
        <v>28.244565217391305</v>
      </c>
      <c r="V130" s="31">
        <v>0</v>
      </c>
      <c r="W130" s="36">
        <v>0</v>
      </c>
      <c r="X130" s="31">
        <v>0</v>
      </c>
      <c r="Y130" s="31">
        <v>0</v>
      </c>
      <c r="Z130" s="36" t="s">
        <v>1733</v>
      </c>
      <c r="AA130" s="31">
        <v>50.473913043478255</v>
      </c>
      <c r="AB130" s="31">
        <v>0.31739130434782609</v>
      </c>
      <c r="AC130" s="36">
        <v>6.2882246532862439E-3</v>
      </c>
      <c r="AD130" s="31">
        <v>0</v>
      </c>
      <c r="AE130" s="31">
        <v>0</v>
      </c>
      <c r="AF130" s="36" t="s">
        <v>1733</v>
      </c>
      <c r="AG130" s="31">
        <v>0</v>
      </c>
      <c r="AH130" s="31">
        <v>0</v>
      </c>
      <c r="AI130" s="36" t="s">
        <v>1733</v>
      </c>
      <c r="AJ130" t="s">
        <v>390</v>
      </c>
      <c r="AK130" s="37">
        <v>2</v>
      </c>
      <c r="AT130"/>
    </row>
    <row r="131" spans="1:46" x14ac:dyDescent="0.25">
      <c r="A131" t="s">
        <v>1573</v>
      </c>
      <c r="B131" t="s">
        <v>1110</v>
      </c>
      <c r="C131" t="s">
        <v>1242</v>
      </c>
      <c r="D131" t="s">
        <v>1484</v>
      </c>
      <c r="E131" s="31">
        <v>116.17391304347827</v>
      </c>
      <c r="F131" s="31">
        <v>388.90902173913048</v>
      </c>
      <c r="G131" s="31">
        <v>98.827826086956506</v>
      </c>
      <c r="H131" s="36">
        <v>0.2541155400433151</v>
      </c>
      <c r="I131" s="31">
        <v>65.436739130434788</v>
      </c>
      <c r="J131" s="31">
        <v>6.850543478260871</v>
      </c>
      <c r="K131" s="36">
        <v>0.10468956077725253</v>
      </c>
      <c r="L131" s="31">
        <v>27.257391304347831</v>
      </c>
      <c r="M131" s="31">
        <v>6.850543478260871</v>
      </c>
      <c r="N131" s="36">
        <v>0.25132792062783132</v>
      </c>
      <c r="O131" s="31">
        <v>32.614130434782609</v>
      </c>
      <c r="P131" s="31">
        <v>0</v>
      </c>
      <c r="Q131" s="36">
        <v>0</v>
      </c>
      <c r="R131" s="31">
        <v>5.5652173913043477</v>
      </c>
      <c r="S131" s="31">
        <v>0</v>
      </c>
      <c r="T131" s="36">
        <v>0</v>
      </c>
      <c r="U131" s="31">
        <v>125.07249999999998</v>
      </c>
      <c r="V131" s="31">
        <v>20.766195652173909</v>
      </c>
      <c r="W131" s="36">
        <v>0.16603326592315587</v>
      </c>
      <c r="X131" s="31">
        <v>10.292282608695654</v>
      </c>
      <c r="Y131" s="31">
        <v>0</v>
      </c>
      <c r="Z131" s="36">
        <v>0</v>
      </c>
      <c r="AA131" s="31">
        <v>179.20695652173919</v>
      </c>
      <c r="AB131" s="31">
        <v>71.211086956521726</v>
      </c>
      <c r="AC131" s="36">
        <v>0.39736787197701934</v>
      </c>
      <c r="AD131" s="31">
        <v>8.9005434782608717</v>
      </c>
      <c r="AE131" s="31">
        <v>0</v>
      </c>
      <c r="AF131" s="36">
        <v>0</v>
      </c>
      <c r="AG131" s="31">
        <v>0</v>
      </c>
      <c r="AH131" s="31">
        <v>0</v>
      </c>
      <c r="AI131" s="36" t="s">
        <v>1733</v>
      </c>
      <c r="AJ131" t="s">
        <v>511</v>
      </c>
      <c r="AK131" s="37">
        <v>2</v>
      </c>
      <c r="AT131"/>
    </row>
    <row r="132" spans="1:46" x14ac:dyDescent="0.25">
      <c r="A132" t="s">
        <v>1573</v>
      </c>
      <c r="B132" t="s">
        <v>784</v>
      </c>
      <c r="C132" t="s">
        <v>1304</v>
      </c>
      <c r="D132" t="s">
        <v>1492</v>
      </c>
      <c r="E132" s="31">
        <v>294.14130434782606</v>
      </c>
      <c r="F132" s="31">
        <v>1099.413043478261</v>
      </c>
      <c r="G132" s="31">
        <v>4.2391304347826084</v>
      </c>
      <c r="H132" s="36">
        <v>3.8558123900104793E-3</v>
      </c>
      <c r="I132" s="31">
        <v>295.93206521739131</v>
      </c>
      <c r="J132" s="31">
        <v>4.2391304347826084</v>
      </c>
      <c r="K132" s="36">
        <v>1.4324674251398032E-2</v>
      </c>
      <c r="L132" s="31">
        <v>246.58695652173913</v>
      </c>
      <c r="M132" s="31">
        <v>4.2391304347826084</v>
      </c>
      <c r="N132" s="36">
        <v>1.7191219254165564E-2</v>
      </c>
      <c r="O132" s="31">
        <v>44.665760869565219</v>
      </c>
      <c r="P132" s="31">
        <v>0</v>
      </c>
      <c r="Q132" s="36">
        <v>0</v>
      </c>
      <c r="R132" s="31">
        <v>4.6793478260869561</v>
      </c>
      <c r="S132" s="31">
        <v>0</v>
      </c>
      <c r="T132" s="36">
        <v>0</v>
      </c>
      <c r="U132" s="31">
        <v>87.701086956521735</v>
      </c>
      <c r="V132" s="31">
        <v>0</v>
      </c>
      <c r="W132" s="36">
        <v>0</v>
      </c>
      <c r="X132" s="31">
        <v>0</v>
      </c>
      <c r="Y132" s="31">
        <v>0</v>
      </c>
      <c r="Z132" s="36" t="s">
        <v>1733</v>
      </c>
      <c r="AA132" s="31">
        <v>715.77989130434787</v>
      </c>
      <c r="AB132" s="31">
        <v>0</v>
      </c>
      <c r="AC132" s="36">
        <v>0</v>
      </c>
      <c r="AD132" s="31">
        <v>0</v>
      </c>
      <c r="AE132" s="31">
        <v>0</v>
      </c>
      <c r="AF132" s="36" t="s">
        <v>1733</v>
      </c>
      <c r="AG132" s="31">
        <v>0</v>
      </c>
      <c r="AH132" s="31">
        <v>0</v>
      </c>
      <c r="AI132" s="36" t="s">
        <v>1733</v>
      </c>
      <c r="AJ132" t="s">
        <v>182</v>
      </c>
      <c r="AK132" s="37">
        <v>2</v>
      </c>
      <c r="AT132"/>
    </row>
    <row r="133" spans="1:46" x14ac:dyDescent="0.25">
      <c r="A133" t="s">
        <v>1573</v>
      </c>
      <c r="B133" t="s">
        <v>626</v>
      </c>
      <c r="C133" t="s">
        <v>1289</v>
      </c>
      <c r="D133" t="s">
        <v>1519</v>
      </c>
      <c r="E133" s="31">
        <v>249.58695652173913</v>
      </c>
      <c r="F133" s="31">
        <v>793.83695652173878</v>
      </c>
      <c r="G133" s="31">
        <v>0</v>
      </c>
      <c r="H133" s="36">
        <v>0</v>
      </c>
      <c r="I133" s="31">
        <v>118.85413043478263</v>
      </c>
      <c r="J133" s="31">
        <v>0</v>
      </c>
      <c r="K133" s="36">
        <v>0</v>
      </c>
      <c r="L133" s="31">
        <v>101.6092391304348</v>
      </c>
      <c r="M133" s="31">
        <v>0</v>
      </c>
      <c r="N133" s="36">
        <v>0</v>
      </c>
      <c r="O133" s="31">
        <v>11.29467391304348</v>
      </c>
      <c r="P133" s="31">
        <v>0</v>
      </c>
      <c r="Q133" s="36">
        <v>0</v>
      </c>
      <c r="R133" s="31">
        <v>5.9502173913043475</v>
      </c>
      <c r="S133" s="31">
        <v>0</v>
      </c>
      <c r="T133" s="36">
        <v>0</v>
      </c>
      <c r="U133" s="31">
        <v>189.07249999999993</v>
      </c>
      <c r="V133" s="31">
        <v>0</v>
      </c>
      <c r="W133" s="36">
        <v>0</v>
      </c>
      <c r="X133" s="31">
        <v>7.7459782608695678</v>
      </c>
      <c r="Y133" s="31">
        <v>0</v>
      </c>
      <c r="Z133" s="36">
        <v>0</v>
      </c>
      <c r="AA133" s="31">
        <v>478.16434782608673</v>
      </c>
      <c r="AB133" s="31">
        <v>0</v>
      </c>
      <c r="AC133" s="36">
        <v>0</v>
      </c>
      <c r="AD133" s="31">
        <v>0</v>
      </c>
      <c r="AE133" s="31">
        <v>0</v>
      </c>
      <c r="AF133" s="36" t="s">
        <v>1733</v>
      </c>
      <c r="AG133" s="31">
        <v>0</v>
      </c>
      <c r="AH133" s="31">
        <v>0</v>
      </c>
      <c r="AI133" s="36" t="s">
        <v>1733</v>
      </c>
      <c r="AJ133" t="s">
        <v>23</v>
      </c>
      <c r="AK133" s="37">
        <v>2</v>
      </c>
      <c r="AT133"/>
    </row>
    <row r="134" spans="1:46" x14ac:dyDescent="0.25">
      <c r="A134" t="s">
        <v>1573</v>
      </c>
      <c r="B134" t="s">
        <v>627</v>
      </c>
      <c r="C134" t="s">
        <v>1262</v>
      </c>
      <c r="D134" t="s">
        <v>1520</v>
      </c>
      <c r="E134" s="31">
        <v>71.25</v>
      </c>
      <c r="F134" s="31">
        <v>260.19760869565221</v>
      </c>
      <c r="G134" s="31">
        <v>0</v>
      </c>
      <c r="H134" s="36">
        <v>0</v>
      </c>
      <c r="I134" s="31">
        <v>59.423369565217399</v>
      </c>
      <c r="J134" s="31">
        <v>0</v>
      </c>
      <c r="K134" s="36">
        <v>0</v>
      </c>
      <c r="L134" s="31">
        <v>50.048369565217406</v>
      </c>
      <c r="M134" s="31">
        <v>0</v>
      </c>
      <c r="N134" s="36">
        <v>0</v>
      </c>
      <c r="O134" s="31">
        <v>4.8097826086956523</v>
      </c>
      <c r="P134" s="31">
        <v>0</v>
      </c>
      <c r="Q134" s="36">
        <v>0</v>
      </c>
      <c r="R134" s="31">
        <v>4.5652173913043477</v>
      </c>
      <c r="S134" s="31">
        <v>0</v>
      </c>
      <c r="T134" s="36">
        <v>0</v>
      </c>
      <c r="U134" s="31">
        <v>59.096413043478258</v>
      </c>
      <c r="V134" s="31">
        <v>0</v>
      </c>
      <c r="W134" s="36">
        <v>0</v>
      </c>
      <c r="X134" s="31">
        <v>0</v>
      </c>
      <c r="Y134" s="31">
        <v>0</v>
      </c>
      <c r="Z134" s="36" t="s">
        <v>1733</v>
      </c>
      <c r="AA134" s="31">
        <v>134.39445652173916</v>
      </c>
      <c r="AB134" s="31">
        <v>0</v>
      </c>
      <c r="AC134" s="36">
        <v>0</v>
      </c>
      <c r="AD134" s="31">
        <v>7.2833695652173898</v>
      </c>
      <c r="AE134" s="31">
        <v>0</v>
      </c>
      <c r="AF134" s="36">
        <v>0</v>
      </c>
      <c r="AG134" s="31">
        <v>0</v>
      </c>
      <c r="AH134" s="31">
        <v>0</v>
      </c>
      <c r="AI134" s="36" t="s">
        <v>1733</v>
      </c>
      <c r="AJ134" t="s">
        <v>24</v>
      </c>
      <c r="AK134" s="37">
        <v>2</v>
      </c>
      <c r="AT134"/>
    </row>
    <row r="135" spans="1:46" x14ac:dyDescent="0.25">
      <c r="A135" t="s">
        <v>1573</v>
      </c>
      <c r="B135" t="s">
        <v>1094</v>
      </c>
      <c r="C135" t="s">
        <v>1426</v>
      </c>
      <c r="D135" t="s">
        <v>1520</v>
      </c>
      <c r="E135" s="31">
        <v>128.13043478260869</v>
      </c>
      <c r="F135" s="31">
        <v>434.88434782608698</v>
      </c>
      <c r="G135" s="31">
        <v>0</v>
      </c>
      <c r="H135" s="36">
        <v>0</v>
      </c>
      <c r="I135" s="31">
        <v>75.563913043478237</v>
      </c>
      <c r="J135" s="31">
        <v>0</v>
      </c>
      <c r="K135" s="36">
        <v>0</v>
      </c>
      <c r="L135" s="31">
        <v>61.95891304347824</v>
      </c>
      <c r="M135" s="31">
        <v>0</v>
      </c>
      <c r="N135" s="36">
        <v>0</v>
      </c>
      <c r="O135" s="31">
        <v>9.447391304347823</v>
      </c>
      <c r="P135" s="31">
        <v>0</v>
      </c>
      <c r="Q135" s="36">
        <v>0</v>
      </c>
      <c r="R135" s="31">
        <v>4.1576086956521738</v>
      </c>
      <c r="S135" s="31">
        <v>0</v>
      </c>
      <c r="T135" s="36">
        <v>0</v>
      </c>
      <c r="U135" s="31">
        <v>106.35869565217391</v>
      </c>
      <c r="V135" s="31">
        <v>0</v>
      </c>
      <c r="W135" s="36">
        <v>0</v>
      </c>
      <c r="X135" s="31">
        <v>0</v>
      </c>
      <c r="Y135" s="31">
        <v>0</v>
      </c>
      <c r="Z135" s="36" t="s">
        <v>1733</v>
      </c>
      <c r="AA135" s="31">
        <v>247.18771739130443</v>
      </c>
      <c r="AB135" s="31">
        <v>0</v>
      </c>
      <c r="AC135" s="36">
        <v>0</v>
      </c>
      <c r="AD135" s="31">
        <v>5.7740217391304363</v>
      </c>
      <c r="AE135" s="31">
        <v>0</v>
      </c>
      <c r="AF135" s="36">
        <v>0</v>
      </c>
      <c r="AG135" s="31">
        <v>0</v>
      </c>
      <c r="AH135" s="31">
        <v>0</v>
      </c>
      <c r="AI135" s="36" t="s">
        <v>1733</v>
      </c>
      <c r="AJ135" t="s">
        <v>495</v>
      </c>
      <c r="AK135" s="37">
        <v>2</v>
      </c>
      <c r="AT135"/>
    </row>
    <row r="136" spans="1:46" x14ac:dyDescent="0.25">
      <c r="A136" t="s">
        <v>1573</v>
      </c>
      <c r="B136" t="s">
        <v>829</v>
      </c>
      <c r="C136" t="s">
        <v>1275</v>
      </c>
      <c r="D136" t="s">
        <v>1520</v>
      </c>
      <c r="E136" s="31">
        <v>71.445652173913047</v>
      </c>
      <c r="F136" s="31">
        <v>225.74304347826083</v>
      </c>
      <c r="G136" s="31">
        <v>0</v>
      </c>
      <c r="H136" s="36">
        <v>0</v>
      </c>
      <c r="I136" s="31">
        <v>57.237608695652156</v>
      </c>
      <c r="J136" s="31">
        <v>0</v>
      </c>
      <c r="K136" s="36">
        <v>0</v>
      </c>
      <c r="L136" s="31">
        <v>46.95217391304346</v>
      </c>
      <c r="M136" s="31">
        <v>0</v>
      </c>
      <c r="N136" s="36">
        <v>0</v>
      </c>
      <c r="O136" s="31">
        <v>6.6984782608695648</v>
      </c>
      <c r="P136" s="31">
        <v>0</v>
      </c>
      <c r="Q136" s="36">
        <v>0</v>
      </c>
      <c r="R136" s="31">
        <v>3.5869565217391304</v>
      </c>
      <c r="S136" s="31">
        <v>0</v>
      </c>
      <c r="T136" s="36">
        <v>0</v>
      </c>
      <c r="U136" s="31">
        <v>64.48293478260868</v>
      </c>
      <c r="V136" s="31">
        <v>0</v>
      </c>
      <c r="W136" s="36">
        <v>0</v>
      </c>
      <c r="X136" s="31">
        <v>0</v>
      </c>
      <c r="Y136" s="31">
        <v>0</v>
      </c>
      <c r="Z136" s="36" t="s">
        <v>1733</v>
      </c>
      <c r="AA136" s="31">
        <v>104.02249999999999</v>
      </c>
      <c r="AB136" s="31">
        <v>0</v>
      </c>
      <c r="AC136" s="36">
        <v>0</v>
      </c>
      <c r="AD136" s="31">
        <v>0</v>
      </c>
      <c r="AE136" s="31">
        <v>0</v>
      </c>
      <c r="AF136" s="36" t="s">
        <v>1733</v>
      </c>
      <c r="AG136" s="31">
        <v>0</v>
      </c>
      <c r="AH136" s="31">
        <v>0</v>
      </c>
      <c r="AI136" s="36" t="s">
        <v>1733</v>
      </c>
      <c r="AJ136" t="s">
        <v>227</v>
      </c>
      <c r="AK136" s="37">
        <v>2</v>
      </c>
      <c r="AT136"/>
    </row>
    <row r="137" spans="1:46" x14ac:dyDescent="0.25">
      <c r="A137" t="s">
        <v>1573</v>
      </c>
      <c r="B137" t="s">
        <v>1046</v>
      </c>
      <c r="C137" t="s">
        <v>1434</v>
      </c>
      <c r="D137" t="s">
        <v>1520</v>
      </c>
      <c r="E137" s="31">
        <v>97.380434782608702</v>
      </c>
      <c r="F137" s="31">
        <v>347.04684782608695</v>
      </c>
      <c r="G137" s="31">
        <v>0</v>
      </c>
      <c r="H137" s="36">
        <v>0</v>
      </c>
      <c r="I137" s="31">
        <v>117.84369565217389</v>
      </c>
      <c r="J137" s="31">
        <v>0</v>
      </c>
      <c r="K137" s="36">
        <v>0</v>
      </c>
      <c r="L137" s="31">
        <v>98.802608695652154</v>
      </c>
      <c r="M137" s="31">
        <v>0</v>
      </c>
      <c r="N137" s="36">
        <v>0</v>
      </c>
      <c r="O137" s="31">
        <v>14.720434782608695</v>
      </c>
      <c r="P137" s="31">
        <v>0</v>
      </c>
      <c r="Q137" s="36">
        <v>0</v>
      </c>
      <c r="R137" s="31">
        <v>4.3206521739130439</v>
      </c>
      <c r="S137" s="31">
        <v>0</v>
      </c>
      <c r="T137" s="36">
        <v>0</v>
      </c>
      <c r="U137" s="31">
        <v>84.280978260869546</v>
      </c>
      <c r="V137" s="31">
        <v>0</v>
      </c>
      <c r="W137" s="36">
        <v>0</v>
      </c>
      <c r="X137" s="31">
        <v>0</v>
      </c>
      <c r="Y137" s="31">
        <v>0</v>
      </c>
      <c r="Z137" s="36" t="s">
        <v>1733</v>
      </c>
      <c r="AA137" s="31">
        <v>144.92217391304351</v>
      </c>
      <c r="AB137" s="31">
        <v>0</v>
      </c>
      <c r="AC137" s="36">
        <v>0</v>
      </c>
      <c r="AD137" s="31">
        <v>0</v>
      </c>
      <c r="AE137" s="31">
        <v>0</v>
      </c>
      <c r="AF137" s="36" t="s">
        <v>1733</v>
      </c>
      <c r="AG137" s="31">
        <v>0</v>
      </c>
      <c r="AH137" s="31">
        <v>0</v>
      </c>
      <c r="AI137" s="36" t="s">
        <v>1733</v>
      </c>
      <c r="AJ137" t="s">
        <v>445</v>
      </c>
      <c r="AK137" s="37">
        <v>2</v>
      </c>
      <c r="AT137"/>
    </row>
    <row r="138" spans="1:46" x14ac:dyDescent="0.25">
      <c r="A138" t="s">
        <v>1573</v>
      </c>
      <c r="B138" t="s">
        <v>1056</v>
      </c>
      <c r="C138" t="s">
        <v>1354</v>
      </c>
      <c r="D138" t="s">
        <v>1501</v>
      </c>
      <c r="E138" s="31">
        <v>101.77173913043478</v>
      </c>
      <c r="F138" s="31">
        <v>342.51532608695652</v>
      </c>
      <c r="G138" s="31">
        <v>0</v>
      </c>
      <c r="H138" s="36">
        <v>0</v>
      </c>
      <c r="I138" s="31">
        <v>54.679565217391293</v>
      </c>
      <c r="J138" s="31">
        <v>0</v>
      </c>
      <c r="K138" s="36">
        <v>0</v>
      </c>
      <c r="L138" s="31">
        <v>40.820869565217379</v>
      </c>
      <c r="M138" s="31">
        <v>0</v>
      </c>
      <c r="N138" s="36">
        <v>0</v>
      </c>
      <c r="O138" s="31">
        <v>9.2119565217391308</v>
      </c>
      <c r="P138" s="31">
        <v>0</v>
      </c>
      <c r="Q138" s="36">
        <v>0</v>
      </c>
      <c r="R138" s="31">
        <v>4.6467391304347823</v>
      </c>
      <c r="S138" s="31">
        <v>0</v>
      </c>
      <c r="T138" s="36">
        <v>0</v>
      </c>
      <c r="U138" s="31">
        <v>89.799021739130424</v>
      </c>
      <c r="V138" s="31">
        <v>0</v>
      </c>
      <c r="W138" s="36">
        <v>0</v>
      </c>
      <c r="X138" s="31">
        <v>0</v>
      </c>
      <c r="Y138" s="31">
        <v>0</v>
      </c>
      <c r="Z138" s="36" t="s">
        <v>1733</v>
      </c>
      <c r="AA138" s="31">
        <v>198.03673913043482</v>
      </c>
      <c r="AB138" s="31">
        <v>0</v>
      </c>
      <c r="AC138" s="36">
        <v>0</v>
      </c>
      <c r="AD138" s="31">
        <v>0</v>
      </c>
      <c r="AE138" s="31">
        <v>0</v>
      </c>
      <c r="AF138" s="36" t="s">
        <v>1733</v>
      </c>
      <c r="AG138" s="31">
        <v>0</v>
      </c>
      <c r="AH138" s="31">
        <v>0</v>
      </c>
      <c r="AI138" s="36" t="s">
        <v>1733</v>
      </c>
      <c r="AJ138" t="s">
        <v>455</v>
      </c>
      <c r="AK138" s="37">
        <v>2</v>
      </c>
      <c r="AT138"/>
    </row>
    <row r="139" spans="1:46" x14ac:dyDescent="0.25">
      <c r="A139" t="s">
        <v>1573</v>
      </c>
      <c r="B139" t="s">
        <v>970</v>
      </c>
      <c r="C139" t="s">
        <v>1206</v>
      </c>
      <c r="D139" t="s">
        <v>1520</v>
      </c>
      <c r="E139" s="31">
        <v>84.891304347826093</v>
      </c>
      <c r="F139" s="31">
        <v>275.00586956521744</v>
      </c>
      <c r="G139" s="31">
        <v>0</v>
      </c>
      <c r="H139" s="36">
        <v>0</v>
      </c>
      <c r="I139" s="31">
        <v>84.481195652173909</v>
      </c>
      <c r="J139" s="31">
        <v>0</v>
      </c>
      <c r="K139" s="36">
        <v>0</v>
      </c>
      <c r="L139" s="31">
        <v>70.834456521739128</v>
      </c>
      <c r="M139" s="31">
        <v>0</v>
      </c>
      <c r="N139" s="36">
        <v>0</v>
      </c>
      <c r="O139" s="31">
        <v>8.9184782608695645</v>
      </c>
      <c r="P139" s="31">
        <v>0</v>
      </c>
      <c r="Q139" s="36">
        <v>0</v>
      </c>
      <c r="R139" s="31">
        <v>4.7282608695652177</v>
      </c>
      <c r="S139" s="31">
        <v>0</v>
      </c>
      <c r="T139" s="36">
        <v>0</v>
      </c>
      <c r="U139" s="31">
        <v>56.211630434782613</v>
      </c>
      <c r="V139" s="31">
        <v>0</v>
      </c>
      <c r="W139" s="36">
        <v>0</v>
      </c>
      <c r="X139" s="31">
        <v>0</v>
      </c>
      <c r="Y139" s="31">
        <v>0</v>
      </c>
      <c r="Z139" s="36" t="s">
        <v>1733</v>
      </c>
      <c r="AA139" s="31">
        <v>134.31304347826091</v>
      </c>
      <c r="AB139" s="31">
        <v>0</v>
      </c>
      <c r="AC139" s="36">
        <v>0</v>
      </c>
      <c r="AD139" s="31">
        <v>0</v>
      </c>
      <c r="AE139" s="31">
        <v>0</v>
      </c>
      <c r="AF139" s="36" t="s">
        <v>1733</v>
      </c>
      <c r="AG139" s="31">
        <v>0</v>
      </c>
      <c r="AH139" s="31">
        <v>0</v>
      </c>
      <c r="AI139" s="36" t="s">
        <v>1733</v>
      </c>
      <c r="AJ139" t="s">
        <v>369</v>
      </c>
      <c r="AK139" s="37">
        <v>2</v>
      </c>
      <c r="AT139"/>
    </row>
    <row r="140" spans="1:46" x14ac:dyDescent="0.25">
      <c r="A140" t="s">
        <v>1573</v>
      </c>
      <c r="B140" t="s">
        <v>1045</v>
      </c>
      <c r="C140" t="s">
        <v>1436</v>
      </c>
      <c r="D140" t="s">
        <v>1528</v>
      </c>
      <c r="E140" s="31">
        <v>146.59782608695653</v>
      </c>
      <c r="F140" s="31">
        <v>532.71804347826071</v>
      </c>
      <c r="G140" s="31">
        <v>0</v>
      </c>
      <c r="H140" s="36">
        <v>0</v>
      </c>
      <c r="I140" s="31">
        <v>94.938043478260894</v>
      </c>
      <c r="J140" s="31">
        <v>0</v>
      </c>
      <c r="K140" s="36">
        <v>0</v>
      </c>
      <c r="L140" s="31">
        <v>70.265108695652202</v>
      </c>
      <c r="M140" s="31">
        <v>0</v>
      </c>
      <c r="N140" s="36">
        <v>0</v>
      </c>
      <c r="O140" s="31">
        <v>17.254456521739133</v>
      </c>
      <c r="P140" s="31">
        <v>0</v>
      </c>
      <c r="Q140" s="36">
        <v>0</v>
      </c>
      <c r="R140" s="31">
        <v>7.4184782608695654</v>
      </c>
      <c r="S140" s="31">
        <v>0</v>
      </c>
      <c r="T140" s="36">
        <v>0</v>
      </c>
      <c r="U140" s="31">
        <v>139.1484782608695</v>
      </c>
      <c r="V140" s="31">
        <v>0</v>
      </c>
      <c r="W140" s="36">
        <v>0</v>
      </c>
      <c r="X140" s="31">
        <v>0</v>
      </c>
      <c r="Y140" s="31">
        <v>0</v>
      </c>
      <c r="Z140" s="36" t="s">
        <v>1733</v>
      </c>
      <c r="AA140" s="31">
        <v>297.03478260869554</v>
      </c>
      <c r="AB140" s="31">
        <v>0</v>
      </c>
      <c r="AC140" s="36">
        <v>0</v>
      </c>
      <c r="AD140" s="31">
        <v>1.5967391304347829</v>
      </c>
      <c r="AE140" s="31">
        <v>0</v>
      </c>
      <c r="AF140" s="36">
        <v>0</v>
      </c>
      <c r="AG140" s="31">
        <v>0</v>
      </c>
      <c r="AH140" s="31">
        <v>0</v>
      </c>
      <c r="AI140" s="36" t="s">
        <v>1733</v>
      </c>
      <c r="AJ140" t="s">
        <v>444</v>
      </c>
      <c r="AK140" s="37">
        <v>2</v>
      </c>
      <c r="AT140"/>
    </row>
    <row r="141" spans="1:46" x14ac:dyDescent="0.25">
      <c r="A141" t="s">
        <v>1573</v>
      </c>
      <c r="B141" t="s">
        <v>914</v>
      </c>
      <c r="C141" t="s">
        <v>1254</v>
      </c>
      <c r="D141" t="s">
        <v>1534</v>
      </c>
      <c r="E141" s="31">
        <v>102.03260869565217</v>
      </c>
      <c r="F141" s="31">
        <v>361.01304347826084</v>
      </c>
      <c r="G141" s="31">
        <v>0</v>
      </c>
      <c r="H141" s="36">
        <v>0</v>
      </c>
      <c r="I141" s="31">
        <v>57.372826086956515</v>
      </c>
      <c r="J141" s="31">
        <v>0</v>
      </c>
      <c r="K141" s="36">
        <v>0</v>
      </c>
      <c r="L141" s="31">
        <v>42.852608695652172</v>
      </c>
      <c r="M141" s="31">
        <v>0</v>
      </c>
      <c r="N141" s="36">
        <v>0</v>
      </c>
      <c r="O141" s="31">
        <v>9.873478260869561</v>
      </c>
      <c r="P141" s="31">
        <v>0</v>
      </c>
      <c r="Q141" s="36">
        <v>0</v>
      </c>
      <c r="R141" s="31">
        <v>4.6467391304347823</v>
      </c>
      <c r="S141" s="31">
        <v>0</v>
      </c>
      <c r="T141" s="36">
        <v>0</v>
      </c>
      <c r="U141" s="31">
        <v>116.71336956521745</v>
      </c>
      <c r="V141" s="31">
        <v>0</v>
      </c>
      <c r="W141" s="36">
        <v>0</v>
      </c>
      <c r="X141" s="31">
        <v>0</v>
      </c>
      <c r="Y141" s="31">
        <v>0</v>
      </c>
      <c r="Z141" s="36" t="s">
        <v>1733</v>
      </c>
      <c r="AA141" s="31">
        <v>186.92684782608688</v>
      </c>
      <c r="AB141" s="31">
        <v>0</v>
      </c>
      <c r="AC141" s="36">
        <v>0</v>
      </c>
      <c r="AD141" s="31">
        <v>0</v>
      </c>
      <c r="AE141" s="31">
        <v>0</v>
      </c>
      <c r="AF141" s="36" t="s">
        <v>1733</v>
      </c>
      <c r="AG141" s="31">
        <v>0</v>
      </c>
      <c r="AH141" s="31">
        <v>0</v>
      </c>
      <c r="AI141" s="36" t="s">
        <v>1733</v>
      </c>
      <c r="AJ141" t="s">
        <v>313</v>
      </c>
      <c r="AK141" s="37">
        <v>2</v>
      </c>
      <c r="AT141"/>
    </row>
    <row r="142" spans="1:46" x14ac:dyDescent="0.25">
      <c r="A142" t="s">
        <v>1573</v>
      </c>
      <c r="B142" t="s">
        <v>862</v>
      </c>
      <c r="C142" t="s">
        <v>1391</v>
      </c>
      <c r="D142" t="s">
        <v>1493</v>
      </c>
      <c r="E142" s="31">
        <v>56.184782608695649</v>
      </c>
      <c r="F142" s="31">
        <v>163.6913043478261</v>
      </c>
      <c r="G142" s="31">
        <v>0</v>
      </c>
      <c r="H142" s="36">
        <v>0</v>
      </c>
      <c r="I142" s="31">
        <v>32.336956521739133</v>
      </c>
      <c r="J142" s="31">
        <v>0</v>
      </c>
      <c r="K142" s="36">
        <v>0</v>
      </c>
      <c r="L142" s="31">
        <v>21.380434782608699</v>
      </c>
      <c r="M142" s="31">
        <v>0</v>
      </c>
      <c r="N142" s="36">
        <v>0</v>
      </c>
      <c r="O142" s="31">
        <v>5.1358695652173916</v>
      </c>
      <c r="P142" s="31">
        <v>0</v>
      </c>
      <c r="Q142" s="36">
        <v>0</v>
      </c>
      <c r="R142" s="31">
        <v>5.8206521739130439</v>
      </c>
      <c r="S142" s="31">
        <v>0</v>
      </c>
      <c r="T142" s="36">
        <v>0</v>
      </c>
      <c r="U142" s="31">
        <v>46.923152173913039</v>
      </c>
      <c r="V142" s="31">
        <v>0</v>
      </c>
      <c r="W142" s="36">
        <v>0</v>
      </c>
      <c r="X142" s="31">
        <v>0</v>
      </c>
      <c r="Y142" s="31">
        <v>0</v>
      </c>
      <c r="Z142" s="36" t="s">
        <v>1733</v>
      </c>
      <c r="AA142" s="31">
        <v>83.651630434782604</v>
      </c>
      <c r="AB142" s="31">
        <v>0</v>
      </c>
      <c r="AC142" s="36">
        <v>0</v>
      </c>
      <c r="AD142" s="31">
        <v>0.77956521739130435</v>
      </c>
      <c r="AE142" s="31">
        <v>0</v>
      </c>
      <c r="AF142" s="36">
        <v>0</v>
      </c>
      <c r="AG142" s="31">
        <v>0</v>
      </c>
      <c r="AH142" s="31">
        <v>0</v>
      </c>
      <c r="AI142" s="36" t="s">
        <v>1733</v>
      </c>
      <c r="AJ142" t="s">
        <v>261</v>
      </c>
      <c r="AK142" s="37">
        <v>2</v>
      </c>
      <c r="AT142"/>
    </row>
    <row r="143" spans="1:46" x14ac:dyDescent="0.25">
      <c r="A143" t="s">
        <v>1573</v>
      </c>
      <c r="B143" t="s">
        <v>899</v>
      </c>
      <c r="C143" t="s">
        <v>1402</v>
      </c>
      <c r="D143" t="s">
        <v>1507</v>
      </c>
      <c r="E143" s="31">
        <v>73.054347826086953</v>
      </c>
      <c r="F143" s="31">
        <v>211.72532608695653</v>
      </c>
      <c r="G143" s="31">
        <v>0</v>
      </c>
      <c r="H143" s="36">
        <v>0</v>
      </c>
      <c r="I143" s="31">
        <v>53.217173913043482</v>
      </c>
      <c r="J143" s="31">
        <v>0</v>
      </c>
      <c r="K143" s="36">
        <v>0</v>
      </c>
      <c r="L143" s="31">
        <v>44.005217391304349</v>
      </c>
      <c r="M143" s="31">
        <v>0</v>
      </c>
      <c r="N143" s="36">
        <v>0</v>
      </c>
      <c r="O143" s="31">
        <v>4.8913043478260869</v>
      </c>
      <c r="P143" s="31">
        <v>0</v>
      </c>
      <c r="Q143" s="36">
        <v>0</v>
      </c>
      <c r="R143" s="31">
        <v>4.3206521739130439</v>
      </c>
      <c r="S143" s="31">
        <v>0</v>
      </c>
      <c r="T143" s="36">
        <v>0</v>
      </c>
      <c r="U143" s="31">
        <v>57.702173913043481</v>
      </c>
      <c r="V143" s="31">
        <v>0</v>
      </c>
      <c r="W143" s="36">
        <v>0</v>
      </c>
      <c r="X143" s="31">
        <v>0</v>
      </c>
      <c r="Y143" s="31">
        <v>0</v>
      </c>
      <c r="Z143" s="36" t="s">
        <v>1733</v>
      </c>
      <c r="AA143" s="31">
        <v>100.0129347826087</v>
      </c>
      <c r="AB143" s="31">
        <v>0</v>
      </c>
      <c r="AC143" s="36">
        <v>0</v>
      </c>
      <c r="AD143" s="31">
        <v>0.79304347826086952</v>
      </c>
      <c r="AE143" s="31">
        <v>0</v>
      </c>
      <c r="AF143" s="36">
        <v>0</v>
      </c>
      <c r="AG143" s="31">
        <v>0</v>
      </c>
      <c r="AH143" s="31">
        <v>0</v>
      </c>
      <c r="AI143" s="36" t="s">
        <v>1733</v>
      </c>
      <c r="AJ143" t="s">
        <v>298</v>
      </c>
      <c r="AK143" s="37">
        <v>2</v>
      </c>
      <c r="AT143"/>
    </row>
    <row r="144" spans="1:46" x14ac:dyDescent="0.25">
      <c r="A144" t="s">
        <v>1573</v>
      </c>
      <c r="B144" t="s">
        <v>796</v>
      </c>
      <c r="C144" t="s">
        <v>1247</v>
      </c>
      <c r="D144" t="s">
        <v>1525</v>
      </c>
      <c r="E144" s="31">
        <v>180.17391304347825</v>
      </c>
      <c r="F144" s="31">
        <v>574.42434782608711</v>
      </c>
      <c r="G144" s="31">
        <v>0</v>
      </c>
      <c r="H144" s="36">
        <v>0</v>
      </c>
      <c r="I144" s="31">
        <v>109.79641304347825</v>
      </c>
      <c r="J144" s="31">
        <v>0</v>
      </c>
      <c r="K144" s="36">
        <v>0</v>
      </c>
      <c r="L144" s="31">
        <v>86.644239130434769</v>
      </c>
      <c r="M144" s="31">
        <v>0</v>
      </c>
      <c r="N144" s="36">
        <v>0</v>
      </c>
      <c r="O144" s="31">
        <v>18.592391304347824</v>
      </c>
      <c r="P144" s="31">
        <v>0</v>
      </c>
      <c r="Q144" s="36">
        <v>0</v>
      </c>
      <c r="R144" s="31">
        <v>4.5597826086956523</v>
      </c>
      <c r="S144" s="31">
        <v>0</v>
      </c>
      <c r="T144" s="36">
        <v>0</v>
      </c>
      <c r="U144" s="31">
        <v>145.4689130434783</v>
      </c>
      <c r="V144" s="31">
        <v>0</v>
      </c>
      <c r="W144" s="36">
        <v>0</v>
      </c>
      <c r="X144" s="31">
        <v>0</v>
      </c>
      <c r="Y144" s="31">
        <v>0</v>
      </c>
      <c r="Z144" s="36" t="s">
        <v>1733</v>
      </c>
      <c r="AA144" s="31">
        <v>318.46978260869577</v>
      </c>
      <c r="AB144" s="31">
        <v>0</v>
      </c>
      <c r="AC144" s="36">
        <v>0</v>
      </c>
      <c r="AD144" s="31">
        <v>0.68923913043478258</v>
      </c>
      <c r="AE144" s="31">
        <v>0</v>
      </c>
      <c r="AF144" s="36">
        <v>0</v>
      </c>
      <c r="AG144" s="31">
        <v>0</v>
      </c>
      <c r="AH144" s="31">
        <v>0</v>
      </c>
      <c r="AI144" s="36" t="s">
        <v>1733</v>
      </c>
      <c r="AJ144" t="s">
        <v>194</v>
      </c>
      <c r="AK144" s="37">
        <v>2</v>
      </c>
      <c r="AT144"/>
    </row>
    <row r="145" spans="1:46" x14ac:dyDescent="0.25">
      <c r="A145" t="s">
        <v>1573</v>
      </c>
      <c r="B145" t="s">
        <v>1126</v>
      </c>
      <c r="C145" t="s">
        <v>1368</v>
      </c>
      <c r="D145" t="s">
        <v>1534</v>
      </c>
      <c r="E145" s="31">
        <v>103.69565217391305</v>
      </c>
      <c r="F145" s="31">
        <v>396.00499999999982</v>
      </c>
      <c r="G145" s="31">
        <v>0</v>
      </c>
      <c r="H145" s="36">
        <v>0</v>
      </c>
      <c r="I145" s="31">
        <v>87.029999999999973</v>
      </c>
      <c r="J145" s="31">
        <v>0</v>
      </c>
      <c r="K145" s="36">
        <v>0</v>
      </c>
      <c r="L145" s="31">
        <v>71.57228260869563</v>
      </c>
      <c r="M145" s="31">
        <v>0</v>
      </c>
      <c r="N145" s="36">
        <v>0</v>
      </c>
      <c r="O145" s="31">
        <v>10.974021739130436</v>
      </c>
      <c r="P145" s="31">
        <v>0</v>
      </c>
      <c r="Q145" s="36">
        <v>0</v>
      </c>
      <c r="R145" s="31">
        <v>4.4836956521739131</v>
      </c>
      <c r="S145" s="31">
        <v>0</v>
      </c>
      <c r="T145" s="36">
        <v>0</v>
      </c>
      <c r="U145" s="31">
        <v>90.018913043478236</v>
      </c>
      <c r="V145" s="31">
        <v>0</v>
      </c>
      <c r="W145" s="36">
        <v>0</v>
      </c>
      <c r="X145" s="31">
        <v>0</v>
      </c>
      <c r="Y145" s="31">
        <v>0</v>
      </c>
      <c r="Z145" s="36" t="s">
        <v>1733</v>
      </c>
      <c r="AA145" s="31">
        <v>201.62695652173906</v>
      </c>
      <c r="AB145" s="31">
        <v>0</v>
      </c>
      <c r="AC145" s="36">
        <v>0</v>
      </c>
      <c r="AD145" s="31">
        <v>17.285652173913039</v>
      </c>
      <c r="AE145" s="31">
        <v>0</v>
      </c>
      <c r="AF145" s="36">
        <v>0</v>
      </c>
      <c r="AG145" s="31">
        <v>4.3478260869565216E-2</v>
      </c>
      <c r="AH145" s="31">
        <v>0</v>
      </c>
      <c r="AI145" s="36">
        <v>0</v>
      </c>
      <c r="AJ145" t="s">
        <v>527</v>
      </c>
      <c r="AK145" s="37">
        <v>2</v>
      </c>
      <c r="AT145"/>
    </row>
    <row r="146" spans="1:46" x14ac:dyDescent="0.25">
      <c r="A146" t="s">
        <v>1573</v>
      </c>
      <c r="B146" t="s">
        <v>779</v>
      </c>
      <c r="C146" t="s">
        <v>1317</v>
      </c>
      <c r="D146" t="s">
        <v>1520</v>
      </c>
      <c r="E146" s="31">
        <v>174.20652173913044</v>
      </c>
      <c r="F146" s="31">
        <v>650.90782608695667</v>
      </c>
      <c r="G146" s="31">
        <v>0</v>
      </c>
      <c r="H146" s="36">
        <v>0</v>
      </c>
      <c r="I146" s="31">
        <v>172.31119565217395</v>
      </c>
      <c r="J146" s="31">
        <v>0</v>
      </c>
      <c r="K146" s="36">
        <v>0</v>
      </c>
      <c r="L146" s="31">
        <v>143.81771739130437</v>
      </c>
      <c r="M146" s="31">
        <v>0</v>
      </c>
      <c r="N146" s="36">
        <v>0</v>
      </c>
      <c r="O146" s="31">
        <v>23.765217391304351</v>
      </c>
      <c r="P146" s="31">
        <v>0</v>
      </c>
      <c r="Q146" s="36">
        <v>0</v>
      </c>
      <c r="R146" s="31">
        <v>4.7282608695652177</v>
      </c>
      <c r="S146" s="31">
        <v>0</v>
      </c>
      <c r="T146" s="36">
        <v>0</v>
      </c>
      <c r="U146" s="31">
        <v>125.18532608695651</v>
      </c>
      <c r="V146" s="31">
        <v>0</v>
      </c>
      <c r="W146" s="36">
        <v>0</v>
      </c>
      <c r="X146" s="31">
        <v>0</v>
      </c>
      <c r="Y146" s="31">
        <v>0</v>
      </c>
      <c r="Z146" s="36" t="s">
        <v>1733</v>
      </c>
      <c r="AA146" s="31">
        <v>353.41130434782622</v>
      </c>
      <c r="AB146" s="31">
        <v>0</v>
      </c>
      <c r="AC146" s="36">
        <v>0</v>
      </c>
      <c r="AD146" s="31">
        <v>0</v>
      </c>
      <c r="AE146" s="31">
        <v>0</v>
      </c>
      <c r="AF146" s="36" t="s">
        <v>1733</v>
      </c>
      <c r="AG146" s="31">
        <v>0</v>
      </c>
      <c r="AH146" s="31">
        <v>0</v>
      </c>
      <c r="AI146" s="36" t="s">
        <v>1733</v>
      </c>
      <c r="AJ146" t="s">
        <v>177</v>
      </c>
      <c r="AK146" s="37">
        <v>2</v>
      </c>
      <c r="AT146"/>
    </row>
    <row r="147" spans="1:46" x14ac:dyDescent="0.25">
      <c r="A147" t="s">
        <v>1573</v>
      </c>
      <c r="B147" t="s">
        <v>963</v>
      </c>
      <c r="C147" t="s">
        <v>1418</v>
      </c>
      <c r="D147" t="s">
        <v>1484</v>
      </c>
      <c r="E147" s="31">
        <v>105.91304347826087</v>
      </c>
      <c r="F147" s="31">
        <v>405.62108695652171</v>
      </c>
      <c r="G147" s="31">
        <v>0</v>
      </c>
      <c r="H147" s="36">
        <v>0</v>
      </c>
      <c r="I147" s="31">
        <v>65.524021739130433</v>
      </c>
      <c r="J147" s="31">
        <v>0</v>
      </c>
      <c r="K147" s="36">
        <v>0</v>
      </c>
      <c r="L147" s="31">
        <v>52.562065217391307</v>
      </c>
      <c r="M147" s="31">
        <v>0</v>
      </c>
      <c r="N147" s="36">
        <v>0</v>
      </c>
      <c r="O147" s="31">
        <v>8.8858695652173907</v>
      </c>
      <c r="P147" s="31">
        <v>0</v>
      </c>
      <c r="Q147" s="36">
        <v>0</v>
      </c>
      <c r="R147" s="31">
        <v>4.0760869565217392</v>
      </c>
      <c r="S147" s="31">
        <v>0</v>
      </c>
      <c r="T147" s="36">
        <v>0</v>
      </c>
      <c r="U147" s="31">
        <v>112.02913043478259</v>
      </c>
      <c r="V147" s="31">
        <v>0</v>
      </c>
      <c r="W147" s="36">
        <v>0</v>
      </c>
      <c r="X147" s="31">
        <v>0</v>
      </c>
      <c r="Y147" s="31">
        <v>0</v>
      </c>
      <c r="Z147" s="36" t="s">
        <v>1733</v>
      </c>
      <c r="AA147" s="31">
        <v>228.06793478260869</v>
      </c>
      <c r="AB147" s="31">
        <v>0</v>
      </c>
      <c r="AC147" s="36">
        <v>0</v>
      </c>
      <c r="AD147" s="31">
        <v>0</v>
      </c>
      <c r="AE147" s="31">
        <v>0</v>
      </c>
      <c r="AF147" s="36" t="s">
        <v>1733</v>
      </c>
      <c r="AG147" s="31">
        <v>0</v>
      </c>
      <c r="AH147" s="31">
        <v>0</v>
      </c>
      <c r="AI147" s="36" t="s">
        <v>1733</v>
      </c>
      <c r="AJ147" t="s">
        <v>362</v>
      </c>
      <c r="AK147" s="37">
        <v>2</v>
      </c>
      <c r="AT147"/>
    </row>
    <row r="148" spans="1:46" x14ac:dyDescent="0.25">
      <c r="A148" t="s">
        <v>1573</v>
      </c>
      <c r="B148" t="s">
        <v>739</v>
      </c>
      <c r="C148" t="s">
        <v>1221</v>
      </c>
      <c r="D148" t="s">
        <v>1507</v>
      </c>
      <c r="E148" s="31">
        <v>72.739130434782609</v>
      </c>
      <c r="F148" s="31">
        <v>218.35793478260871</v>
      </c>
      <c r="G148" s="31">
        <v>0</v>
      </c>
      <c r="H148" s="36">
        <v>0</v>
      </c>
      <c r="I148" s="31">
        <v>41.073804347826091</v>
      </c>
      <c r="J148" s="31">
        <v>0</v>
      </c>
      <c r="K148" s="36">
        <v>0</v>
      </c>
      <c r="L148" s="31">
        <v>31.529130434782612</v>
      </c>
      <c r="M148" s="31">
        <v>0</v>
      </c>
      <c r="N148" s="36">
        <v>0</v>
      </c>
      <c r="O148" s="31">
        <v>7.6725000000000012</v>
      </c>
      <c r="P148" s="31">
        <v>0</v>
      </c>
      <c r="Q148" s="36">
        <v>0</v>
      </c>
      <c r="R148" s="31">
        <v>1.8721739130434785</v>
      </c>
      <c r="S148" s="31">
        <v>0</v>
      </c>
      <c r="T148" s="36">
        <v>0</v>
      </c>
      <c r="U148" s="31">
        <v>47.609021739130434</v>
      </c>
      <c r="V148" s="31">
        <v>0</v>
      </c>
      <c r="W148" s="36">
        <v>0</v>
      </c>
      <c r="X148" s="31">
        <v>0</v>
      </c>
      <c r="Y148" s="31">
        <v>0</v>
      </c>
      <c r="Z148" s="36" t="s">
        <v>1733</v>
      </c>
      <c r="AA148" s="31">
        <v>129.6751086956522</v>
      </c>
      <c r="AB148" s="31">
        <v>0</v>
      </c>
      <c r="AC148" s="36">
        <v>0</v>
      </c>
      <c r="AD148" s="31">
        <v>0</v>
      </c>
      <c r="AE148" s="31">
        <v>0</v>
      </c>
      <c r="AF148" s="36" t="s">
        <v>1733</v>
      </c>
      <c r="AG148" s="31">
        <v>0</v>
      </c>
      <c r="AH148" s="31">
        <v>0</v>
      </c>
      <c r="AI148" s="36" t="s">
        <v>1733</v>
      </c>
      <c r="AJ148" t="s">
        <v>136</v>
      </c>
      <c r="AK148" s="37">
        <v>2</v>
      </c>
      <c r="AT148"/>
    </row>
    <row r="149" spans="1:46" x14ac:dyDescent="0.25">
      <c r="A149" t="s">
        <v>1573</v>
      </c>
      <c r="B149" t="s">
        <v>644</v>
      </c>
      <c r="C149" t="s">
        <v>1300</v>
      </c>
      <c r="D149" t="s">
        <v>1522</v>
      </c>
      <c r="E149" s="31">
        <v>92.315217391304344</v>
      </c>
      <c r="F149" s="31">
        <v>365.66282608695661</v>
      </c>
      <c r="G149" s="31">
        <v>3.989239130434783</v>
      </c>
      <c r="H149" s="36">
        <v>1.0909610837734214E-2</v>
      </c>
      <c r="I149" s="31">
        <v>72.836847826086967</v>
      </c>
      <c r="J149" s="31">
        <v>0</v>
      </c>
      <c r="K149" s="36">
        <v>0</v>
      </c>
      <c r="L149" s="31">
        <v>10.823369565217391</v>
      </c>
      <c r="M149" s="31">
        <v>0</v>
      </c>
      <c r="N149" s="36">
        <v>0</v>
      </c>
      <c r="O149" s="31">
        <v>57.448260869565225</v>
      </c>
      <c r="P149" s="31">
        <v>0</v>
      </c>
      <c r="Q149" s="36">
        <v>0</v>
      </c>
      <c r="R149" s="31">
        <v>4.5652173913043477</v>
      </c>
      <c r="S149" s="31">
        <v>0</v>
      </c>
      <c r="T149" s="36">
        <v>0</v>
      </c>
      <c r="U149" s="31">
        <v>84.29717391304348</v>
      </c>
      <c r="V149" s="31">
        <v>3.574347826086957</v>
      </c>
      <c r="W149" s="36">
        <v>4.2401751567307175E-2</v>
      </c>
      <c r="X149" s="31">
        <v>0</v>
      </c>
      <c r="Y149" s="31">
        <v>0</v>
      </c>
      <c r="Z149" s="36" t="s">
        <v>1733</v>
      </c>
      <c r="AA149" s="31">
        <v>195.25706521739133</v>
      </c>
      <c r="AB149" s="31">
        <v>0.41489130434782612</v>
      </c>
      <c r="AC149" s="36">
        <v>2.1248465651468383E-3</v>
      </c>
      <c r="AD149" s="31">
        <v>13.271739130434783</v>
      </c>
      <c r="AE149" s="31">
        <v>0</v>
      </c>
      <c r="AF149" s="36">
        <v>0</v>
      </c>
      <c r="AG149" s="31">
        <v>0</v>
      </c>
      <c r="AH149" s="31">
        <v>0</v>
      </c>
      <c r="AI149" s="36" t="s">
        <v>1733</v>
      </c>
      <c r="AJ149" t="s">
        <v>41</v>
      </c>
      <c r="AK149" s="37">
        <v>2</v>
      </c>
      <c r="AT149"/>
    </row>
    <row r="150" spans="1:46" x14ac:dyDescent="0.25">
      <c r="A150" t="s">
        <v>1573</v>
      </c>
      <c r="B150" t="s">
        <v>1194</v>
      </c>
      <c r="C150" t="s">
        <v>1297</v>
      </c>
      <c r="D150" t="s">
        <v>1510</v>
      </c>
      <c r="E150" s="31">
        <v>167.97826086956522</v>
      </c>
      <c r="F150" s="31">
        <v>1614.8204347826088</v>
      </c>
      <c r="G150" s="31">
        <v>0</v>
      </c>
      <c r="H150" s="36">
        <v>0</v>
      </c>
      <c r="I150" s="31">
        <v>970.68184782608705</v>
      </c>
      <c r="J150" s="31">
        <v>0</v>
      </c>
      <c r="K150" s="36">
        <v>0</v>
      </c>
      <c r="L150" s="31">
        <v>813.27989130434787</v>
      </c>
      <c r="M150" s="31">
        <v>0</v>
      </c>
      <c r="N150" s="36">
        <v>0</v>
      </c>
      <c r="O150" s="31">
        <v>157.40195652173915</v>
      </c>
      <c r="P150" s="31">
        <v>0</v>
      </c>
      <c r="Q150" s="36">
        <v>0</v>
      </c>
      <c r="R150" s="31">
        <v>0</v>
      </c>
      <c r="S150" s="31">
        <v>0</v>
      </c>
      <c r="T150" s="36" t="s">
        <v>1733</v>
      </c>
      <c r="U150" s="31">
        <v>31.442934782608695</v>
      </c>
      <c r="V150" s="31">
        <v>0</v>
      </c>
      <c r="W150" s="36">
        <v>0</v>
      </c>
      <c r="X150" s="31">
        <v>0</v>
      </c>
      <c r="Y150" s="31">
        <v>0</v>
      </c>
      <c r="Z150" s="36" t="s">
        <v>1733</v>
      </c>
      <c r="AA150" s="31">
        <v>612.695652173913</v>
      </c>
      <c r="AB150" s="31">
        <v>0</v>
      </c>
      <c r="AC150" s="36">
        <v>0</v>
      </c>
      <c r="AD150" s="31">
        <v>0</v>
      </c>
      <c r="AE150" s="31">
        <v>0</v>
      </c>
      <c r="AF150" s="36" t="s">
        <v>1733</v>
      </c>
      <c r="AG150" s="31">
        <v>0</v>
      </c>
      <c r="AH150" s="31">
        <v>0</v>
      </c>
      <c r="AI150" s="36" t="s">
        <v>1733</v>
      </c>
      <c r="AJ150" t="s">
        <v>597</v>
      </c>
      <c r="AK150" s="37">
        <v>2</v>
      </c>
      <c r="AT150"/>
    </row>
    <row r="151" spans="1:46" x14ac:dyDescent="0.25">
      <c r="A151" t="s">
        <v>1573</v>
      </c>
      <c r="B151" t="s">
        <v>869</v>
      </c>
      <c r="C151" t="s">
        <v>1271</v>
      </c>
      <c r="D151" t="s">
        <v>1520</v>
      </c>
      <c r="E151" s="31">
        <v>148.96739130434781</v>
      </c>
      <c r="F151" s="31">
        <v>472.1416304347826</v>
      </c>
      <c r="G151" s="31">
        <v>235.85032608695653</v>
      </c>
      <c r="H151" s="36">
        <v>0.49953300214126062</v>
      </c>
      <c r="I151" s="31">
        <v>53.4375</v>
      </c>
      <c r="J151" s="31">
        <v>7.0760869565217392</v>
      </c>
      <c r="K151" s="36">
        <v>0.13241800152555303</v>
      </c>
      <c r="L151" s="31">
        <v>43.472826086956523</v>
      </c>
      <c r="M151" s="31">
        <v>5.0108695652173916</v>
      </c>
      <c r="N151" s="36">
        <v>0.11526440805100638</v>
      </c>
      <c r="O151" s="31">
        <v>5.6847826086956523</v>
      </c>
      <c r="P151" s="31">
        <v>0</v>
      </c>
      <c r="Q151" s="36">
        <v>0</v>
      </c>
      <c r="R151" s="31">
        <v>4.2798913043478262</v>
      </c>
      <c r="S151" s="31">
        <v>2.0652173913043477</v>
      </c>
      <c r="T151" s="36">
        <v>0.48253968253968249</v>
      </c>
      <c r="U151" s="31">
        <v>157.81793478260869</v>
      </c>
      <c r="V151" s="31">
        <v>132.19021739130434</v>
      </c>
      <c r="W151" s="36">
        <v>0.83761213561306547</v>
      </c>
      <c r="X151" s="31">
        <v>0</v>
      </c>
      <c r="Y151" s="31">
        <v>0</v>
      </c>
      <c r="Z151" s="36" t="s">
        <v>1733</v>
      </c>
      <c r="AA151" s="31">
        <v>260.88619565217391</v>
      </c>
      <c r="AB151" s="31">
        <v>96.584021739130435</v>
      </c>
      <c r="AC151" s="36">
        <v>0.37021514878426498</v>
      </c>
      <c r="AD151" s="31">
        <v>0</v>
      </c>
      <c r="AE151" s="31">
        <v>0</v>
      </c>
      <c r="AF151" s="36" t="s">
        <v>1733</v>
      </c>
      <c r="AG151" s="31">
        <v>0</v>
      </c>
      <c r="AH151" s="31">
        <v>0</v>
      </c>
      <c r="AI151" s="36" t="s">
        <v>1733</v>
      </c>
      <c r="AJ151" t="s">
        <v>268</v>
      </c>
      <c r="AK151" s="37">
        <v>2</v>
      </c>
      <c r="AT151"/>
    </row>
    <row r="152" spans="1:46" x14ac:dyDescent="0.25">
      <c r="A152" t="s">
        <v>1573</v>
      </c>
      <c r="B152" t="s">
        <v>1067</v>
      </c>
      <c r="C152" t="s">
        <v>1282</v>
      </c>
      <c r="D152" t="s">
        <v>1513</v>
      </c>
      <c r="E152" s="31">
        <v>64.586956521739125</v>
      </c>
      <c r="F152" s="31">
        <v>276.36956521739125</v>
      </c>
      <c r="G152" s="31">
        <v>0</v>
      </c>
      <c r="H152" s="36">
        <v>0</v>
      </c>
      <c r="I152" s="31">
        <v>65.769021739130437</v>
      </c>
      <c r="J152" s="31">
        <v>0</v>
      </c>
      <c r="K152" s="36">
        <v>0</v>
      </c>
      <c r="L152" s="31">
        <v>37.301630434782609</v>
      </c>
      <c r="M152" s="31">
        <v>0</v>
      </c>
      <c r="N152" s="36">
        <v>0</v>
      </c>
      <c r="O152" s="31">
        <v>23.913043478260871</v>
      </c>
      <c r="P152" s="31">
        <v>0</v>
      </c>
      <c r="Q152" s="36">
        <v>0</v>
      </c>
      <c r="R152" s="31">
        <v>4.5543478260869561</v>
      </c>
      <c r="S152" s="31">
        <v>0</v>
      </c>
      <c r="T152" s="36">
        <v>0</v>
      </c>
      <c r="U152" s="31">
        <v>62.698369565217391</v>
      </c>
      <c r="V152" s="31">
        <v>0</v>
      </c>
      <c r="W152" s="36">
        <v>0</v>
      </c>
      <c r="X152" s="31">
        <v>0</v>
      </c>
      <c r="Y152" s="31">
        <v>0</v>
      </c>
      <c r="Z152" s="36" t="s">
        <v>1733</v>
      </c>
      <c r="AA152" s="31">
        <v>147.90217391304347</v>
      </c>
      <c r="AB152" s="31">
        <v>0</v>
      </c>
      <c r="AC152" s="36">
        <v>0</v>
      </c>
      <c r="AD152" s="31">
        <v>0</v>
      </c>
      <c r="AE152" s="31">
        <v>0</v>
      </c>
      <c r="AF152" s="36" t="s">
        <v>1733</v>
      </c>
      <c r="AG152" s="31">
        <v>0</v>
      </c>
      <c r="AH152" s="31">
        <v>0</v>
      </c>
      <c r="AI152" s="36" t="s">
        <v>1733</v>
      </c>
      <c r="AJ152" t="s">
        <v>466</v>
      </c>
      <c r="AK152" s="37">
        <v>2</v>
      </c>
      <c r="AT152"/>
    </row>
    <row r="153" spans="1:46" x14ac:dyDescent="0.25">
      <c r="A153" t="s">
        <v>1573</v>
      </c>
      <c r="B153" t="s">
        <v>731</v>
      </c>
      <c r="C153" t="s">
        <v>1332</v>
      </c>
      <c r="D153" t="s">
        <v>1524</v>
      </c>
      <c r="E153" s="31">
        <v>43.423913043478258</v>
      </c>
      <c r="F153" s="31">
        <v>100.17391304347827</v>
      </c>
      <c r="G153" s="31">
        <v>0</v>
      </c>
      <c r="H153" s="36">
        <v>0</v>
      </c>
      <c r="I153" s="31">
        <v>16.043478260869566</v>
      </c>
      <c r="J153" s="31">
        <v>0</v>
      </c>
      <c r="K153" s="36">
        <v>0</v>
      </c>
      <c r="L153" s="31">
        <v>4.5217391304347823</v>
      </c>
      <c r="M153" s="31">
        <v>0</v>
      </c>
      <c r="N153" s="36">
        <v>0</v>
      </c>
      <c r="O153" s="31">
        <v>5.7826086956521738</v>
      </c>
      <c r="P153" s="31">
        <v>0</v>
      </c>
      <c r="Q153" s="36">
        <v>0</v>
      </c>
      <c r="R153" s="31">
        <v>5.7391304347826084</v>
      </c>
      <c r="S153" s="31">
        <v>0</v>
      </c>
      <c r="T153" s="36">
        <v>0</v>
      </c>
      <c r="U153" s="31">
        <v>35.078804347826086</v>
      </c>
      <c r="V153" s="31">
        <v>0</v>
      </c>
      <c r="W153" s="36">
        <v>0</v>
      </c>
      <c r="X153" s="31">
        <v>0</v>
      </c>
      <c r="Y153" s="31">
        <v>0</v>
      </c>
      <c r="Z153" s="36" t="s">
        <v>1733</v>
      </c>
      <c r="AA153" s="31">
        <v>41.078804347826086</v>
      </c>
      <c r="AB153" s="31">
        <v>0</v>
      </c>
      <c r="AC153" s="36">
        <v>0</v>
      </c>
      <c r="AD153" s="31">
        <v>7.9728260869565215</v>
      </c>
      <c r="AE153" s="31">
        <v>0</v>
      </c>
      <c r="AF153" s="36">
        <v>0</v>
      </c>
      <c r="AG153" s="31">
        <v>0</v>
      </c>
      <c r="AH153" s="31">
        <v>0</v>
      </c>
      <c r="AI153" s="36" t="s">
        <v>1733</v>
      </c>
      <c r="AJ153" t="s">
        <v>128</v>
      </c>
      <c r="AK153" s="37">
        <v>2</v>
      </c>
      <c r="AT153"/>
    </row>
    <row r="154" spans="1:46" x14ac:dyDescent="0.25">
      <c r="A154" t="s">
        <v>1573</v>
      </c>
      <c r="B154" t="s">
        <v>1148</v>
      </c>
      <c r="C154" t="s">
        <v>1465</v>
      </c>
      <c r="D154" t="s">
        <v>1517</v>
      </c>
      <c r="E154" s="31">
        <v>193.70652173913044</v>
      </c>
      <c r="F154" s="31">
        <v>563.07293478260863</v>
      </c>
      <c r="G154" s="31">
        <v>0</v>
      </c>
      <c r="H154" s="36">
        <v>0</v>
      </c>
      <c r="I154" s="31">
        <v>105.3695652173913</v>
      </c>
      <c r="J154" s="31">
        <v>0</v>
      </c>
      <c r="K154" s="36">
        <v>0</v>
      </c>
      <c r="L154" s="31">
        <v>84.915760869565219</v>
      </c>
      <c r="M154" s="31">
        <v>0</v>
      </c>
      <c r="N154" s="36">
        <v>0</v>
      </c>
      <c r="O154" s="31">
        <v>15.149456521739131</v>
      </c>
      <c r="P154" s="31">
        <v>0</v>
      </c>
      <c r="Q154" s="36">
        <v>0</v>
      </c>
      <c r="R154" s="31">
        <v>5.3043478260869561</v>
      </c>
      <c r="S154" s="31">
        <v>0</v>
      </c>
      <c r="T154" s="36">
        <v>0</v>
      </c>
      <c r="U154" s="31">
        <v>84.608695652173907</v>
      </c>
      <c r="V154" s="31">
        <v>0</v>
      </c>
      <c r="W154" s="36">
        <v>0</v>
      </c>
      <c r="X154" s="31">
        <v>0</v>
      </c>
      <c r="Y154" s="31">
        <v>0</v>
      </c>
      <c r="Z154" s="36" t="s">
        <v>1733</v>
      </c>
      <c r="AA154" s="31">
        <v>373.01315217391306</v>
      </c>
      <c r="AB154" s="31">
        <v>0</v>
      </c>
      <c r="AC154" s="36">
        <v>0</v>
      </c>
      <c r="AD154" s="31">
        <v>8.1521739130434784E-2</v>
      </c>
      <c r="AE154" s="31">
        <v>0</v>
      </c>
      <c r="AF154" s="36">
        <v>0</v>
      </c>
      <c r="AG154" s="31">
        <v>0</v>
      </c>
      <c r="AH154" s="31">
        <v>0</v>
      </c>
      <c r="AI154" s="36" t="s">
        <v>1733</v>
      </c>
      <c r="AJ154" t="s">
        <v>549</v>
      </c>
      <c r="AK154" s="37">
        <v>2</v>
      </c>
      <c r="AT154"/>
    </row>
    <row r="155" spans="1:46" x14ac:dyDescent="0.25">
      <c r="A155" t="s">
        <v>1573</v>
      </c>
      <c r="B155" t="s">
        <v>668</v>
      </c>
      <c r="C155" t="s">
        <v>1311</v>
      </c>
      <c r="D155" t="s">
        <v>1490</v>
      </c>
      <c r="E155" s="31">
        <v>73.413043478260875</v>
      </c>
      <c r="F155" s="31">
        <v>350.72663043478263</v>
      </c>
      <c r="G155" s="31">
        <v>0</v>
      </c>
      <c r="H155" s="36">
        <v>0</v>
      </c>
      <c r="I155" s="31">
        <v>72.286413043478277</v>
      </c>
      <c r="J155" s="31">
        <v>0</v>
      </c>
      <c r="K155" s="36">
        <v>0</v>
      </c>
      <c r="L155" s="31">
        <v>55.357065217391309</v>
      </c>
      <c r="M155" s="31">
        <v>0</v>
      </c>
      <c r="N155" s="36">
        <v>0</v>
      </c>
      <c r="O155" s="31">
        <v>11.141304347826088</v>
      </c>
      <c r="P155" s="31">
        <v>0</v>
      </c>
      <c r="Q155" s="36">
        <v>0</v>
      </c>
      <c r="R155" s="31">
        <v>5.7880434782608692</v>
      </c>
      <c r="S155" s="31">
        <v>0</v>
      </c>
      <c r="T155" s="36">
        <v>0</v>
      </c>
      <c r="U155" s="31">
        <v>89.298913043478265</v>
      </c>
      <c r="V155" s="31">
        <v>0</v>
      </c>
      <c r="W155" s="36">
        <v>0</v>
      </c>
      <c r="X155" s="31">
        <v>0</v>
      </c>
      <c r="Y155" s="31">
        <v>0</v>
      </c>
      <c r="Z155" s="36" t="s">
        <v>1733</v>
      </c>
      <c r="AA155" s="31">
        <v>189.14130434782609</v>
      </c>
      <c r="AB155" s="31">
        <v>0</v>
      </c>
      <c r="AC155" s="36">
        <v>0</v>
      </c>
      <c r="AD155" s="31">
        <v>0</v>
      </c>
      <c r="AE155" s="31">
        <v>0</v>
      </c>
      <c r="AF155" s="36" t="s">
        <v>1733</v>
      </c>
      <c r="AG155" s="31">
        <v>0</v>
      </c>
      <c r="AH155" s="31">
        <v>0</v>
      </c>
      <c r="AI155" s="36" t="s">
        <v>1733</v>
      </c>
      <c r="AJ155" t="s">
        <v>65</v>
      </c>
      <c r="AK155" s="37">
        <v>2</v>
      </c>
      <c r="AT155"/>
    </row>
    <row r="156" spans="1:46" x14ac:dyDescent="0.25">
      <c r="A156" t="s">
        <v>1573</v>
      </c>
      <c r="B156" t="s">
        <v>1192</v>
      </c>
      <c r="C156" t="s">
        <v>1258</v>
      </c>
      <c r="D156" t="s">
        <v>1510</v>
      </c>
      <c r="E156" s="31">
        <v>125.44565217391305</v>
      </c>
      <c r="F156" s="31">
        <v>516.6603260869565</v>
      </c>
      <c r="G156" s="31">
        <v>5.9402173913043477</v>
      </c>
      <c r="H156" s="36">
        <v>1.1497336047251632E-2</v>
      </c>
      <c r="I156" s="31">
        <v>85.524456521739125</v>
      </c>
      <c r="J156" s="31">
        <v>0</v>
      </c>
      <c r="K156" s="36">
        <v>0</v>
      </c>
      <c r="L156" s="31">
        <v>64.032608695652172</v>
      </c>
      <c r="M156" s="31">
        <v>0</v>
      </c>
      <c r="N156" s="36">
        <v>0</v>
      </c>
      <c r="O156" s="31">
        <v>16.883152173913043</v>
      </c>
      <c r="P156" s="31">
        <v>0</v>
      </c>
      <c r="Q156" s="36">
        <v>0</v>
      </c>
      <c r="R156" s="31">
        <v>4.6086956521739131</v>
      </c>
      <c r="S156" s="31">
        <v>0</v>
      </c>
      <c r="T156" s="36">
        <v>0</v>
      </c>
      <c r="U156" s="31">
        <v>114.06521739130434</v>
      </c>
      <c r="V156" s="31">
        <v>4.6277173913043477</v>
      </c>
      <c r="W156" s="36">
        <v>4.0570802363255193E-2</v>
      </c>
      <c r="X156" s="31">
        <v>5.2173913043478262</v>
      </c>
      <c r="Y156" s="31">
        <v>0</v>
      </c>
      <c r="Z156" s="36">
        <v>0</v>
      </c>
      <c r="AA156" s="31">
        <v>311.85326086956519</v>
      </c>
      <c r="AB156" s="31">
        <v>1.3125</v>
      </c>
      <c r="AC156" s="36">
        <v>4.2087102002404978E-3</v>
      </c>
      <c r="AD156" s="31">
        <v>0</v>
      </c>
      <c r="AE156" s="31">
        <v>0</v>
      </c>
      <c r="AF156" s="36" t="s">
        <v>1733</v>
      </c>
      <c r="AG156" s="31">
        <v>0</v>
      </c>
      <c r="AH156" s="31">
        <v>0</v>
      </c>
      <c r="AI156" s="36" t="s">
        <v>1733</v>
      </c>
      <c r="AJ156" t="s">
        <v>595</v>
      </c>
      <c r="AK156" s="37">
        <v>2</v>
      </c>
      <c r="AT156"/>
    </row>
    <row r="157" spans="1:46" x14ac:dyDescent="0.25">
      <c r="A157" t="s">
        <v>1573</v>
      </c>
      <c r="B157" t="s">
        <v>896</v>
      </c>
      <c r="C157" t="s">
        <v>1251</v>
      </c>
      <c r="D157" t="s">
        <v>1507</v>
      </c>
      <c r="E157" s="31">
        <v>104.14130434782609</v>
      </c>
      <c r="F157" s="31">
        <v>264.53695652173911</v>
      </c>
      <c r="G157" s="31">
        <v>121.76097826086956</v>
      </c>
      <c r="H157" s="36">
        <v>0.46027965189379311</v>
      </c>
      <c r="I157" s="31">
        <v>39.328804347826093</v>
      </c>
      <c r="J157" s="31">
        <v>0.4483695652173913</v>
      </c>
      <c r="K157" s="36">
        <v>1.1400538934567814E-2</v>
      </c>
      <c r="L157" s="31">
        <v>29.046195652173914</v>
      </c>
      <c r="M157" s="31">
        <v>0.4483695652173913</v>
      </c>
      <c r="N157" s="36">
        <v>1.5436429974740387E-2</v>
      </c>
      <c r="O157" s="31">
        <v>4.5760869565217392</v>
      </c>
      <c r="P157" s="31">
        <v>0</v>
      </c>
      <c r="Q157" s="36">
        <v>0</v>
      </c>
      <c r="R157" s="31">
        <v>5.7065217391304346</v>
      </c>
      <c r="S157" s="31">
        <v>0</v>
      </c>
      <c r="T157" s="36">
        <v>0</v>
      </c>
      <c r="U157" s="31">
        <v>70.429347826086953</v>
      </c>
      <c r="V157" s="31">
        <v>64.048913043478265</v>
      </c>
      <c r="W157" s="36">
        <v>0.90940659001466173</v>
      </c>
      <c r="X157" s="31">
        <v>0</v>
      </c>
      <c r="Y157" s="31">
        <v>0</v>
      </c>
      <c r="Z157" s="36" t="s">
        <v>1733</v>
      </c>
      <c r="AA157" s="31">
        <v>154.77880434782608</v>
      </c>
      <c r="AB157" s="31">
        <v>57.263695652173915</v>
      </c>
      <c r="AC157" s="36">
        <v>0.36997117204425672</v>
      </c>
      <c r="AD157" s="31">
        <v>0</v>
      </c>
      <c r="AE157" s="31">
        <v>0</v>
      </c>
      <c r="AF157" s="36" t="s">
        <v>1733</v>
      </c>
      <c r="AG157" s="31">
        <v>0</v>
      </c>
      <c r="AH157" s="31">
        <v>0</v>
      </c>
      <c r="AI157" s="36" t="s">
        <v>1733</v>
      </c>
      <c r="AJ157" t="s">
        <v>295</v>
      </c>
      <c r="AK157" s="37">
        <v>2</v>
      </c>
      <c r="AT157"/>
    </row>
    <row r="158" spans="1:46" x14ac:dyDescent="0.25">
      <c r="A158" t="s">
        <v>1573</v>
      </c>
      <c r="B158" t="s">
        <v>656</v>
      </c>
      <c r="C158" t="s">
        <v>1305</v>
      </c>
      <c r="D158" t="s">
        <v>1526</v>
      </c>
      <c r="E158" s="31">
        <v>241.06521739130434</v>
      </c>
      <c r="F158" s="31">
        <v>625.7853260869565</v>
      </c>
      <c r="G158" s="31">
        <v>0</v>
      </c>
      <c r="H158" s="36">
        <v>0</v>
      </c>
      <c r="I158" s="31">
        <v>105.35597826086956</v>
      </c>
      <c r="J158" s="31">
        <v>0</v>
      </c>
      <c r="K158" s="36">
        <v>0</v>
      </c>
      <c r="L158" s="31">
        <v>69.282608695652172</v>
      </c>
      <c r="M158" s="31">
        <v>0</v>
      </c>
      <c r="N158" s="36">
        <v>0</v>
      </c>
      <c r="O158" s="31">
        <v>30.769021739130434</v>
      </c>
      <c r="P158" s="31">
        <v>0</v>
      </c>
      <c r="Q158" s="36">
        <v>0</v>
      </c>
      <c r="R158" s="31">
        <v>5.3043478260869561</v>
      </c>
      <c r="S158" s="31">
        <v>0</v>
      </c>
      <c r="T158" s="36">
        <v>0</v>
      </c>
      <c r="U158" s="31">
        <v>200.89945652173913</v>
      </c>
      <c r="V158" s="31">
        <v>0</v>
      </c>
      <c r="W158" s="36">
        <v>0</v>
      </c>
      <c r="X158" s="31">
        <v>5.4782608695652177</v>
      </c>
      <c r="Y158" s="31">
        <v>0</v>
      </c>
      <c r="Z158" s="36">
        <v>0</v>
      </c>
      <c r="AA158" s="31">
        <v>314.05163043478262</v>
      </c>
      <c r="AB158" s="31">
        <v>0</v>
      </c>
      <c r="AC158" s="36">
        <v>0</v>
      </c>
      <c r="AD158" s="31">
        <v>0</v>
      </c>
      <c r="AE158" s="31">
        <v>0</v>
      </c>
      <c r="AF158" s="36" t="s">
        <v>1733</v>
      </c>
      <c r="AG158" s="31">
        <v>0</v>
      </c>
      <c r="AH158" s="31">
        <v>0</v>
      </c>
      <c r="AI158" s="36" t="s">
        <v>1733</v>
      </c>
      <c r="AJ158" t="s">
        <v>53</v>
      </c>
      <c r="AK158" s="37">
        <v>2</v>
      </c>
      <c r="AT158"/>
    </row>
    <row r="159" spans="1:46" x14ac:dyDescent="0.25">
      <c r="A159" t="s">
        <v>1573</v>
      </c>
      <c r="B159" t="s">
        <v>717</v>
      </c>
      <c r="C159" t="s">
        <v>1268</v>
      </c>
      <c r="D159" t="s">
        <v>1490</v>
      </c>
      <c r="E159" s="31">
        <v>102.30434782608695</v>
      </c>
      <c r="F159" s="31">
        <v>390.68619565217386</v>
      </c>
      <c r="G159" s="31">
        <v>3.0244565217391308</v>
      </c>
      <c r="H159" s="36">
        <v>7.7413959218354126E-3</v>
      </c>
      <c r="I159" s="31">
        <v>72.019021739130423</v>
      </c>
      <c r="J159" s="31">
        <v>3.0244565217391308</v>
      </c>
      <c r="K159" s="36">
        <v>4.1995245821227795E-2</v>
      </c>
      <c r="L159" s="31">
        <v>56.421195652173914</v>
      </c>
      <c r="M159" s="31">
        <v>1.611413043478261</v>
      </c>
      <c r="N159" s="36">
        <v>2.8560419977845208E-2</v>
      </c>
      <c r="O159" s="31">
        <v>11.603260869565217</v>
      </c>
      <c r="P159" s="31">
        <v>1.4130434782608696</v>
      </c>
      <c r="Q159" s="36">
        <v>0.12177985948477753</v>
      </c>
      <c r="R159" s="31">
        <v>3.9945652173913042</v>
      </c>
      <c r="S159" s="31">
        <v>0</v>
      </c>
      <c r="T159" s="36">
        <v>0</v>
      </c>
      <c r="U159" s="31">
        <v>89.315217391304344</v>
      </c>
      <c r="V159" s="31">
        <v>0</v>
      </c>
      <c r="W159" s="36">
        <v>0</v>
      </c>
      <c r="X159" s="31">
        <v>0</v>
      </c>
      <c r="Y159" s="31">
        <v>0</v>
      </c>
      <c r="Z159" s="36" t="s">
        <v>1733</v>
      </c>
      <c r="AA159" s="31">
        <v>229.35195652173911</v>
      </c>
      <c r="AB159" s="31">
        <v>0</v>
      </c>
      <c r="AC159" s="36">
        <v>0</v>
      </c>
      <c r="AD159" s="31">
        <v>0</v>
      </c>
      <c r="AE159" s="31">
        <v>0</v>
      </c>
      <c r="AF159" s="36" t="s">
        <v>1733</v>
      </c>
      <c r="AG159" s="31">
        <v>0</v>
      </c>
      <c r="AH159" s="31">
        <v>0</v>
      </c>
      <c r="AI159" s="36" t="s">
        <v>1733</v>
      </c>
      <c r="AJ159" t="s">
        <v>114</v>
      </c>
      <c r="AK159" s="37">
        <v>2</v>
      </c>
      <c r="AT159"/>
    </row>
    <row r="160" spans="1:46" x14ac:dyDescent="0.25">
      <c r="A160" t="s">
        <v>1573</v>
      </c>
      <c r="B160" t="s">
        <v>969</v>
      </c>
      <c r="C160" t="s">
        <v>1398</v>
      </c>
      <c r="D160" t="s">
        <v>1484</v>
      </c>
      <c r="E160" s="31">
        <v>96.25</v>
      </c>
      <c r="F160" s="31">
        <v>426.15967391304355</v>
      </c>
      <c r="G160" s="31">
        <v>34.610760869565212</v>
      </c>
      <c r="H160" s="36">
        <v>8.1215476236325967E-2</v>
      </c>
      <c r="I160" s="31">
        <v>51.701086956521742</v>
      </c>
      <c r="J160" s="31">
        <v>0</v>
      </c>
      <c r="K160" s="36">
        <v>0</v>
      </c>
      <c r="L160" s="31">
        <v>11.029891304347826</v>
      </c>
      <c r="M160" s="31">
        <v>0</v>
      </c>
      <c r="N160" s="36">
        <v>0</v>
      </c>
      <c r="O160" s="31">
        <v>35.301630434782609</v>
      </c>
      <c r="P160" s="31">
        <v>0</v>
      </c>
      <c r="Q160" s="36">
        <v>0</v>
      </c>
      <c r="R160" s="31">
        <v>5.3695652173913047</v>
      </c>
      <c r="S160" s="31">
        <v>0</v>
      </c>
      <c r="T160" s="36">
        <v>0</v>
      </c>
      <c r="U160" s="31">
        <v>134.04293478260871</v>
      </c>
      <c r="V160" s="31">
        <v>31.436956521739123</v>
      </c>
      <c r="W160" s="36">
        <v>0.23452900798332779</v>
      </c>
      <c r="X160" s="31">
        <v>0</v>
      </c>
      <c r="Y160" s="31">
        <v>0</v>
      </c>
      <c r="Z160" s="36" t="s">
        <v>1733</v>
      </c>
      <c r="AA160" s="31">
        <v>239.94826086956527</v>
      </c>
      <c r="AB160" s="31">
        <v>2.7064130434782605</v>
      </c>
      <c r="AC160" s="36">
        <v>1.1279152570934672E-2</v>
      </c>
      <c r="AD160" s="31">
        <v>0.46739130434782611</v>
      </c>
      <c r="AE160" s="31">
        <v>0.46739130434782611</v>
      </c>
      <c r="AF160" s="36">
        <v>1</v>
      </c>
      <c r="AG160" s="31">
        <v>0</v>
      </c>
      <c r="AH160" s="31">
        <v>0</v>
      </c>
      <c r="AI160" s="36" t="s">
        <v>1733</v>
      </c>
      <c r="AJ160" t="s">
        <v>368</v>
      </c>
      <c r="AK160" s="37">
        <v>2</v>
      </c>
      <c r="AT160"/>
    </row>
    <row r="161" spans="1:46" x14ac:dyDescent="0.25">
      <c r="A161" t="s">
        <v>1573</v>
      </c>
      <c r="B161" t="s">
        <v>671</v>
      </c>
      <c r="C161" t="s">
        <v>1309</v>
      </c>
      <c r="D161" t="s">
        <v>1517</v>
      </c>
      <c r="E161" s="31">
        <v>195.77173913043478</v>
      </c>
      <c r="F161" s="31">
        <v>730.82456521739118</v>
      </c>
      <c r="G161" s="31">
        <v>434.8870652173913</v>
      </c>
      <c r="H161" s="36">
        <v>0.59506355685790302</v>
      </c>
      <c r="I161" s="31">
        <v>229.22717391304352</v>
      </c>
      <c r="J161" s="31">
        <v>171.44728260869564</v>
      </c>
      <c r="K161" s="36">
        <v>0.74793611805262472</v>
      </c>
      <c r="L161" s="31">
        <v>192.03369565217395</v>
      </c>
      <c r="M161" s="31">
        <v>150.34619565217392</v>
      </c>
      <c r="N161" s="36">
        <v>0.78291570206768502</v>
      </c>
      <c r="O161" s="31">
        <v>33.780434782608701</v>
      </c>
      <c r="P161" s="31">
        <v>21.101086956521737</v>
      </c>
      <c r="Q161" s="36">
        <v>0.62465409614518297</v>
      </c>
      <c r="R161" s="31">
        <v>3.4130434782608696</v>
      </c>
      <c r="S161" s="31">
        <v>0</v>
      </c>
      <c r="T161" s="36">
        <v>0</v>
      </c>
      <c r="U161" s="31">
        <v>98.065326086956517</v>
      </c>
      <c r="V161" s="31">
        <v>64.44576086956522</v>
      </c>
      <c r="W161" s="36">
        <v>0.65717173889188774</v>
      </c>
      <c r="X161" s="31">
        <v>3.4347826086956523</v>
      </c>
      <c r="Y161" s="31">
        <v>0</v>
      </c>
      <c r="Z161" s="36">
        <v>0</v>
      </c>
      <c r="AA161" s="31">
        <v>400.09728260869559</v>
      </c>
      <c r="AB161" s="31">
        <v>198.99402173913043</v>
      </c>
      <c r="AC161" s="36">
        <v>0.49736409215693472</v>
      </c>
      <c r="AD161" s="31">
        <v>0</v>
      </c>
      <c r="AE161" s="31">
        <v>0</v>
      </c>
      <c r="AF161" s="36" t="s">
        <v>1733</v>
      </c>
      <c r="AG161" s="31">
        <v>0</v>
      </c>
      <c r="AH161" s="31">
        <v>0</v>
      </c>
      <c r="AI161" s="36" t="s">
        <v>1733</v>
      </c>
      <c r="AJ161" t="s">
        <v>68</v>
      </c>
      <c r="AK161" s="37">
        <v>2</v>
      </c>
      <c r="AT161"/>
    </row>
    <row r="162" spans="1:46" x14ac:dyDescent="0.25">
      <c r="A162" t="s">
        <v>1573</v>
      </c>
      <c r="B162" t="s">
        <v>622</v>
      </c>
      <c r="C162" t="s">
        <v>1287</v>
      </c>
      <c r="D162" t="s">
        <v>1517</v>
      </c>
      <c r="E162" s="31">
        <v>89.641304347826093</v>
      </c>
      <c r="F162" s="31">
        <v>212.43478260869566</v>
      </c>
      <c r="G162" s="31">
        <v>18.138586956521742</v>
      </c>
      <c r="H162" s="36">
        <v>8.5384261154318478E-2</v>
      </c>
      <c r="I162" s="31">
        <v>28.788043478260871</v>
      </c>
      <c r="J162" s="31">
        <v>0.30434782608695654</v>
      </c>
      <c r="K162" s="36">
        <v>1.057202189918822E-2</v>
      </c>
      <c r="L162" s="31">
        <v>21.125</v>
      </c>
      <c r="M162" s="31">
        <v>0.30434782608695654</v>
      </c>
      <c r="N162" s="36">
        <v>1.4406997684589659E-2</v>
      </c>
      <c r="O162" s="31">
        <v>3.5543478260869565</v>
      </c>
      <c r="P162" s="31">
        <v>0</v>
      </c>
      <c r="Q162" s="36">
        <v>0</v>
      </c>
      <c r="R162" s="31">
        <v>4.1086956521739131</v>
      </c>
      <c r="S162" s="31">
        <v>0</v>
      </c>
      <c r="T162" s="36">
        <v>0</v>
      </c>
      <c r="U162" s="31">
        <v>56.853260869565219</v>
      </c>
      <c r="V162" s="31">
        <v>17.782608695652176</v>
      </c>
      <c r="W162" s="36">
        <v>0.3127808048943696</v>
      </c>
      <c r="X162" s="31">
        <v>0</v>
      </c>
      <c r="Y162" s="31">
        <v>0</v>
      </c>
      <c r="Z162" s="36" t="s">
        <v>1733</v>
      </c>
      <c r="AA162" s="31">
        <v>126.79347826086956</v>
      </c>
      <c r="AB162" s="31">
        <v>5.1630434782608696E-2</v>
      </c>
      <c r="AC162" s="36">
        <v>4.0720102871838834E-4</v>
      </c>
      <c r="AD162" s="31">
        <v>0</v>
      </c>
      <c r="AE162" s="31">
        <v>0</v>
      </c>
      <c r="AF162" s="36" t="s">
        <v>1733</v>
      </c>
      <c r="AG162" s="31">
        <v>0</v>
      </c>
      <c r="AH162" s="31">
        <v>0</v>
      </c>
      <c r="AI162" s="36" t="s">
        <v>1733</v>
      </c>
      <c r="AJ162" t="s">
        <v>19</v>
      </c>
      <c r="AK162" s="37">
        <v>2</v>
      </c>
      <c r="AT162"/>
    </row>
    <row r="163" spans="1:46" x14ac:dyDescent="0.25">
      <c r="A163" t="s">
        <v>1573</v>
      </c>
      <c r="B163" t="s">
        <v>1116</v>
      </c>
      <c r="C163" t="s">
        <v>1457</v>
      </c>
      <c r="D163" t="s">
        <v>1520</v>
      </c>
      <c r="E163" s="31">
        <v>126.57608695652173</v>
      </c>
      <c r="F163" s="31">
        <v>552.40260869565213</v>
      </c>
      <c r="G163" s="31">
        <v>44.597826086956523</v>
      </c>
      <c r="H163" s="36">
        <v>8.0734278558644221E-2</v>
      </c>
      <c r="I163" s="31">
        <v>116.57163043478258</v>
      </c>
      <c r="J163" s="31">
        <v>1.2228260869565217</v>
      </c>
      <c r="K163" s="36">
        <v>1.0489911502444386E-2</v>
      </c>
      <c r="L163" s="31">
        <v>91.691195652173889</v>
      </c>
      <c r="M163" s="31">
        <v>1.2228260869565217</v>
      </c>
      <c r="N163" s="36">
        <v>1.3336352288340238E-2</v>
      </c>
      <c r="O163" s="31">
        <v>19.5</v>
      </c>
      <c r="P163" s="31">
        <v>0</v>
      </c>
      <c r="Q163" s="36">
        <v>0</v>
      </c>
      <c r="R163" s="31">
        <v>5.3804347826086953</v>
      </c>
      <c r="S163" s="31">
        <v>0</v>
      </c>
      <c r="T163" s="36">
        <v>0</v>
      </c>
      <c r="U163" s="31">
        <v>119.1998913043478</v>
      </c>
      <c r="V163" s="31">
        <v>8.3690217391304351</v>
      </c>
      <c r="W163" s="36">
        <v>7.0209977941692772E-2</v>
      </c>
      <c r="X163" s="31">
        <v>0</v>
      </c>
      <c r="Y163" s="31">
        <v>0</v>
      </c>
      <c r="Z163" s="36" t="s">
        <v>1733</v>
      </c>
      <c r="AA163" s="31">
        <v>298.37347826086966</v>
      </c>
      <c r="AB163" s="31">
        <v>35.005978260869568</v>
      </c>
      <c r="AC163" s="36">
        <v>0.11732268720701657</v>
      </c>
      <c r="AD163" s="31">
        <v>18.257608695652181</v>
      </c>
      <c r="AE163" s="31">
        <v>0</v>
      </c>
      <c r="AF163" s="36">
        <v>0</v>
      </c>
      <c r="AG163" s="31">
        <v>0</v>
      </c>
      <c r="AH163" s="31">
        <v>0</v>
      </c>
      <c r="AI163" s="36" t="s">
        <v>1733</v>
      </c>
      <c r="AJ163" t="s">
        <v>517</v>
      </c>
      <c r="AK163" s="37">
        <v>2</v>
      </c>
      <c r="AT163"/>
    </row>
    <row r="164" spans="1:46" x14ac:dyDescent="0.25">
      <c r="A164" t="s">
        <v>1573</v>
      </c>
      <c r="B164" t="s">
        <v>842</v>
      </c>
      <c r="C164" t="s">
        <v>1361</v>
      </c>
      <c r="D164" t="s">
        <v>1531</v>
      </c>
      <c r="E164" s="31">
        <v>266.69565217391306</v>
      </c>
      <c r="F164" s="31">
        <v>741.30608695652177</v>
      </c>
      <c r="G164" s="31">
        <v>14.673913043478262</v>
      </c>
      <c r="H164" s="36">
        <v>1.9794674968504473E-2</v>
      </c>
      <c r="I164" s="31">
        <v>125.69173913043478</v>
      </c>
      <c r="J164" s="31">
        <v>0.3125</v>
      </c>
      <c r="K164" s="36">
        <v>2.4862413565278755E-3</v>
      </c>
      <c r="L164" s="31">
        <v>29.44989130434783</v>
      </c>
      <c r="M164" s="31">
        <v>0</v>
      </c>
      <c r="N164" s="36">
        <v>0</v>
      </c>
      <c r="O164" s="31">
        <v>77.980978260869563</v>
      </c>
      <c r="P164" s="31">
        <v>0.3125</v>
      </c>
      <c r="Q164" s="36">
        <v>4.0073875317977493E-3</v>
      </c>
      <c r="R164" s="31">
        <v>18.260869565217391</v>
      </c>
      <c r="S164" s="31">
        <v>0</v>
      </c>
      <c r="T164" s="36">
        <v>0</v>
      </c>
      <c r="U164" s="31">
        <v>141.897608695652</v>
      </c>
      <c r="V164" s="31">
        <v>9.0923913043478262</v>
      </c>
      <c r="W164" s="36">
        <v>6.4077128486707421E-2</v>
      </c>
      <c r="X164" s="31">
        <v>4.4836956521739131</v>
      </c>
      <c r="Y164" s="31">
        <v>0</v>
      </c>
      <c r="Z164" s="36">
        <v>0</v>
      </c>
      <c r="AA164" s="31">
        <v>469.23304347826098</v>
      </c>
      <c r="AB164" s="31">
        <v>5.2690217391304346</v>
      </c>
      <c r="AC164" s="36">
        <v>1.1229008298462984E-2</v>
      </c>
      <c r="AD164" s="31">
        <v>0</v>
      </c>
      <c r="AE164" s="31">
        <v>0</v>
      </c>
      <c r="AF164" s="36" t="s">
        <v>1733</v>
      </c>
      <c r="AG164" s="31">
        <v>0</v>
      </c>
      <c r="AH164" s="31">
        <v>0</v>
      </c>
      <c r="AI164" s="36" t="s">
        <v>1733</v>
      </c>
      <c r="AJ164" t="s">
        <v>240</v>
      </c>
      <c r="AK164" s="37">
        <v>2</v>
      </c>
      <c r="AT164"/>
    </row>
    <row r="165" spans="1:46" x14ac:dyDescent="0.25">
      <c r="A165" t="s">
        <v>1573</v>
      </c>
      <c r="B165" t="s">
        <v>881</v>
      </c>
      <c r="C165" t="s">
        <v>1394</v>
      </c>
      <c r="D165" t="s">
        <v>1520</v>
      </c>
      <c r="E165" s="31">
        <v>70.75</v>
      </c>
      <c r="F165" s="31">
        <v>193.31282608695653</v>
      </c>
      <c r="G165" s="31">
        <v>23.790217391304353</v>
      </c>
      <c r="H165" s="36">
        <v>0.12306590241768525</v>
      </c>
      <c r="I165" s="31">
        <v>37.753260869565217</v>
      </c>
      <c r="J165" s="31">
        <v>3.1902173913043477</v>
      </c>
      <c r="K165" s="36">
        <v>8.4501770650390121E-2</v>
      </c>
      <c r="L165" s="31">
        <v>25.598913043478259</v>
      </c>
      <c r="M165" s="31">
        <v>0</v>
      </c>
      <c r="N165" s="36">
        <v>0</v>
      </c>
      <c r="O165" s="31">
        <v>7.0456521739130453</v>
      </c>
      <c r="P165" s="31">
        <v>3.1902173913043477</v>
      </c>
      <c r="Q165" s="36">
        <v>0.45279234804072804</v>
      </c>
      <c r="R165" s="31">
        <v>5.1086956521739131</v>
      </c>
      <c r="S165" s="31">
        <v>0</v>
      </c>
      <c r="T165" s="36">
        <v>0</v>
      </c>
      <c r="U165" s="31">
        <v>57.265000000000022</v>
      </c>
      <c r="V165" s="31">
        <v>4.3902173913043478</v>
      </c>
      <c r="W165" s="36">
        <v>7.6664933053424367E-2</v>
      </c>
      <c r="X165" s="31">
        <v>1.4402173913043479</v>
      </c>
      <c r="Y165" s="31">
        <v>1.4402173913043479</v>
      </c>
      <c r="Z165" s="36">
        <v>1</v>
      </c>
      <c r="AA165" s="31">
        <v>88.126630434782598</v>
      </c>
      <c r="AB165" s="31">
        <v>14.769565217391307</v>
      </c>
      <c r="AC165" s="36">
        <v>0.16759480243967123</v>
      </c>
      <c r="AD165" s="31">
        <v>8.7277173913043473</v>
      </c>
      <c r="AE165" s="31">
        <v>0</v>
      </c>
      <c r="AF165" s="36">
        <v>0</v>
      </c>
      <c r="AG165" s="31">
        <v>0</v>
      </c>
      <c r="AH165" s="31">
        <v>0</v>
      </c>
      <c r="AI165" s="36" t="s">
        <v>1733</v>
      </c>
      <c r="AJ165" t="s">
        <v>280</v>
      </c>
      <c r="AK165" s="37">
        <v>2</v>
      </c>
      <c r="AT165"/>
    </row>
    <row r="166" spans="1:46" x14ac:dyDescent="0.25">
      <c r="A166" t="s">
        <v>1573</v>
      </c>
      <c r="B166" t="s">
        <v>725</v>
      </c>
      <c r="C166" t="s">
        <v>1222</v>
      </c>
      <c r="D166" t="s">
        <v>1512</v>
      </c>
      <c r="E166" s="31">
        <v>169.03260869565219</v>
      </c>
      <c r="F166" s="31">
        <v>621.62021739130421</v>
      </c>
      <c r="G166" s="31">
        <v>66.359347826086946</v>
      </c>
      <c r="H166" s="36">
        <v>0.10675223548000265</v>
      </c>
      <c r="I166" s="31">
        <v>218.43271739130427</v>
      </c>
      <c r="J166" s="31">
        <v>66.359347826086946</v>
      </c>
      <c r="K166" s="36">
        <v>0.30379765732259617</v>
      </c>
      <c r="L166" s="31">
        <v>213.58489130434774</v>
      </c>
      <c r="M166" s="31">
        <v>66.359347826086946</v>
      </c>
      <c r="N166" s="36">
        <v>0.31069308049289035</v>
      </c>
      <c r="O166" s="31">
        <v>0.2608695652173913</v>
      </c>
      <c r="P166" s="31">
        <v>0</v>
      </c>
      <c r="Q166" s="36">
        <v>0</v>
      </c>
      <c r="R166" s="31">
        <v>4.5869565217391308</v>
      </c>
      <c r="S166" s="31">
        <v>0</v>
      </c>
      <c r="T166" s="36">
        <v>0</v>
      </c>
      <c r="U166" s="31">
        <v>80.764347826086976</v>
      </c>
      <c r="V166" s="31">
        <v>0</v>
      </c>
      <c r="W166" s="36">
        <v>0</v>
      </c>
      <c r="X166" s="31">
        <v>0</v>
      </c>
      <c r="Y166" s="31">
        <v>0</v>
      </c>
      <c r="Z166" s="36" t="s">
        <v>1733</v>
      </c>
      <c r="AA166" s="31">
        <v>322.42315217391297</v>
      </c>
      <c r="AB166" s="31">
        <v>0</v>
      </c>
      <c r="AC166" s="36">
        <v>0</v>
      </c>
      <c r="AD166" s="31">
        <v>0</v>
      </c>
      <c r="AE166" s="31">
        <v>0</v>
      </c>
      <c r="AF166" s="36" t="s">
        <v>1733</v>
      </c>
      <c r="AG166" s="31">
        <v>0</v>
      </c>
      <c r="AH166" s="31">
        <v>0</v>
      </c>
      <c r="AI166" s="36" t="s">
        <v>1733</v>
      </c>
      <c r="AJ166" t="s">
        <v>122</v>
      </c>
      <c r="AK166" s="37">
        <v>2</v>
      </c>
      <c r="AT166"/>
    </row>
    <row r="167" spans="1:46" x14ac:dyDescent="0.25">
      <c r="A167" t="s">
        <v>1573</v>
      </c>
      <c r="B167" t="s">
        <v>1121</v>
      </c>
      <c r="C167" t="s">
        <v>1200</v>
      </c>
      <c r="D167" t="s">
        <v>1511</v>
      </c>
      <c r="E167" s="31">
        <v>76.402173913043484</v>
      </c>
      <c r="F167" s="31">
        <v>290.26739130434788</v>
      </c>
      <c r="G167" s="31">
        <v>9.7826086956521738</v>
      </c>
      <c r="H167" s="36">
        <v>3.3702058821326659E-2</v>
      </c>
      <c r="I167" s="31">
        <v>61.618478260869573</v>
      </c>
      <c r="J167" s="31">
        <v>0</v>
      </c>
      <c r="K167" s="36">
        <v>0</v>
      </c>
      <c r="L167" s="31">
        <v>51.53152173913044</v>
      </c>
      <c r="M167" s="31">
        <v>0</v>
      </c>
      <c r="N167" s="36">
        <v>0</v>
      </c>
      <c r="O167" s="31">
        <v>4.8695652173913047</v>
      </c>
      <c r="P167" s="31">
        <v>0</v>
      </c>
      <c r="Q167" s="36">
        <v>0</v>
      </c>
      <c r="R167" s="31">
        <v>5.2173913043478262</v>
      </c>
      <c r="S167" s="31">
        <v>0</v>
      </c>
      <c r="T167" s="36">
        <v>0</v>
      </c>
      <c r="U167" s="31">
        <v>89.788043478260875</v>
      </c>
      <c r="V167" s="31">
        <v>9.7826086956521738</v>
      </c>
      <c r="W167" s="36">
        <v>0.10895224260032685</v>
      </c>
      <c r="X167" s="31">
        <v>4.9565217391304346</v>
      </c>
      <c r="Y167" s="31">
        <v>0</v>
      </c>
      <c r="Z167" s="36">
        <v>0</v>
      </c>
      <c r="AA167" s="31">
        <v>132.49565217391307</v>
      </c>
      <c r="AB167" s="31">
        <v>0</v>
      </c>
      <c r="AC167" s="36">
        <v>0</v>
      </c>
      <c r="AD167" s="31">
        <v>1.4086956521739129</v>
      </c>
      <c r="AE167" s="31">
        <v>0</v>
      </c>
      <c r="AF167" s="36">
        <v>0</v>
      </c>
      <c r="AG167" s="31">
        <v>0</v>
      </c>
      <c r="AH167" s="31">
        <v>0</v>
      </c>
      <c r="AI167" s="36" t="s">
        <v>1733</v>
      </c>
      <c r="AJ167" t="s">
        <v>522</v>
      </c>
      <c r="AK167" s="37">
        <v>2</v>
      </c>
      <c r="AT167"/>
    </row>
    <row r="168" spans="1:46" x14ac:dyDescent="0.25">
      <c r="A168" t="s">
        <v>1573</v>
      </c>
      <c r="B168" t="s">
        <v>650</v>
      </c>
      <c r="C168" t="s">
        <v>1197</v>
      </c>
      <c r="D168" t="s">
        <v>1524</v>
      </c>
      <c r="E168" s="31">
        <v>199.68478260869566</v>
      </c>
      <c r="F168" s="31">
        <v>718.18619565217386</v>
      </c>
      <c r="G168" s="31">
        <v>0</v>
      </c>
      <c r="H168" s="36">
        <v>0</v>
      </c>
      <c r="I168" s="31">
        <v>125.86913043478259</v>
      </c>
      <c r="J168" s="31">
        <v>0</v>
      </c>
      <c r="K168" s="36">
        <v>0</v>
      </c>
      <c r="L168" s="31">
        <v>66.05641304347823</v>
      </c>
      <c r="M168" s="31">
        <v>0</v>
      </c>
      <c r="N168" s="36">
        <v>0</v>
      </c>
      <c r="O168" s="31">
        <v>50.084456521739135</v>
      </c>
      <c r="P168" s="31">
        <v>0</v>
      </c>
      <c r="Q168" s="36">
        <v>0</v>
      </c>
      <c r="R168" s="31">
        <v>9.7282608695652169</v>
      </c>
      <c r="S168" s="31">
        <v>0</v>
      </c>
      <c r="T168" s="36">
        <v>0</v>
      </c>
      <c r="U168" s="31">
        <v>178.09293478260864</v>
      </c>
      <c r="V168" s="31">
        <v>0</v>
      </c>
      <c r="W168" s="36">
        <v>0</v>
      </c>
      <c r="X168" s="31">
        <v>0</v>
      </c>
      <c r="Y168" s="31">
        <v>0</v>
      </c>
      <c r="Z168" s="36" t="s">
        <v>1733</v>
      </c>
      <c r="AA168" s="31">
        <v>374.20239130434783</v>
      </c>
      <c r="AB168" s="31">
        <v>0</v>
      </c>
      <c r="AC168" s="36">
        <v>0</v>
      </c>
      <c r="AD168" s="31">
        <v>40.021739130434774</v>
      </c>
      <c r="AE168" s="31">
        <v>0</v>
      </c>
      <c r="AF168" s="36">
        <v>0</v>
      </c>
      <c r="AG168" s="31">
        <v>0</v>
      </c>
      <c r="AH168" s="31">
        <v>0</v>
      </c>
      <c r="AI168" s="36" t="s">
        <v>1733</v>
      </c>
      <c r="AJ168" t="s">
        <v>47</v>
      </c>
      <c r="AK168" s="37">
        <v>2</v>
      </c>
      <c r="AT168"/>
    </row>
    <row r="169" spans="1:46" x14ac:dyDescent="0.25">
      <c r="A169" t="s">
        <v>1573</v>
      </c>
      <c r="B169" t="s">
        <v>1092</v>
      </c>
      <c r="C169" t="s">
        <v>1450</v>
      </c>
      <c r="D169" t="s">
        <v>1531</v>
      </c>
      <c r="E169" s="31">
        <v>143.57608695652175</v>
      </c>
      <c r="F169" s="31">
        <v>413.62771739130432</v>
      </c>
      <c r="G169" s="31">
        <v>0.63858695652173914</v>
      </c>
      <c r="H169" s="36">
        <v>1.543868869690898E-3</v>
      </c>
      <c r="I169" s="31">
        <v>55.826086956521735</v>
      </c>
      <c r="J169" s="31">
        <v>0</v>
      </c>
      <c r="K169" s="36">
        <v>0</v>
      </c>
      <c r="L169" s="31">
        <v>36.236413043478258</v>
      </c>
      <c r="M169" s="31">
        <v>0</v>
      </c>
      <c r="N169" s="36">
        <v>0</v>
      </c>
      <c r="O169" s="31">
        <v>16.149456521739129</v>
      </c>
      <c r="P169" s="31">
        <v>0</v>
      </c>
      <c r="Q169" s="36">
        <v>0</v>
      </c>
      <c r="R169" s="31">
        <v>3.4402173913043477</v>
      </c>
      <c r="S169" s="31">
        <v>0</v>
      </c>
      <c r="T169" s="36">
        <v>0</v>
      </c>
      <c r="U169" s="31">
        <v>139.45923913043478</v>
      </c>
      <c r="V169" s="31">
        <v>0</v>
      </c>
      <c r="W169" s="36">
        <v>0</v>
      </c>
      <c r="X169" s="31">
        <v>8.9592391304347831</v>
      </c>
      <c r="Y169" s="31">
        <v>0</v>
      </c>
      <c r="Z169" s="36">
        <v>0</v>
      </c>
      <c r="AA169" s="31">
        <v>209.38315217391303</v>
      </c>
      <c r="AB169" s="31">
        <v>0.63858695652173914</v>
      </c>
      <c r="AC169" s="36">
        <v>3.0498488053677343E-3</v>
      </c>
      <c r="AD169" s="31">
        <v>0</v>
      </c>
      <c r="AE169" s="31">
        <v>0</v>
      </c>
      <c r="AF169" s="36" t="s">
        <v>1733</v>
      </c>
      <c r="AG169" s="31">
        <v>0</v>
      </c>
      <c r="AH169" s="31">
        <v>0</v>
      </c>
      <c r="AI169" s="36" t="s">
        <v>1733</v>
      </c>
      <c r="AJ169" t="s">
        <v>493</v>
      </c>
      <c r="AK169" s="37">
        <v>2</v>
      </c>
      <c r="AT169"/>
    </row>
    <row r="170" spans="1:46" x14ac:dyDescent="0.25">
      <c r="A170" t="s">
        <v>1573</v>
      </c>
      <c r="B170" t="s">
        <v>664</v>
      </c>
      <c r="C170" t="s">
        <v>1265</v>
      </c>
      <c r="D170" t="s">
        <v>1517</v>
      </c>
      <c r="E170" s="31">
        <v>209.40217391304347</v>
      </c>
      <c r="F170" s="31">
        <v>591.43478260869563</v>
      </c>
      <c r="G170" s="31">
        <v>64.622282608695656</v>
      </c>
      <c r="H170" s="36">
        <v>0.10926358156289055</v>
      </c>
      <c r="I170" s="31">
        <v>149.46467391304347</v>
      </c>
      <c r="J170" s="31">
        <v>6.6521739130434785</v>
      </c>
      <c r="K170" s="36">
        <v>4.4506663272912389E-2</v>
      </c>
      <c r="L170" s="31">
        <v>137.3641304347826</v>
      </c>
      <c r="M170" s="31">
        <v>6.6521739130434785</v>
      </c>
      <c r="N170" s="36">
        <v>4.84272997032641E-2</v>
      </c>
      <c r="O170" s="31">
        <v>9.0570652173913047</v>
      </c>
      <c r="P170" s="31">
        <v>0</v>
      </c>
      <c r="Q170" s="36">
        <v>0</v>
      </c>
      <c r="R170" s="31">
        <v>3.0434782608695654</v>
      </c>
      <c r="S170" s="31">
        <v>0</v>
      </c>
      <c r="T170" s="36">
        <v>0</v>
      </c>
      <c r="U170" s="31">
        <v>49.165760869565219</v>
      </c>
      <c r="V170" s="31">
        <v>26.741847826086957</v>
      </c>
      <c r="W170" s="36">
        <v>0.54391201016967883</v>
      </c>
      <c r="X170" s="31">
        <v>0</v>
      </c>
      <c r="Y170" s="31">
        <v>0</v>
      </c>
      <c r="Z170" s="36" t="s">
        <v>1733</v>
      </c>
      <c r="AA170" s="31">
        <v>392.80434782608694</v>
      </c>
      <c r="AB170" s="31">
        <v>31.228260869565219</v>
      </c>
      <c r="AC170" s="36">
        <v>7.9500802479384583E-2</v>
      </c>
      <c r="AD170" s="31">
        <v>0</v>
      </c>
      <c r="AE170" s="31">
        <v>0</v>
      </c>
      <c r="AF170" s="36" t="s">
        <v>1733</v>
      </c>
      <c r="AG170" s="31">
        <v>0</v>
      </c>
      <c r="AH170" s="31">
        <v>0</v>
      </c>
      <c r="AI170" s="36" t="s">
        <v>1733</v>
      </c>
      <c r="AJ170" t="s">
        <v>61</v>
      </c>
      <c r="AK170" s="37">
        <v>2</v>
      </c>
      <c r="AT170"/>
    </row>
    <row r="171" spans="1:46" x14ac:dyDescent="0.25">
      <c r="A171" t="s">
        <v>1573</v>
      </c>
      <c r="B171" t="s">
        <v>921</v>
      </c>
      <c r="C171" t="s">
        <v>1407</v>
      </c>
      <c r="D171" t="s">
        <v>1535</v>
      </c>
      <c r="E171" s="31">
        <v>145.0108695652174</v>
      </c>
      <c r="F171" s="31">
        <v>386.86434782608694</v>
      </c>
      <c r="G171" s="31">
        <v>0</v>
      </c>
      <c r="H171" s="36">
        <v>0</v>
      </c>
      <c r="I171" s="31">
        <v>75.657608695652172</v>
      </c>
      <c r="J171" s="31">
        <v>0</v>
      </c>
      <c r="K171" s="36">
        <v>0</v>
      </c>
      <c r="L171" s="31">
        <v>65.956521739130437</v>
      </c>
      <c r="M171" s="31">
        <v>0</v>
      </c>
      <c r="N171" s="36">
        <v>0</v>
      </c>
      <c r="O171" s="31">
        <v>5.2173913043478262</v>
      </c>
      <c r="P171" s="31">
        <v>0</v>
      </c>
      <c r="Q171" s="36">
        <v>0</v>
      </c>
      <c r="R171" s="31">
        <v>4.4836956521739131</v>
      </c>
      <c r="S171" s="31">
        <v>0</v>
      </c>
      <c r="T171" s="36">
        <v>0</v>
      </c>
      <c r="U171" s="31">
        <v>99.024456521739125</v>
      </c>
      <c r="V171" s="31">
        <v>0</v>
      </c>
      <c r="W171" s="36">
        <v>0</v>
      </c>
      <c r="X171" s="31">
        <v>0</v>
      </c>
      <c r="Y171" s="31">
        <v>0</v>
      </c>
      <c r="Z171" s="36" t="s">
        <v>1733</v>
      </c>
      <c r="AA171" s="31">
        <v>212.18228260869566</v>
      </c>
      <c r="AB171" s="31">
        <v>0</v>
      </c>
      <c r="AC171" s="36">
        <v>0</v>
      </c>
      <c r="AD171" s="31">
        <v>0</v>
      </c>
      <c r="AE171" s="31">
        <v>0</v>
      </c>
      <c r="AF171" s="36" t="s">
        <v>1733</v>
      </c>
      <c r="AG171" s="31">
        <v>0</v>
      </c>
      <c r="AH171" s="31">
        <v>0</v>
      </c>
      <c r="AI171" s="36" t="s">
        <v>1733</v>
      </c>
      <c r="AJ171" t="s">
        <v>320</v>
      </c>
      <c r="AK171" s="37">
        <v>2</v>
      </c>
      <c r="AT171"/>
    </row>
    <row r="172" spans="1:46" x14ac:dyDescent="0.25">
      <c r="A172" t="s">
        <v>1573</v>
      </c>
      <c r="B172" t="s">
        <v>1030</v>
      </c>
      <c r="C172" t="s">
        <v>1281</v>
      </c>
      <c r="D172" t="s">
        <v>1512</v>
      </c>
      <c r="E172" s="31">
        <v>210.16304347826087</v>
      </c>
      <c r="F172" s="31">
        <v>483.34510869565213</v>
      </c>
      <c r="G172" s="31">
        <v>113.78804347826086</v>
      </c>
      <c r="H172" s="36">
        <v>0.23541780278966218</v>
      </c>
      <c r="I172" s="31">
        <v>93.33695652173914</v>
      </c>
      <c r="J172" s="31">
        <v>15.448369565217391</v>
      </c>
      <c r="K172" s="36">
        <v>0.16551182019331545</v>
      </c>
      <c r="L172" s="31">
        <v>83.75</v>
      </c>
      <c r="M172" s="31">
        <v>15.448369565217391</v>
      </c>
      <c r="N172" s="36">
        <v>0.18445814406229721</v>
      </c>
      <c r="O172" s="31">
        <v>4.9456521739130439</v>
      </c>
      <c r="P172" s="31">
        <v>0</v>
      </c>
      <c r="Q172" s="36">
        <v>0</v>
      </c>
      <c r="R172" s="31">
        <v>4.6413043478260869</v>
      </c>
      <c r="S172" s="31">
        <v>0</v>
      </c>
      <c r="T172" s="36">
        <v>0</v>
      </c>
      <c r="U172" s="31">
        <v>74.847826086956516</v>
      </c>
      <c r="V172" s="31">
        <v>20.315217391304348</v>
      </c>
      <c r="W172" s="36">
        <v>0.27142027301771715</v>
      </c>
      <c r="X172" s="31">
        <v>0</v>
      </c>
      <c r="Y172" s="31">
        <v>0</v>
      </c>
      <c r="Z172" s="36" t="s">
        <v>1733</v>
      </c>
      <c r="AA172" s="31">
        <v>310.16304347826087</v>
      </c>
      <c r="AB172" s="31">
        <v>76.0625</v>
      </c>
      <c r="AC172" s="36">
        <v>0.24523392325214649</v>
      </c>
      <c r="AD172" s="31">
        <v>4.9972826086956523</v>
      </c>
      <c r="AE172" s="31">
        <v>1.9619565217391304</v>
      </c>
      <c r="AF172" s="36">
        <v>0.39260467645459485</v>
      </c>
      <c r="AG172" s="31">
        <v>0</v>
      </c>
      <c r="AH172" s="31">
        <v>0</v>
      </c>
      <c r="AI172" s="36" t="s">
        <v>1733</v>
      </c>
      <c r="AJ172" t="s">
        <v>429</v>
      </c>
      <c r="AK172" s="37">
        <v>2</v>
      </c>
      <c r="AT172"/>
    </row>
    <row r="173" spans="1:46" x14ac:dyDescent="0.25">
      <c r="A173" t="s">
        <v>1573</v>
      </c>
      <c r="B173" t="s">
        <v>666</v>
      </c>
      <c r="C173" t="s">
        <v>1309</v>
      </c>
      <c r="D173" t="s">
        <v>1517</v>
      </c>
      <c r="E173" s="31">
        <v>86.836956521739125</v>
      </c>
      <c r="F173" s="31">
        <v>296.81521739130437</v>
      </c>
      <c r="G173" s="31">
        <v>0</v>
      </c>
      <c r="H173" s="36">
        <v>0</v>
      </c>
      <c r="I173" s="31">
        <v>44.445652173913047</v>
      </c>
      <c r="J173" s="31">
        <v>0</v>
      </c>
      <c r="K173" s="36">
        <v>0</v>
      </c>
      <c r="L173" s="31">
        <v>39.5</v>
      </c>
      <c r="M173" s="31">
        <v>0</v>
      </c>
      <c r="N173" s="36">
        <v>0</v>
      </c>
      <c r="O173" s="31">
        <v>0</v>
      </c>
      <c r="P173" s="31">
        <v>0</v>
      </c>
      <c r="Q173" s="36" t="s">
        <v>1733</v>
      </c>
      <c r="R173" s="31">
        <v>4.9456521739130439</v>
      </c>
      <c r="S173" s="31">
        <v>0</v>
      </c>
      <c r="T173" s="36">
        <v>0</v>
      </c>
      <c r="U173" s="31">
        <v>64.100543478260875</v>
      </c>
      <c r="V173" s="31">
        <v>0</v>
      </c>
      <c r="W173" s="36">
        <v>0</v>
      </c>
      <c r="X173" s="31">
        <v>0</v>
      </c>
      <c r="Y173" s="31">
        <v>0</v>
      </c>
      <c r="Z173" s="36" t="s">
        <v>1733</v>
      </c>
      <c r="AA173" s="31">
        <v>188.26902173913044</v>
      </c>
      <c r="AB173" s="31">
        <v>0</v>
      </c>
      <c r="AC173" s="36">
        <v>0</v>
      </c>
      <c r="AD173" s="31">
        <v>0</v>
      </c>
      <c r="AE173" s="31">
        <v>0</v>
      </c>
      <c r="AF173" s="36" t="s">
        <v>1733</v>
      </c>
      <c r="AG173" s="31">
        <v>0</v>
      </c>
      <c r="AH173" s="31">
        <v>0</v>
      </c>
      <c r="AI173" s="36" t="s">
        <v>1733</v>
      </c>
      <c r="AJ173" t="s">
        <v>63</v>
      </c>
      <c r="AK173" s="37">
        <v>2</v>
      </c>
      <c r="AT173"/>
    </row>
    <row r="174" spans="1:46" x14ac:dyDescent="0.25">
      <c r="A174" t="s">
        <v>1573</v>
      </c>
      <c r="B174" t="s">
        <v>767</v>
      </c>
      <c r="C174" t="s">
        <v>1309</v>
      </c>
      <c r="D174" t="s">
        <v>1517</v>
      </c>
      <c r="E174" s="31">
        <v>152.77173913043478</v>
      </c>
      <c r="F174" s="31">
        <v>533.50543478260875</v>
      </c>
      <c r="G174" s="31">
        <v>198.36956521739131</v>
      </c>
      <c r="H174" s="36">
        <v>0.37182295115366981</v>
      </c>
      <c r="I174" s="31">
        <v>86.385869565217405</v>
      </c>
      <c r="J174" s="31">
        <v>48.826086956521742</v>
      </c>
      <c r="K174" s="36">
        <v>0.56520918527838937</v>
      </c>
      <c r="L174" s="31">
        <v>82.505434782608702</v>
      </c>
      <c r="M174" s="31">
        <v>48.826086956521742</v>
      </c>
      <c r="N174" s="36">
        <v>0.59179237204400237</v>
      </c>
      <c r="O174" s="31">
        <v>0</v>
      </c>
      <c r="P174" s="31">
        <v>0</v>
      </c>
      <c r="Q174" s="36" t="s">
        <v>1733</v>
      </c>
      <c r="R174" s="31">
        <v>3.8804347826086958</v>
      </c>
      <c r="S174" s="31">
        <v>0</v>
      </c>
      <c r="T174" s="36">
        <v>0</v>
      </c>
      <c r="U174" s="31">
        <v>100.30163043478261</v>
      </c>
      <c r="V174" s="31">
        <v>43.638586956521742</v>
      </c>
      <c r="W174" s="36">
        <v>0.43507355530871561</v>
      </c>
      <c r="X174" s="31">
        <v>0</v>
      </c>
      <c r="Y174" s="31">
        <v>0</v>
      </c>
      <c r="Z174" s="36" t="s">
        <v>1733</v>
      </c>
      <c r="AA174" s="31">
        <v>346.81793478260869</v>
      </c>
      <c r="AB174" s="31">
        <v>105.90489130434783</v>
      </c>
      <c r="AC174" s="36">
        <v>0.30536163411136968</v>
      </c>
      <c r="AD174" s="31">
        <v>0</v>
      </c>
      <c r="AE174" s="31">
        <v>0</v>
      </c>
      <c r="AF174" s="36" t="s">
        <v>1733</v>
      </c>
      <c r="AG174" s="31">
        <v>0</v>
      </c>
      <c r="AH174" s="31">
        <v>0</v>
      </c>
      <c r="AI174" s="36" t="s">
        <v>1733</v>
      </c>
      <c r="AJ174" t="s">
        <v>165</v>
      </c>
      <c r="AK174" s="37">
        <v>2</v>
      </c>
      <c r="AT174"/>
    </row>
    <row r="175" spans="1:46" x14ac:dyDescent="0.25">
      <c r="A175" t="s">
        <v>1573</v>
      </c>
      <c r="B175" t="s">
        <v>762</v>
      </c>
      <c r="C175" t="s">
        <v>1345</v>
      </c>
      <c r="D175" t="s">
        <v>1483</v>
      </c>
      <c r="E175" s="31">
        <v>193.75</v>
      </c>
      <c r="F175" s="31">
        <v>633.77565217391316</v>
      </c>
      <c r="G175" s="31">
        <v>0</v>
      </c>
      <c r="H175" s="36">
        <v>0</v>
      </c>
      <c r="I175" s="31">
        <v>80.099347826086955</v>
      </c>
      <c r="J175" s="31">
        <v>0</v>
      </c>
      <c r="K175" s="36">
        <v>0</v>
      </c>
      <c r="L175" s="31">
        <v>56.405543478260881</v>
      </c>
      <c r="M175" s="31">
        <v>0</v>
      </c>
      <c r="N175" s="36">
        <v>0</v>
      </c>
      <c r="O175" s="31">
        <v>19.574239130434776</v>
      </c>
      <c r="P175" s="31">
        <v>0</v>
      </c>
      <c r="Q175" s="36">
        <v>0</v>
      </c>
      <c r="R175" s="31">
        <v>4.1195652173913047</v>
      </c>
      <c r="S175" s="31">
        <v>0</v>
      </c>
      <c r="T175" s="36">
        <v>0</v>
      </c>
      <c r="U175" s="31">
        <v>164.37108695652176</v>
      </c>
      <c r="V175" s="31">
        <v>0</v>
      </c>
      <c r="W175" s="36">
        <v>0</v>
      </c>
      <c r="X175" s="31">
        <v>4.7663043478260869</v>
      </c>
      <c r="Y175" s="31">
        <v>0</v>
      </c>
      <c r="Z175" s="36">
        <v>0</v>
      </c>
      <c r="AA175" s="31">
        <v>373.56260869565227</v>
      </c>
      <c r="AB175" s="31">
        <v>0</v>
      </c>
      <c r="AC175" s="36">
        <v>0</v>
      </c>
      <c r="AD175" s="31">
        <v>10.976304347826085</v>
      </c>
      <c r="AE175" s="31">
        <v>0</v>
      </c>
      <c r="AF175" s="36">
        <v>0</v>
      </c>
      <c r="AG175" s="31">
        <v>0</v>
      </c>
      <c r="AH175" s="31">
        <v>0</v>
      </c>
      <c r="AI175" s="36" t="s">
        <v>1733</v>
      </c>
      <c r="AJ175" t="s">
        <v>160</v>
      </c>
      <c r="AK175" s="37">
        <v>2</v>
      </c>
      <c r="AT175"/>
    </row>
    <row r="176" spans="1:46" x14ac:dyDescent="0.25">
      <c r="A176" t="s">
        <v>1573</v>
      </c>
      <c r="B176" t="s">
        <v>733</v>
      </c>
      <c r="C176" t="s">
        <v>1286</v>
      </c>
      <c r="D176" t="s">
        <v>1515</v>
      </c>
      <c r="E176" s="31">
        <v>199.93478260869566</v>
      </c>
      <c r="F176" s="31">
        <v>538.27445652173913</v>
      </c>
      <c r="G176" s="31">
        <v>178.36956521739131</v>
      </c>
      <c r="H176" s="36">
        <v>0.33137289547416515</v>
      </c>
      <c r="I176" s="31">
        <v>115.86956521739131</v>
      </c>
      <c r="J176" s="31">
        <v>70.828804347826079</v>
      </c>
      <c r="K176" s="36">
        <v>0.61128048780487798</v>
      </c>
      <c r="L176" s="31">
        <v>59.529891304347828</v>
      </c>
      <c r="M176" s="31">
        <v>57.350543478260867</v>
      </c>
      <c r="N176" s="36">
        <v>0.96339069703747648</v>
      </c>
      <c r="O176" s="31">
        <v>51.698369565217391</v>
      </c>
      <c r="P176" s="31">
        <v>13.478260869565217</v>
      </c>
      <c r="Q176" s="36">
        <v>0.26070959264126148</v>
      </c>
      <c r="R176" s="31">
        <v>4.6413043478260869</v>
      </c>
      <c r="S176" s="31">
        <v>0</v>
      </c>
      <c r="T176" s="36">
        <v>0</v>
      </c>
      <c r="U176" s="31">
        <v>83.853260869565219</v>
      </c>
      <c r="V176" s="31">
        <v>16.097826086956523</v>
      </c>
      <c r="W176" s="36">
        <v>0.1919761488106812</v>
      </c>
      <c r="X176" s="31">
        <v>0</v>
      </c>
      <c r="Y176" s="31">
        <v>0</v>
      </c>
      <c r="Z176" s="36" t="s">
        <v>1733</v>
      </c>
      <c r="AA176" s="31">
        <v>338.55163043478262</v>
      </c>
      <c r="AB176" s="31">
        <v>91.442934782608702</v>
      </c>
      <c r="AC176" s="36">
        <v>0.27010041176045657</v>
      </c>
      <c r="AD176" s="31">
        <v>0</v>
      </c>
      <c r="AE176" s="31">
        <v>0</v>
      </c>
      <c r="AF176" s="36" t="s">
        <v>1733</v>
      </c>
      <c r="AG176" s="31">
        <v>0</v>
      </c>
      <c r="AH176" s="31">
        <v>0</v>
      </c>
      <c r="AI176" s="36" t="s">
        <v>1733</v>
      </c>
      <c r="AJ176" t="s">
        <v>130</v>
      </c>
      <c r="AK176" s="37">
        <v>2</v>
      </c>
      <c r="AT176"/>
    </row>
    <row r="177" spans="1:46" x14ac:dyDescent="0.25">
      <c r="A177" t="s">
        <v>1573</v>
      </c>
      <c r="B177" t="s">
        <v>1040</v>
      </c>
      <c r="C177" t="s">
        <v>1216</v>
      </c>
      <c r="D177" t="s">
        <v>1489</v>
      </c>
      <c r="E177" s="31">
        <v>222.95652173913044</v>
      </c>
      <c r="F177" s="31">
        <v>732.48641304347825</v>
      </c>
      <c r="G177" s="31">
        <v>117.63315217391303</v>
      </c>
      <c r="H177" s="36">
        <v>0.16059431284895476</v>
      </c>
      <c r="I177" s="31">
        <v>126.49184782608695</v>
      </c>
      <c r="J177" s="31">
        <v>35.891304347826086</v>
      </c>
      <c r="K177" s="36">
        <v>0.28374401168660979</v>
      </c>
      <c r="L177" s="31">
        <v>62.600543478260867</v>
      </c>
      <c r="M177" s="31">
        <v>19.684782608695652</v>
      </c>
      <c r="N177" s="36">
        <v>0.31445066631939922</v>
      </c>
      <c r="O177" s="31">
        <v>59.570652173913047</v>
      </c>
      <c r="P177" s="31">
        <v>16.206521739130434</v>
      </c>
      <c r="Q177" s="36">
        <v>0.27205546939147884</v>
      </c>
      <c r="R177" s="31">
        <v>4.3206521739130439</v>
      </c>
      <c r="S177" s="31">
        <v>0</v>
      </c>
      <c r="T177" s="36">
        <v>0</v>
      </c>
      <c r="U177" s="31">
        <v>157.02173913043478</v>
      </c>
      <c r="V177" s="31">
        <v>36.573369565217391</v>
      </c>
      <c r="W177" s="36">
        <v>0.23291914716876644</v>
      </c>
      <c r="X177" s="31">
        <v>0</v>
      </c>
      <c r="Y177" s="31">
        <v>0</v>
      </c>
      <c r="Z177" s="36" t="s">
        <v>1733</v>
      </c>
      <c r="AA177" s="31">
        <v>448.9728260869565</v>
      </c>
      <c r="AB177" s="31">
        <v>45.168478260869563</v>
      </c>
      <c r="AC177" s="36">
        <v>0.10060403578215976</v>
      </c>
      <c r="AD177" s="31">
        <v>0</v>
      </c>
      <c r="AE177" s="31">
        <v>0</v>
      </c>
      <c r="AF177" s="36" t="s">
        <v>1733</v>
      </c>
      <c r="AG177" s="31">
        <v>0</v>
      </c>
      <c r="AH177" s="31">
        <v>0</v>
      </c>
      <c r="AI177" s="36" t="s">
        <v>1733</v>
      </c>
      <c r="AJ177" t="s">
        <v>439</v>
      </c>
      <c r="AK177" s="37">
        <v>2</v>
      </c>
      <c r="AT177"/>
    </row>
    <row r="178" spans="1:46" x14ac:dyDescent="0.25">
      <c r="A178" t="s">
        <v>1573</v>
      </c>
      <c r="B178" t="s">
        <v>1179</v>
      </c>
      <c r="C178" t="s">
        <v>1457</v>
      </c>
      <c r="D178" t="s">
        <v>1520</v>
      </c>
      <c r="E178" s="31">
        <v>51.923913043478258</v>
      </c>
      <c r="F178" s="31">
        <v>182.58934782608696</v>
      </c>
      <c r="G178" s="31">
        <v>0</v>
      </c>
      <c r="H178" s="36">
        <v>0</v>
      </c>
      <c r="I178" s="31">
        <v>31.556847826086955</v>
      </c>
      <c r="J178" s="31">
        <v>0</v>
      </c>
      <c r="K178" s="36">
        <v>0</v>
      </c>
      <c r="L178" s="31">
        <v>17.98467391304348</v>
      </c>
      <c r="M178" s="31">
        <v>0</v>
      </c>
      <c r="N178" s="36">
        <v>0</v>
      </c>
      <c r="O178" s="31">
        <v>9.4281521739130429</v>
      </c>
      <c r="P178" s="31">
        <v>0</v>
      </c>
      <c r="Q178" s="36">
        <v>0</v>
      </c>
      <c r="R178" s="31">
        <v>4.1440217391304346</v>
      </c>
      <c r="S178" s="31">
        <v>0</v>
      </c>
      <c r="T178" s="36">
        <v>0</v>
      </c>
      <c r="U178" s="31">
        <v>64.789239130434765</v>
      </c>
      <c r="V178" s="31">
        <v>0</v>
      </c>
      <c r="W178" s="36">
        <v>0</v>
      </c>
      <c r="X178" s="31">
        <v>0</v>
      </c>
      <c r="Y178" s="31">
        <v>0</v>
      </c>
      <c r="Z178" s="36" t="s">
        <v>1733</v>
      </c>
      <c r="AA178" s="31">
        <v>86.243260869565233</v>
      </c>
      <c r="AB178" s="31">
        <v>0</v>
      </c>
      <c r="AC178" s="36">
        <v>0</v>
      </c>
      <c r="AD178" s="31">
        <v>0</v>
      </c>
      <c r="AE178" s="31">
        <v>0</v>
      </c>
      <c r="AF178" s="36" t="s">
        <v>1733</v>
      </c>
      <c r="AG178" s="31">
        <v>0</v>
      </c>
      <c r="AH178" s="31">
        <v>0</v>
      </c>
      <c r="AI178" s="36" t="s">
        <v>1733</v>
      </c>
      <c r="AJ178" t="s">
        <v>582</v>
      </c>
      <c r="AK178" s="37">
        <v>2</v>
      </c>
      <c r="AT178"/>
    </row>
    <row r="179" spans="1:46" x14ac:dyDescent="0.25">
      <c r="A179" t="s">
        <v>1573</v>
      </c>
      <c r="B179" t="s">
        <v>859</v>
      </c>
      <c r="C179" t="s">
        <v>1265</v>
      </c>
      <c r="D179" t="s">
        <v>1517</v>
      </c>
      <c r="E179" s="31">
        <v>258.58695652173913</v>
      </c>
      <c r="F179" s="31">
        <v>817.22119565217395</v>
      </c>
      <c r="G179" s="31">
        <v>195.69673913043479</v>
      </c>
      <c r="H179" s="36">
        <v>0.23946605909341506</v>
      </c>
      <c r="I179" s="31">
        <v>149.06086956521736</v>
      </c>
      <c r="J179" s="31">
        <v>94.911413043478277</v>
      </c>
      <c r="K179" s="36">
        <v>0.63672923229494838</v>
      </c>
      <c r="L179" s="31">
        <v>106.08967391304348</v>
      </c>
      <c r="M179" s="31">
        <v>78.755434782608702</v>
      </c>
      <c r="N179" s="36">
        <v>0.74234778822263781</v>
      </c>
      <c r="O179" s="31">
        <v>38.253804347826055</v>
      </c>
      <c r="P179" s="31">
        <v>16.155978260869571</v>
      </c>
      <c r="Q179" s="36">
        <v>0.42233651100345282</v>
      </c>
      <c r="R179" s="31">
        <v>4.7173913043478262</v>
      </c>
      <c r="S179" s="31">
        <v>0</v>
      </c>
      <c r="T179" s="36">
        <v>0</v>
      </c>
      <c r="U179" s="31">
        <v>147.3858695652174</v>
      </c>
      <c r="V179" s="31">
        <v>41.4375</v>
      </c>
      <c r="W179" s="36">
        <v>0.28114974740956522</v>
      </c>
      <c r="X179" s="31">
        <v>0</v>
      </c>
      <c r="Y179" s="31">
        <v>0</v>
      </c>
      <c r="Z179" s="36" t="s">
        <v>1733</v>
      </c>
      <c r="AA179" s="31">
        <v>520.77445652173913</v>
      </c>
      <c r="AB179" s="31">
        <v>59.347826086956523</v>
      </c>
      <c r="AC179" s="36">
        <v>0.11396070860184195</v>
      </c>
      <c r="AD179" s="31">
        <v>0</v>
      </c>
      <c r="AE179" s="31">
        <v>0</v>
      </c>
      <c r="AF179" s="36" t="s">
        <v>1733</v>
      </c>
      <c r="AG179" s="31">
        <v>0</v>
      </c>
      <c r="AH179" s="31">
        <v>0</v>
      </c>
      <c r="AI179" s="36" t="s">
        <v>1733</v>
      </c>
      <c r="AJ179" t="s">
        <v>258</v>
      </c>
      <c r="AK179" s="37">
        <v>2</v>
      </c>
      <c r="AT179"/>
    </row>
    <row r="180" spans="1:46" x14ac:dyDescent="0.25">
      <c r="A180" t="s">
        <v>1573</v>
      </c>
      <c r="B180" t="s">
        <v>1083</v>
      </c>
      <c r="C180" t="s">
        <v>1449</v>
      </c>
      <c r="D180" t="s">
        <v>1518</v>
      </c>
      <c r="E180" s="31">
        <v>170.06521739130434</v>
      </c>
      <c r="F180" s="31">
        <v>693.45923913043475</v>
      </c>
      <c r="G180" s="31">
        <v>22.546195652173914</v>
      </c>
      <c r="H180" s="36">
        <v>3.2512647290482109E-2</v>
      </c>
      <c r="I180" s="31">
        <v>140.76358695652175</v>
      </c>
      <c r="J180" s="31">
        <v>0</v>
      </c>
      <c r="K180" s="36">
        <v>0</v>
      </c>
      <c r="L180" s="31">
        <v>135.66576086956522</v>
      </c>
      <c r="M180" s="31">
        <v>0</v>
      </c>
      <c r="N180" s="36">
        <v>0</v>
      </c>
      <c r="O180" s="31">
        <v>0</v>
      </c>
      <c r="P180" s="31">
        <v>0</v>
      </c>
      <c r="Q180" s="36" t="s">
        <v>1733</v>
      </c>
      <c r="R180" s="31">
        <v>5.0978260869565215</v>
      </c>
      <c r="S180" s="31">
        <v>0</v>
      </c>
      <c r="T180" s="36">
        <v>0</v>
      </c>
      <c r="U180" s="31">
        <v>112.44021739130434</v>
      </c>
      <c r="V180" s="31">
        <v>0</v>
      </c>
      <c r="W180" s="36">
        <v>0</v>
      </c>
      <c r="X180" s="31">
        <v>0</v>
      </c>
      <c r="Y180" s="31">
        <v>0</v>
      </c>
      <c r="Z180" s="36" t="s">
        <v>1733</v>
      </c>
      <c r="AA180" s="31">
        <v>440.25543478260869</v>
      </c>
      <c r="AB180" s="31">
        <v>22.546195652173914</v>
      </c>
      <c r="AC180" s="36">
        <v>5.121162368684188E-2</v>
      </c>
      <c r="AD180" s="31">
        <v>0</v>
      </c>
      <c r="AE180" s="31">
        <v>0</v>
      </c>
      <c r="AF180" s="36" t="s">
        <v>1733</v>
      </c>
      <c r="AG180" s="31">
        <v>0</v>
      </c>
      <c r="AH180" s="31">
        <v>0</v>
      </c>
      <c r="AI180" s="36" t="s">
        <v>1733</v>
      </c>
      <c r="AJ180" t="s">
        <v>483</v>
      </c>
      <c r="AK180" s="37">
        <v>2</v>
      </c>
      <c r="AT180"/>
    </row>
    <row r="181" spans="1:46" x14ac:dyDescent="0.25">
      <c r="A181" t="s">
        <v>1573</v>
      </c>
      <c r="B181" t="s">
        <v>645</v>
      </c>
      <c r="C181" t="s">
        <v>1301</v>
      </c>
      <c r="D181" t="s">
        <v>1487</v>
      </c>
      <c r="E181" s="31">
        <v>172.32608695652175</v>
      </c>
      <c r="F181" s="31">
        <v>468.33663043478259</v>
      </c>
      <c r="G181" s="31">
        <v>106.48369565217391</v>
      </c>
      <c r="H181" s="36">
        <v>0.22736572100567759</v>
      </c>
      <c r="I181" s="31">
        <v>80.344782608695652</v>
      </c>
      <c r="J181" s="31">
        <v>3.8831521739130435</v>
      </c>
      <c r="K181" s="36">
        <v>4.833110561547245E-2</v>
      </c>
      <c r="L181" s="31">
        <v>65.680652173913046</v>
      </c>
      <c r="M181" s="31">
        <v>3.4375</v>
      </c>
      <c r="N181" s="36">
        <v>5.2336569236523231E-2</v>
      </c>
      <c r="O181" s="31">
        <v>7.0641304347826086</v>
      </c>
      <c r="P181" s="31">
        <v>0.44565217391304346</v>
      </c>
      <c r="Q181" s="36">
        <v>6.3086628712109558E-2</v>
      </c>
      <c r="R181" s="31">
        <v>7.6000000000000005</v>
      </c>
      <c r="S181" s="31">
        <v>0</v>
      </c>
      <c r="T181" s="36">
        <v>0</v>
      </c>
      <c r="U181" s="31">
        <v>117.57880434782609</v>
      </c>
      <c r="V181" s="31">
        <v>69.760869565217391</v>
      </c>
      <c r="W181" s="36">
        <v>0.59331160877302458</v>
      </c>
      <c r="X181" s="31">
        <v>0</v>
      </c>
      <c r="Y181" s="31">
        <v>0</v>
      </c>
      <c r="Z181" s="36" t="s">
        <v>1733</v>
      </c>
      <c r="AA181" s="31">
        <v>270.41304347826087</v>
      </c>
      <c r="AB181" s="31">
        <v>32.839673913043477</v>
      </c>
      <c r="AC181" s="36">
        <v>0.121442640083608</v>
      </c>
      <c r="AD181" s="31">
        <v>0</v>
      </c>
      <c r="AE181" s="31">
        <v>0</v>
      </c>
      <c r="AF181" s="36" t="s">
        <v>1733</v>
      </c>
      <c r="AG181" s="31">
        <v>0</v>
      </c>
      <c r="AH181" s="31">
        <v>0</v>
      </c>
      <c r="AI181" s="36" t="s">
        <v>1733</v>
      </c>
      <c r="AJ181" t="s">
        <v>42</v>
      </c>
      <c r="AK181" s="37">
        <v>2</v>
      </c>
      <c r="AT181"/>
    </row>
    <row r="182" spans="1:46" x14ac:dyDescent="0.25">
      <c r="A182" t="s">
        <v>1573</v>
      </c>
      <c r="B182" t="s">
        <v>1163</v>
      </c>
      <c r="C182" t="s">
        <v>1470</v>
      </c>
      <c r="D182" t="s">
        <v>1490</v>
      </c>
      <c r="E182" s="31">
        <v>209.46739130434781</v>
      </c>
      <c r="F182" s="31">
        <v>743.4021739130435</v>
      </c>
      <c r="G182" s="31">
        <v>0</v>
      </c>
      <c r="H182" s="36">
        <v>0</v>
      </c>
      <c r="I182" s="31">
        <v>103.93478260869566</v>
      </c>
      <c r="J182" s="31">
        <v>0</v>
      </c>
      <c r="K182" s="36">
        <v>0</v>
      </c>
      <c r="L182" s="31">
        <v>0</v>
      </c>
      <c r="M182" s="31">
        <v>0</v>
      </c>
      <c r="N182" s="36" t="s">
        <v>1733</v>
      </c>
      <c r="O182" s="31">
        <v>23.141304347826086</v>
      </c>
      <c r="P182" s="31">
        <v>0</v>
      </c>
      <c r="Q182" s="36">
        <v>0</v>
      </c>
      <c r="R182" s="31">
        <v>80.793478260869563</v>
      </c>
      <c r="S182" s="31">
        <v>0</v>
      </c>
      <c r="T182" s="36">
        <v>0</v>
      </c>
      <c r="U182" s="31">
        <v>0</v>
      </c>
      <c r="V182" s="31">
        <v>0</v>
      </c>
      <c r="W182" s="36" t="s">
        <v>1733</v>
      </c>
      <c r="X182" s="31">
        <v>148.93206521739131</v>
      </c>
      <c r="Y182" s="31">
        <v>0</v>
      </c>
      <c r="Z182" s="36">
        <v>0</v>
      </c>
      <c r="AA182" s="31">
        <v>490.5353260869565</v>
      </c>
      <c r="AB182" s="31">
        <v>0</v>
      </c>
      <c r="AC182" s="36">
        <v>0</v>
      </c>
      <c r="AD182" s="31">
        <v>0</v>
      </c>
      <c r="AE182" s="31">
        <v>0</v>
      </c>
      <c r="AF182" s="36" t="s">
        <v>1733</v>
      </c>
      <c r="AG182" s="31">
        <v>0</v>
      </c>
      <c r="AH182" s="31">
        <v>0</v>
      </c>
      <c r="AI182" s="36" t="s">
        <v>1733</v>
      </c>
      <c r="AJ182" t="s">
        <v>565</v>
      </c>
      <c r="AK182" s="37">
        <v>2</v>
      </c>
      <c r="AT182"/>
    </row>
    <row r="183" spans="1:46" x14ac:dyDescent="0.25">
      <c r="A183" t="s">
        <v>1573</v>
      </c>
      <c r="B183" t="s">
        <v>1150</v>
      </c>
      <c r="C183" t="s">
        <v>1466</v>
      </c>
      <c r="D183" t="s">
        <v>1490</v>
      </c>
      <c r="E183" s="31">
        <v>98.673913043478265</v>
      </c>
      <c r="F183" s="31">
        <v>340.62771739130437</v>
      </c>
      <c r="G183" s="31">
        <v>70.567934782608688</v>
      </c>
      <c r="H183" s="36">
        <v>0.20717026589337137</v>
      </c>
      <c r="I183" s="31">
        <v>47.989130434782602</v>
      </c>
      <c r="J183" s="31">
        <v>5.3315217391304346</v>
      </c>
      <c r="K183" s="36">
        <v>0.11109852774631937</v>
      </c>
      <c r="L183" s="31">
        <v>38.423913043478258</v>
      </c>
      <c r="M183" s="31">
        <v>5.3315217391304346</v>
      </c>
      <c r="N183" s="36">
        <v>0.13875530410183876</v>
      </c>
      <c r="O183" s="31">
        <v>4.5163043478260869</v>
      </c>
      <c r="P183" s="31">
        <v>0</v>
      </c>
      <c r="Q183" s="36">
        <v>0</v>
      </c>
      <c r="R183" s="31">
        <v>5.0489130434782608</v>
      </c>
      <c r="S183" s="31">
        <v>0</v>
      </c>
      <c r="T183" s="36">
        <v>0</v>
      </c>
      <c r="U183" s="31">
        <v>67.038043478260875</v>
      </c>
      <c r="V183" s="31">
        <v>21.763586956521738</v>
      </c>
      <c r="W183" s="36">
        <v>0.32464531820024317</v>
      </c>
      <c r="X183" s="31">
        <v>0</v>
      </c>
      <c r="Y183" s="31">
        <v>0</v>
      </c>
      <c r="Z183" s="36" t="s">
        <v>1733</v>
      </c>
      <c r="AA183" s="31">
        <v>225.60054347826087</v>
      </c>
      <c r="AB183" s="31">
        <v>43.472826086956523</v>
      </c>
      <c r="AC183" s="36">
        <v>0.19269823297719854</v>
      </c>
      <c r="AD183" s="31">
        <v>0</v>
      </c>
      <c r="AE183" s="31">
        <v>0</v>
      </c>
      <c r="AF183" s="36" t="s">
        <v>1733</v>
      </c>
      <c r="AG183" s="31">
        <v>0</v>
      </c>
      <c r="AH183" s="31">
        <v>0</v>
      </c>
      <c r="AI183" s="36" t="s">
        <v>1733</v>
      </c>
      <c r="AJ183" t="s">
        <v>552</v>
      </c>
      <c r="AK183" s="37">
        <v>2</v>
      </c>
      <c r="AT183"/>
    </row>
    <row r="184" spans="1:46" x14ac:dyDescent="0.25">
      <c r="A184" t="s">
        <v>1573</v>
      </c>
      <c r="B184" t="s">
        <v>1010</v>
      </c>
      <c r="C184" t="s">
        <v>1426</v>
      </c>
      <c r="D184" t="s">
        <v>1520</v>
      </c>
      <c r="E184" s="31">
        <v>180.09782608695653</v>
      </c>
      <c r="F184" s="31">
        <v>639.7497826086958</v>
      </c>
      <c r="G184" s="31">
        <v>7.4978260869565201</v>
      </c>
      <c r="H184" s="36">
        <v>1.1719935341568658E-2</v>
      </c>
      <c r="I184" s="31">
        <v>124.77663043478266</v>
      </c>
      <c r="J184" s="31">
        <v>0</v>
      </c>
      <c r="K184" s="36">
        <v>0</v>
      </c>
      <c r="L184" s="31">
        <v>89.305108695652208</v>
      </c>
      <c r="M184" s="31">
        <v>0</v>
      </c>
      <c r="N184" s="36">
        <v>0</v>
      </c>
      <c r="O184" s="31">
        <v>28.633478260869577</v>
      </c>
      <c r="P184" s="31">
        <v>0</v>
      </c>
      <c r="Q184" s="36">
        <v>0</v>
      </c>
      <c r="R184" s="31">
        <v>6.838043478260869</v>
      </c>
      <c r="S184" s="31">
        <v>0</v>
      </c>
      <c r="T184" s="36">
        <v>0</v>
      </c>
      <c r="U184" s="31">
        <v>166.01000000000005</v>
      </c>
      <c r="V184" s="31">
        <v>0</v>
      </c>
      <c r="W184" s="36">
        <v>0</v>
      </c>
      <c r="X184" s="31">
        <v>4.6434782608695651</v>
      </c>
      <c r="Y184" s="31">
        <v>0</v>
      </c>
      <c r="Z184" s="36">
        <v>0</v>
      </c>
      <c r="AA184" s="31">
        <v>278.96489130434793</v>
      </c>
      <c r="AB184" s="31">
        <v>7.4978260869565201</v>
      </c>
      <c r="AC184" s="36">
        <v>2.6877310803876269E-2</v>
      </c>
      <c r="AD184" s="31">
        <v>65.354782608695643</v>
      </c>
      <c r="AE184" s="31">
        <v>0</v>
      </c>
      <c r="AF184" s="36">
        <v>0</v>
      </c>
      <c r="AG184" s="31">
        <v>0</v>
      </c>
      <c r="AH184" s="31">
        <v>0</v>
      </c>
      <c r="AI184" s="36" t="s">
        <v>1733</v>
      </c>
      <c r="AJ184" t="s">
        <v>409</v>
      </c>
      <c r="AK184" s="37">
        <v>2</v>
      </c>
      <c r="AT184"/>
    </row>
    <row r="185" spans="1:46" x14ac:dyDescent="0.25">
      <c r="A185" t="s">
        <v>1573</v>
      </c>
      <c r="B185" t="s">
        <v>1107</v>
      </c>
      <c r="C185" t="s">
        <v>1454</v>
      </c>
      <c r="D185" t="s">
        <v>1485</v>
      </c>
      <c r="E185" s="31">
        <v>101.83695652173913</v>
      </c>
      <c r="F185" s="31">
        <v>311.30576086956523</v>
      </c>
      <c r="G185" s="31">
        <v>34.804347826086961</v>
      </c>
      <c r="H185" s="36">
        <v>0.11180116850028265</v>
      </c>
      <c r="I185" s="31">
        <v>44.600543478260867</v>
      </c>
      <c r="J185" s="31">
        <v>0.60869565217391308</v>
      </c>
      <c r="K185" s="36">
        <v>1.3647718272101384E-2</v>
      </c>
      <c r="L185" s="31">
        <v>41.730978260869563</v>
      </c>
      <c r="M185" s="31">
        <v>0.60869565217391308</v>
      </c>
      <c r="N185" s="36">
        <v>1.4586182197043695E-2</v>
      </c>
      <c r="O185" s="31">
        <v>0</v>
      </c>
      <c r="P185" s="31">
        <v>0</v>
      </c>
      <c r="Q185" s="36" t="s">
        <v>1733</v>
      </c>
      <c r="R185" s="31">
        <v>2.8695652173913042</v>
      </c>
      <c r="S185" s="31">
        <v>0</v>
      </c>
      <c r="T185" s="36">
        <v>0</v>
      </c>
      <c r="U185" s="31">
        <v>72.853260869565219</v>
      </c>
      <c r="V185" s="31">
        <v>18.597826086956523</v>
      </c>
      <c r="W185" s="36">
        <v>0.25527788138754198</v>
      </c>
      <c r="X185" s="31">
        <v>0</v>
      </c>
      <c r="Y185" s="31">
        <v>0</v>
      </c>
      <c r="Z185" s="36" t="s">
        <v>1733</v>
      </c>
      <c r="AA185" s="31">
        <v>193.85195652173914</v>
      </c>
      <c r="AB185" s="31">
        <v>15.597826086956522</v>
      </c>
      <c r="AC185" s="36">
        <v>8.0462567243716906E-2</v>
      </c>
      <c r="AD185" s="31">
        <v>0</v>
      </c>
      <c r="AE185" s="31">
        <v>0</v>
      </c>
      <c r="AF185" s="36" t="s">
        <v>1733</v>
      </c>
      <c r="AG185" s="31">
        <v>0</v>
      </c>
      <c r="AH185" s="31">
        <v>0</v>
      </c>
      <c r="AI185" s="36" t="s">
        <v>1733</v>
      </c>
      <c r="AJ185" t="s">
        <v>508</v>
      </c>
      <c r="AK185" s="37">
        <v>2</v>
      </c>
      <c r="AT185"/>
    </row>
    <row r="186" spans="1:46" x14ac:dyDescent="0.25">
      <c r="A186" t="s">
        <v>1573</v>
      </c>
      <c r="B186" t="s">
        <v>1138</v>
      </c>
      <c r="C186" t="s">
        <v>1240</v>
      </c>
      <c r="D186" t="s">
        <v>1488</v>
      </c>
      <c r="E186" s="31">
        <v>24.358695652173914</v>
      </c>
      <c r="F186" s="31">
        <v>108.50076086956528</v>
      </c>
      <c r="G186" s="31">
        <v>3.2942391304347827</v>
      </c>
      <c r="H186" s="36">
        <v>3.0361438058438762E-2</v>
      </c>
      <c r="I186" s="31">
        <v>17.37163043478261</v>
      </c>
      <c r="J186" s="31">
        <v>0</v>
      </c>
      <c r="K186" s="36">
        <v>0</v>
      </c>
      <c r="L186" s="31">
        <v>7.649565217391304</v>
      </c>
      <c r="M186" s="31">
        <v>0</v>
      </c>
      <c r="N186" s="36">
        <v>0</v>
      </c>
      <c r="O186" s="31">
        <v>4.9394565217391309</v>
      </c>
      <c r="P186" s="31">
        <v>0</v>
      </c>
      <c r="Q186" s="36">
        <v>0</v>
      </c>
      <c r="R186" s="31">
        <v>4.7826086956521738</v>
      </c>
      <c r="S186" s="31">
        <v>0</v>
      </c>
      <c r="T186" s="36">
        <v>0</v>
      </c>
      <c r="U186" s="31">
        <v>12.006521739130434</v>
      </c>
      <c r="V186" s="31">
        <v>0</v>
      </c>
      <c r="W186" s="36">
        <v>0</v>
      </c>
      <c r="X186" s="31">
        <v>0</v>
      </c>
      <c r="Y186" s="31">
        <v>0</v>
      </c>
      <c r="Z186" s="36" t="s">
        <v>1733</v>
      </c>
      <c r="AA186" s="31">
        <v>79.122608695652232</v>
      </c>
      <c r="AB186" s="31">
        <v>3.2942391304347827</v>
      </c>
      <c r="AC186" s="36">
        <v>4.1634612214394802E-2</v>
      </c>
      <c r="AD186" s="31">
        <v>0</v>
      </c>
      <c r="AE186" s="31">
        <v>0</v>
      </c>
      <c r="AF186" s="36" t="s">
        <v>1733</v>
      </c>
      <c r="AG186" s="31">
        <v>0</v>
      </c>
      <c r="AH186" s="31">
        <v>0</v>
      </c>
      <c r="AI186" s="36" t="s">
        <v>1733</v>
      </c>
      <c r="AJ186" t="s">
        <v>539</v>
      </c>
      <c r="AK186" s="37">
        <v>2</v>
      </c>
      <c r="AT186"/>
    </row>
    <row r="187" spans="1:46" x14ac:dyDescent="0.25">
      <c r="A187" t="s">
        <v>1573</v>
      </c>
      <c r="B187" t="s">
        <v>1072</v>
      </c>
      <c r="C187" t="s">
        <v>1311</v>
      </c>
      <c r="D187" t="s">
        <v>1490</v>
      </c>
      <c r="E187" s="31">
        <v>132.2608695652174</v>
      </c>
      <c r="F187" s="31">
        <v>499.68739130434778</v>
      </c>
      <c r="G187" s="31">
        <v>0</v>
      </c>
      <c r="H187" s="36">
        <v>0</v>
      </c>
      <c r="I187" s="31">
        <v>95.116739130434794</v>
      </c>
      <c r="J187" s="31">
        <v>0</v>
      </c>
      <c r="K187" s="36">
        <v>0</v>
      </c>
      <c r="L187" s="31">
        <v>62.681304347826092</v>
      </c>
      <c r="M187" s="31">
        <v>0</v>
      </c>
      <c r="N187" s="36">
        <v>0</v>
      </c>
      <c r="O187" s="31">
        <v>26.918478260869566</v>
      </c>
      <c r="P187" s="31">
        <v>0</v>
      </c>
      <c r="Q187" s="36">
        <v>0</v>
      </c>
      <c r="R187" s="31">
        <v>5.5169565217391305</v>
      </c>
      <c r="S187" s="31">
        <v>0</v>
      </c>
      <c r="T187" s="36">
        <v>0</v>
      </c>
      <c r="U187" s="31">
        <v>104.76086956521739</v>
      </c>
      <c r="V187" s="31">
        <v>0</v>
      </c>
      <c r="W187" s="36">
        <v>0</v>
      </c>
      <c r="X187" s="31">
        <v>0</v>
      </c>
      <c r="Y187" s="31">
        <v>0</v>
      </c>
      <c r="Z187" s="36" t="s">
        <v>1733</v>
      </c>
      <c r="AA187" s="31">
        <v>299.80978260869563</v>
      </c>
      <c r="AB187" s="31">
        <v>0</v>
      </c>
      <c r="AC187" s="36">
        <v>0</v>
      </c>
      <c r="AD187" s="31">
        <v>0</v>
      </c>
      <c r="AE187" s="31">
        <v>0</v>
      </c>
      <c r="AF187" s="36" t="s">
        <v>1733</v>
      </c>
      <c r="AG187" s="31">
        <v>0</v>
      </c>
      <c r="AH187" s="31">
        <v>0</v>
      </c>
      <c r="AI187" s="36" t="s">
        <v>1733</v>
      </c>
      <c r="AJ187" t="s">
        <v>471</v>
      </c>
      <c r="AK187" s="37">
        <v>2</v>
      </c>
      <c r="AT187"/>
    </row>
    <row r="188" spans="1:46" x14ac:dyDescent="0.25">
      <c r="A188" t="s">
        <v>1573</v>
      </c>
      <c r="B188" t="s">
        <v>994</v>
      </c>
      <c r="C188" t="s">
        <v>1336</v>
      </c>
      <c r="D188" t="s">
        <v>1510</v>
      </c>
      <c r="E188" s="31">
        <v>156.4891304347826</v>
      </c>
      <c r="F188" s="31">
        <v>435.57608695652175</v>
      </c>
      <c r="G188" s="31">
        <v>46.807065217391305</v>
      </c>
      <c r="H188" s="36">
        <v>0.10746013525316297</v>
      </c>
      <c r="I188" s="31">
        <v>129.25</v>
      </c>
      <c r="J188" s="31">
        <v>42.440217391304351</v>
      </c>
      <c r="K188" s="36">
        <v>0.32835758136405685</v>
      </c>
      <c r="L188" s="31">
        <v>119.30434782608695</v>
      </c>
      <c r="M188" s="31">
        <v>42.440217391304351</v>
      </c>
      <c r="N188" s="36">
        <v>0.35573068513119538</v>
      </c>
      <c r="O188" s="31">
        <v>4.9728260869565215</v>
      </c>
      <c r="P188" s="31">
        <v>0</v>
      </c>
      <c r="Q188" s="36">
        <v>0</v>
      </c>
      <c r="R188" s="31">
        <v>4.9728260869565215</v>
      </c>
      <c r="S188" s="31">
        <v>0</v>
      </c>
      <c r="T188" s="36">
        <v>0</v>
      </c>
      <c r="U188" s="31">
        <v>29.114130434782609</v>
      </c>
      <c r="V188" s="31">
        <v>0</v>
      </c>
      <c r="W188" s="36">
        <v>0</v>
      </c>
      <c r="X188" s="31">
        <v>0</v>
      </c>
      <c r="Y188" s="31">
        <v>0</v>
      </c>
      <c r="Z188" s="36" t="s">
        <v>1733</v>
      </c>
      <c r="AA188" s="31">
        <v>276.48641304347825</v>
      </c>
      <c r="AB188" s="31">
        <v>4.3668478260869561</v>
      </c>
      <c r="AC188" s="36">
        <v>1.5794077466657494E-2</v>
      </c>
      <c r="AD188" s="31">
        <v>0.72554347826086951</v>
      </c>
      <c r="AE188" s="31">
        <v>0</v>
      </c>
      <c r="AF188" s="36">
        <v>0</v>
      </c>
      <c r="AG188" s="31">
        <v>0</v>
      </c>
      <c r="AH188" s="31">
        <v>0</v>
      </c>
      <c r="AI188" s="36" t="s">
        <v>1733</v>
      </c>
      <c r="AJ188" t="s">
        <v>393</v>
      </c>
      <c r="AK188" s="37">
        <v>2</v>
      </c>
      <c r="AT188"/>
    </row>
    <row r="189" spans="1:46" x14ac:dyDescent="0.25">
      <c r="A189" t="s">
        <v>1573</v>
      </c>
      <c r="B189" t="s">
        <v>728</v>
      </c>
      <c r="C189" t="s">
        <v>1330</v>
      </c>
      <c r="D189" t="s">
        <v>1513</v>
      </c>
      <c r="E189" s="31">
        <v>188.72826086956522</v>
      </c>
      <c r="F189" s="31">
        <v>620.14130434782612</v>
      </c>
      <c r="G189" s="31">
        <v>34.342391304347828</v>
      </c>
      <c r="H189" s="36">
        <v>5.5378332427742628E-2</v>
      </c>
      <c r="I189" s="31">
        <v>79.510869565217391</v>
      </c>
      <c r="J189" s="31">
        <v>0</v>
      </c>
      <c r="K189" s="36">
        <v>0</v>
      </c>
      <c r="L189" s="31">
        <v>61.0625</v>
      </c>
      <c r="M189" s="31">
        <v>0</v>
      </c>
      <c r="N189" s="36">
        <v>0</v>
      </c>
      <c r="O189" s="31">
        <v>14.1875</v>
      </c>
      <c r="P189" s="31">
        <v>0</v>
      </c>
      <c r="Q189" s="36">
        <v>0</v>
      </c>
      <c r="R189" s="31">
        <v>4.2608695652173916</v>
      </c>
      <c r="S189" s="31">
        <v>0</v>
      </c>
      <c r="T189" s="36">
        <v>0</v>
      </c>
      <c r="U189" s="31">
        <v>179.47826086956522</v>
      </c>
      <c r="V189" s="31">
        <v>23.880434782608695</v>
      </c>
      <c r="W189" s="36">
        <v>0.1330547480620155</v>
      </c>
      <c r="X189" s="31">
        <v>0</v>
      </c>
      <c r="Y189" s="31">
        <v>0</v>
      </c>
      <c r="Z189" s="36" t="s">
        <v>1733</v>
      </c>
      <c r="AA189" s="31">
        <v>361.1521739130435</v>
      </c>
      <c r="AB189" s="31">
        <v>10.461956521739131</v>
      </c>
      <c r="AC189" s="36">
        <v>2.8968277854692109E-2</v>
      </c>
      <c r="AD189" s="31">
        <v>0</v>
      </c>
      <c r="AE189" s="31">
        <v>0</v>
      </c>
      <c r="AF189" s="36" t="s">
        <v>1733</v>
      </c>
      <c r="AG189" s="31">
        <v>0</v>
      </c>
      <c r="AH189" s="31">
        <v>0</v>
      </c>
      <c r="AI189" s="36" t="s">
        <v>1733</v>
      </c>
      <c r="AJ189" t="s">
        <v>125</v>
      </c>
      <c r="AK189" s="37">
        <v>2</v>
      </c>
      <c r="AT189"/>
    </row>
    <row r="190" spans="1:46" x14ac:dyDescent="0.25">
      <c r="A190" t="s">
        <v>1573</v>
      </c>
      <c r="B190" t="s">
        <v>703</v>
      </c>
      <c r="C190" t="s">
        <v>1311</v>
      </c>
      <c r="D190" t="s">
        <v>1490</v>
      </c>
      <c r="E190" s="31">
        <v>190.36956521739131</v>
      </c>
      <c r="F190" s="31">
        <v>713.20630434782606</v>
      </c>
      <c r="G190" s="31">
        <v>104.22826086956522</v>
      </c>
      <c r="H190" s="36">
        <v>0.14614040879079748</v>
      </c>
      <c r="I190" s="31">
        <v>123.66282608695653</v>
      </c>
      <c r="J190" s="31">
        <v>38.141304347826086</v>
      </c>
      <c r="K190" s="36">
        <v>0.30842982935717561</v>
      </c>
      <c r="L190" s="31">
        <v>91.994565217391298</v>
      </c>
      <c r="M190" s="31">
        <v>38.141304347826086</v>
      </c>
      <c r="N190" s="36">
        <v>0.41460388728067588</v>
      </c>
      <c r="O190" s="31">
        <v>26.77695652173913</v>
      </c>
      <c r="P190" s="31">
        <v>0</v>
      </c>
      <c r="Q190" s="36">
        <v>0</v>
      </c>
      <c r="R190" s="31">
        <v>4.8913043478260869</v>
      </c>
      <c r="S190" s="31">
        <v>0</v>
      </c>
      <c r="T190" s="36">
        <v>0</v>
      </c>
      <c r="U190" s="31">
        <v>170.14402173913044</v>
      </c>
      <c r="V190" s="31">
        <v>40.233695652173914</v>
      </c>
      <c r="W190" s="36">
        <v>0.23646846501525243</v>
      </c>
      <c r="X190" s="31">
        <v>0</v>
      </c>
      <c r="Y190" s="31">
        <v>0</v>
      </c>
      <c r="Z190" s="36" t="s">
        <v>1733</v>
      </c>
      <c r="AA190" s="31">
        <v>419.39945652173913</v>
      </c>
      <c r="AB190" s="31">
        <v>25.853260869565219</v>
      </c>
      <c r="AC190" s="36">
        <v>6.1643524967765768E-2</v>
      </c>
      <c r="AD190" s="31">
        <v>0</v>
      </c>
      <c r="AE190" s="31">
        <v>0</v>
      </c>
      <c r="AF190" s="36" t="s">
        <v>1733</v>
      </c>
      <c r="AG190" s="31">
        <v>0</v>
      </c>
      <c r="AH190" s="31">
        <v>0</v>
      </c>
      <c r="AI190" s="36" t="s">
        <v>1733</v>
      </c>
      <c r="AJ190" t="s">
        <v>100</v>
      </c>
      <c r="AK190" s="37">
        <v>2</v>
      </c>
      <c r="AT190"/>
    </row>
    <row r="191" spans="1:46" x14ac:dyDescent="0.25">
      <c r="A191" t="s">
        <v>1573</v>
      </c>
      <c r="B191" t="s">
        <v>764</v>
      </c>
      <c r="C191" t="s">
        <v>1346</v>
      </c>
      <c r="D191" t="s">
        <v>1493</v>
      </c>
      <c r="E191" s="31">
        <v>114.65217391304348</v>
      </c>
      <c r="F191" s="31">
        <v>340.88434782608698</v>
      </c>
      <c r="G191" s="31">
        <v>131.60032608695653</v>
      </c>
      <c r="H191" s="36">
        <v>0.38605564299507417</v>
      </c>
      <c r="I191" s="31">
        <v>61.313478260869559</v>
      </c>
      <c r="J191" s="31">
        <v>10.635434782608694</v>
      </c>
      <c r="K191" s="36">
        <v>0.17345998113756106</v>
      </c>
      <c r="L191" s="31">
        <v>50.862391304347817</v>
      </c>
      <c r="M191" s="31">
        <v>10.635434782608694</v>
      </c>
      <c r="N191" s="36">
        <v>0.20910213833574823</v>
      </c>
      <c r="O191" s="31">
        <v>5.4945652173913047</v>
      </c>
      <c r="P191" s="31">
        <v>0</v>
      </c>
      <c r="Q191" s="36">
        <v>0</v>
      </c>
      <c r="R191" s="31">
        <v>4.9565217391304346</v>
      </c>
      <c r="S191" s="31">
        <v>0</v>
      </c>
      <c r="T191" s="36">
        <v>0</v>
      </c>
      <c r="U191" s="31">
        <v>91.948913043478257</v>
      </c>
      <c r="V191" s="31">
        <v>70.608913043478267</v>
      </c>
      <c r="W191" s="36">
        <v>0.76791460286312119</v>
      </c>
      <c r="X191" s="31">
        <v>0</v>
      </c>
      <c r="Y191" s="31">
        <v>0</v>
      </c>
      <c r="Z191" s="36" t="s">
        <v>1733</v>
      </c>
      <c r="AA191" s="31">
        <v>187.62195652173915</v>
      </c>
      <c r="AB191" s="31">
        <v>50.355978260869563</v>
      </c>
      <c r="AC191" s="36">
        <v>0.26839064677931218</v>
      </c>
      <c r="AD191" s="31">
        <v>0</v>
      </c>
      <c r="AE191" s="31">
        <v>0</v>
      </c>
      <c r="AF191" s="36" t="s">
        <v>1733</v>
      </c>
      <c r="AG191" s="31">
        <v>0</v>
      </c>
      <c r="AH191" s="31">
        <v>0</v>
      </c>
      <c r="AI191" s="36" t="s">
        <v>1733</v>
      </c>
      <c r="AJ191" t="s">
        <v>162</v>
      </c>
      <c r="AK191" s="37">
        <v>2</v>
      </c>
      <c r="AT191"/>
    </row>
    <row r="192" spans="1:46" x14ac:dyDescent="0.25">
      <c r="A192" t="s">
        <v>1573</v>
      </c>
      <c r="B192" t="s">
        <v>638</v>
      </c>
      <c r="C192" t="s">
        <v>1281</v>
      </c>
      <c r="D192" t="s">
        <v>1512</v>
      </c>
      <c r="E192" s="31">
        <v>155.45652173913044</v>
      </c>
      <c r="F192" s="31">
        <v>469.15489130434781</v>
      </c>
      <c r="G192" s="31">
        <v>5.0679347826086962</v>
      </c>
      <c r="H192" s="36">
        <v>1.0802263552062279E-2</v>
      </c>
      <c r="I192" s="31">
        <v>74.076086956521749</v>
      </c>
      <c r="J192" s="31">
        <v>0.76086956521739135</v>
      </c>
      <c r="K192" s="36">
        <v>1.0271460014673514E-2</v>
      </c>
      <c r="L192" s="31">
        <v>69.152173913043484</v>
      </c>
      <c r="M192" s="31">
        <v>0.76086956521739135</v>
      </c>
      <c r="N192" s="36">
        <v>1.1002829298962589E-2</v>
      </c>
      <c r="O192" s="31">
        <v>0</v>
      </c>
      <c r="P192" s="31">
        <v>0</v>
      </c>
      <c r="Q192" s="36" t="s">
        <v>1733</v>
      </c>
      <c r="R192" s="31">
        <v>4.9239130434782608</v>
      </c>
      <c r="S192" s="31">
        <v>0</v>
      </c>
      <c r="T192" s="36">
        <v>0</v>
      </c>
      <c r="U192" s="31">
        <v>90.211956521739125</v>
      </c>
      <c r="V192" s="31">
        <v>0</v>
      </c>
      <c r="W192" s="36">
        <v>0</v>
      </c>
      <c r="X192" s="31">
        <v>0</v>
      </c>
      <c r="Y192" s="31">
        <v>0</v>
      </c>
      <c r="Z192" s="36" t="s">
        <v>1733</v>
      </c>
      <c r="AA192" s="31">
        <v>304.86684782608694</v>
      </c>
      <c r="AB192" s="31">
        <v>4.3070652173913047</v>
      </c>
      <c r="AC192" s="36">
        <v>1.4127692952197594E-2</v>
      </c>
      <c r="AD192" s="31">
        <v>0</v>
      </c>
      <c r="AE192" s="31">
        <v>0</v>
      </c>
      <c r="AF192" s="36" t="s">
        <v>1733</v>
      </c>
      <c r="AG192" s="31">
        <v>0</v>
      </c>
      <c r="AH192" s="31">
        <v>0</v>
      </c>
      <c r="AI192" s="36" t="s">
        <v>1733</v>
      </c>
      <c r="AJ192" t="s">
        <v>35</v>
      </c>
      <c r="AK192" s="37">
        <v>2</v>
      </c>
      <c r="AT192"/>
    </row>
    <row r="193" spans="1:46" x14ac:dyDescent="0.25">
      <c r="A193" t="s">
        <v>1573</v>
      </c>
      <c r="B193" t="s">
        <v>915</v>
      </c>
      <c r="C193" t="s">
        <v>1304</v>
      </c>
      <c r="D193" t="s">
        <v>1492</v>
      </c>
      <c r="E193" s="31">
        <v>216.09782608695653</v>
      </c>
      <c r="F193" s="31">
        <v>527.18673913043472</v>
      </c>
      <c r="G193" s="31">
        <v>0</v>
      </c>
      <c r="H193" s="36">
        <v>0</v>
      </c>
      <c r="I193" s="31">
        <v>97.304565217391271</v>
      </c>
      <c r="J193" s="31">
        <v>0</v>
      </c>
      <c r="K193" s="36">
        <v>0</v>
      </c>
      <c r="L193" s="31">
        <v>56.500326086956491</v>
      </c>
      <c r="M193" s="31">
        <v>0</v>
      </c>
      <c r="N193" s="36">
        <v>0</v>
      </c>
      <c r="O193" s="31">
        <v>36.532826086956518</v>
      </c>
      <c r="P193" s="31">
        <v>0</v>
      </c>
      <c r="Q193" s="36">
        <v>0</v>
      </c>
      <c r="R193" s="31">
        <v>4.2714130434782609</v>
      </c>
      <c r="S193" s="31">
        <v>0</v>
      </c>
      <c r="T193" s="36">
        <v>0</v>
      </c>
      <c r="U193" s="31">
        <v>64.045652173913027</v>
      </c>
      <c r="V193" s="31">
        <v>0</v>
      </c>
      <c r="W193" s="36">
        <v>0</v>
      </c>
      <c r="X193" s="31">
        <v>0</v>
      </c>
      <c r="Y193" s="31">
        <v>0</v>
      </c>
      <c r="Z193" s="36" t="s">
        <v>1733</v>
      </c>
      <c r="AA193" s="31">
        <v>365.83652173913049</v>
      </c>
      <c r="AB193" s="31">
        <v>0</v>
      </c>
      <c r="AC193" s="36">
        <v>0</v>
      </c>
      <c r="AD193" s="31">
        <v>0</v>
      </c>
      <c r="AE193" s="31">
        <v>0</v>
      </c>
      <c r="AF193" s="36" t="s">
        <v>1733</v>
      </c>
      <c r="AG193" s="31">
        <v>0</v>
      </c>
      <c r="AH193" s="31">
        <v>0</v>
      </c>
      <c r="AI193" s="36" t="s">
        <v>1733</v>
      </c>
      <c r="AJ193" t="s">
        <v>314</v>
      </c>
      <c r="AK193" s="37">
        <v>2</v>
      </c>
      <c r="AT193"/>
    </row>
    <row r="194" spans="1:46" x14ac:dyDescent="0.25">
      <c r="A194" t="s">
        <v>1573</v>
      </c>
      <c r="B194" t="s">
        <v>879</v>
      </c>
      <c r="C194" t="s">
        <v>1263</v>
      </c>
      <c r="D194" t="s">
        <v>1529</v>
      </c>
      <c r="E194" s="31">
        <v>226.89130434782609</v>
      </c>
      <c r="F194" s="31">
        <v>802.67608695652166</v>
      </c>
      <c r="G194" s="31">
        <v>13.162391304347825</v>
      </c>
      <c r="H194" s="36">
        <v>1.6398135584498593E-2</v>
      </c>
      <c r="I194" s="31">
        <v>127.92445652173913</v>
      </c>
      <c r="J194" s="31">
        <v>0</v>
      </c>
      <c r="K194" s="36">
        <v>0</v>
      </c>
      <c r="L194" s="31">
        <v>117.48967391304349</v>
      </c>
      <c r="M194" s="31">
        <v>0</v>
      </c>
      <c r="N194" s="36">
        <v>0</v>
      </c>
      <c r="O194" s="31">
        <v>5.5652173913043477</v>
      </c>
      <c r="P194" s="31">
        <v>0</v>
      </c>
      <c r="Q194" s="36">
        <v>0</v>
      </c>
      <c r="R194" s="31">
        <v>4.8695652173913047</v>
      </c>
      <c r="S194" s="31">
        <v>0</v>
      </c>
      <c r="T194" s="36">
        <v>0</v>
      </c>
      <c r="U194" s="31">
        <v>233.96576086956523</v>
      </c>
      <c r="V194" s="31">
        <v>1.1040217391304348</v>
      </c>
      <c r="W194" s="36">
        <v>4.7187320701421844E-3</v>
      </c>
      <c r="X194" s="31">
        <v>0</v>
      </c>
      <c r="Y194" s="31">
        <v>0</v>
      </c>
      <c r="Z194" s="36" t="s">
        <v>1733</v>
      </c>
      <c r="AA194" s="31">
        <v>440.78586956521735</v>
      </c>
      <c r="AB194" s="31">
        <v>12.05836956521739</v>
      </c>
      <c r="AC194" s="36">
        <v>2.7356524784044309E-2</v>
      </c>
      <c r="AD194" s="31">
        <v>0</v>
      </c>
      <c r="AE194" s="31">
        <v>0</v>
      </c>
      <c r="AF194" s="36" t="s">
        <v>1733</v>
      </c>
      <c r="AG194" s="31">
        <v>0</v>
      </c>
      <c r="AH194" s="31">
        <v>0</v>
      </c>
      <c r="AI194" s="36" t="s">
        <v>1733</v>
      </c>
      <c r="AJ194" t="s">
        <v>278</v>
      </c>
      <c r="AK194" s="37">
        <v>2</v>
      </c>
      <c r="AT194"/>
    </row>
    <row r="195" spans="1:46" x14ac:dyDescent="0.25">
      <c r="A195" t="s">
        <v>1573</v>
      </c>
      <c r="B195" t="s">
        <v>1012</v>
      </c>
      <c r="C195" t="s">
        <v>1428</v>
      </c>
      <c r="D195" t="s">
        <v>1506</v>
      </c>
      <c r="E195" s="31">
        <v>73.184782608695656</v>
      </c>
      <c r="F195" s="31">
        <v>240.47554347826087</v>
      </c>
      <c r="G195" s="31">
        <v>0</v>
      </c>
      <c r="H195" s="36">
        <v>0</v>
      </c>
      <c r="I195" s="31">
        <v>45.573369565217391</v>
      </c>
      <c r="J195" s="31">
        <v>0</v>
      </c>
      <c r="K195" s="36">
        <v>0</v>
      </c>
      <c r="L195" s="31">
        <v>0</v>
      </c>
      <c r="M195" s="31">
        <v>0</v>
      </c>
      <c r="N195" s="36" t="s">
        <v>1733</v>
      </c>
      <c r="O195" s="31">
        <v>41.986413043478258</v>
      </c>
      <c r="P195" s="31">
        <v>0</v>
      </c>
      <c r="Q195" s="36">
        <v>0</v>
      </c>
      <c r="R195" s="31">
        <v>3.5869565217391304</v>
      </c>
      <c r="S195" s="31">
        <v>0</v>
      </c>
      <c r="T195" s="36">
        <v>0</v>
      </c>
      <c r="U195" s="31">
        <v>67.733695652173907</v>
      </c>
      <c r="V195" s="31">
        <v>0</v>
      </c>
      <c r="W195" s="36">
        <v>0</v>
      </c>
      <c r="X195" s="31">
        <v>0</v>
      </c>
      <c r="Y195" s="31">
        <v>0</v>
      </c>
      <c r="Z195" s="36" t="s">
        <v>1733</v>
      </c>
      <c r="AA195" s="31">
        <v>127.16847826086956</v>
      </c>
      <c r="AB195" s="31">
        <v>0</v>
      </c>
      <c r="AC195" s="36">
        <v>0</v>
      </c>
      <c r="AD195" s="31">
        <v>0</v>
      </c>
      <c r="AE195" s="31">
        <v>0</v>
      </c>
      <c r="AF195" s="36" t="s">
        <v>1733</v>
      </c>
      <c r="AG195" s="31">
        <v>0</v>
      </c>
      <c r="AH195" s="31">
        <v>0</v>
      </c>
      <c r="AI195" s="36" t="s">
        <v>1733</v>
      </c>
      <c r="AJ195" t="s">
        <v>411</v>
      </c>
      <c r="AK195" s="37">
        <v>2</v>
      </c>
      <c r="AT195"/>
    </row>
    <row r="196" spans="1:46" x14ac:dyDescent="0.25">
      <c r="A196" t="s">
        <v>1573</v>
      </c>
      <c r="B196" t="s">
        <v>1182</v>
      </c>
      <c r="C196" t="s">
        <v>1476</v>
      </c>
      <c r="D196" t="s">
        <v>1522</v>
      </c>
      <c r="E196" s="31">
        <v>32.195652173913047</v>
      </c>
      <c r="F196" s="31">
        <v>130.15054347826089</v>
      </c>
      <c r="G196" s="31">
        <v>5.9728260869565215</v>
      </c>
      <c r="H196" s="36">
        <v>4.5891672269153187E-2</v>
      </c>
      <c r="I196" s="31">
        <v>25.467282608695655</v>
      </c>
      <c r="J196" s="31">
        <v>0</v>
      </c>
      <c r="K196" s="36">
        <v>0</v>
      </c>
      <c r="L196" s="31">
        <v>11.962173913043481</v>
      </c>
      <c r="M196" s="31">
        <v>0</v>
      </c>
      <c r="N196" s="36">
        <v>0</v>
      </c>
      <c r="O196" s="31">
        <v>8.4398913043478263</v>
      </c>
      <c r="P196" s="31">
        <v>0</v>
      </c>
      <c r="Q196" s="36">
        <v>0</v>
      </c>
      <c r="R196" s="31">
        <v>5.0652173913043477</v>
      </c>
      <c r="S196" s="31">
        <v>0</v>
      </c>
      <c r="T196" s="36">
        <v>0</v>
      </c>
      <c r="U196" s="31">
        <v>33.577608695652167</v>
      </c>
      <c r="V196" s="31">
        <v>1.8994565217391304</v>
      </c>
      <c r="W196" s="36">
        <v>5.6569142220812274E-2</v>
      </c>
      <c r="X196" s="31">
        <v>0</v>
      </c>
      <c r="Y196" s="31">
        <v>0</v>
      </c>
      <c r="Z196" s="36" t="s">
        <v>1733</v>
      </c>
      <c r="AA196" s="31">
        <v>71.105652173913057</v>
      </c>
      <c r="AB196" s="31">
        <v>4.0733695652173916</v>
      </c>
      <c r="AC196" s="36">
        <v>5.7286157157444825E-2</v>
      </c>
      <c r="AD196" s="31">
        <v>0</v>
      </c>
      <c r="AE196" s="31">
        <v>0</v>
      </c>
      <c r="AF196" s="36" t="s">
        <v>1733</v>
      </c>
      <c r="AG196" s="31">
        <v>0</v>
      </c>
      <c r="AH196" s="31">
        <v>0</v>
      </c>
      <c r="AI196" s="36" t="s">
        <v>1733</v>
      </c>
      <c r="AJ196" t="s">
        <v>585</v>
      </c>
      <c r="AK196" s="37">
        <v>2</v>
      </c>
      <c r="AT196"/>
    </row>
    <row r="197" spans="1:46" x14ac:dyDescent="0.25">
      <c r="A197" t="s">
        <v>1573</v>
      </c>
      <c r="B197" t="s">
        <v>934</v>
      </c>
      <c r="C197" t="s">
        <v>1300</v>
      </c>
      <c r="D197" t="s">
        <v>1522</v>
      </c>
      <c r="E197" s="31">
        <v>47.630434782608695</v>
      </c>
      <c r="F197" s="31">
        <v>210.19391304347823</v>
      </c>
      <c r="G197" s="31">
        <v>7.8233695652173907</v>
      </c>
      <c r="H197" s="36">
        <v>3.7219772218613868E-2</v>
      </c>
      <c r="I197" s="31">
        <v>44.246521739130429</v>
      </c>
      <c r="J197" s="31">
        <v>0</v>
      </c>
      <c r="K197" s="36">
        <v>0</v>
      </c>
      <c r="L197" s="31">
        <v>28.823586956521734</v>
      </c>
      <c r="M197" s="31">
        <v>0</v>
      </c>
      <c r="N197" s="36">
        <v>0</v>
      </c>
      <c r="O197" s="31">
        <v>10.599782608695651</v>
      </c>
      <c r="P197" s="31">
        <v>0</v>
      </c>
      <c r="Q197" s="36">
        <v>0</v>
      </c>
      <c r="R197" s="31">
        <v>4.8231521739130434</v>
      </c>
      <c r="S197" s="31">
        <v>0</v>
      </c>
      <c r="T197" s="36">
        <v>0</v>
      </c>
      <c r="U197" s="31">
        <v>45.851630434782599</v>
      </c>
      <c r="V197" s="31">
        <v>1.7690217391304348</v>
      </c>
      <c r="W197" s="36">
        <v>3.8581435869475038E-2</v>
      </c>
      <c r="X197" s="31">
        <v>0</v>
      </c>
      <c r="Y197" s="31">
        <v>0</v>
      </c>
      <c r="Z197" s="36" t="s">
        <v>1733</v>
      </c>
      <c r="AA197" s="31">
        <v>120.0957608695652</v>
      </c>
      <c r="AB197" s="31">
        <v>6.0543478260869561</v>
      </c>
      <c r="AC197" s="36">
        <v>5.0412668875652676E-2</v>
      </c>
      <c r="AD197" s="31">
        <v>0</v>
      </c>
      <c r="AE197" s="31">
        <v>0</v>
      </c>
      <c r="AF197" s="36" t="s">
        <v>1733</v>
      </c>
      <c r="AG197" s="31">
        <v>0</v>
      </c>
      <c r="AH197" s="31">
        <v>0</v>
      </c>
      <c r="AI197" s="36" t="s">
        <v>1733</v>
      </c>
      <c r="AJ197" t="s">
        <v>333</v>
      </c>
      <c r="AK197" s="37">
        <v>2</v>
      </c>
      <c r="AT197"/>
    </row>
    <row r="198" spans="1:46" x14ac:dyDescent="0.25">
      <c r="A198" t="s">
        <v>1573</v>
      </c>
      <c r="B198" t="s">
        <v>1017</v>
      </c>
      <c r="C198" t="s">
        <v>1430</v>
      </c>
      <c r="D198" t="s">
        <v>1533</v>
      </c>
      <c r="E198" s="31">
        <v>105.97826086956522</v>
      </c>
      <c r="F198" s="31">
        <v>311.57391304347829</v>
      </c>
      <c r="G198" s="31">
        <v>26.002717391304348</v>
      </c>
      <c r="H198" s="36">
        <v>8.3456015740559844E-2</v>
      </c>
      <c r="I198" s="31">
        <v>49.771739130434781</v>
      </c>
      <c r="J198" s="31">
        <v>0</v>
      </c>
      <c r="K198" s="36">
        <v>0</v>
      </c>
      <c r="L198" s="31">
        <v>41.676630434782609</v>
      </c>
      <c r="M198" s="31">
        <v>0</v>
      </c>
      <c r="N198" s="36">
        <v>0</v>
      </c>
      <c r="O198" s="31">
        <v>0</v>
      </c>
      <c r="P198" s="31">
        <v>0</v>
      </c>
      <c r="Q198" s="36" t="s">
        <v>1733</v>
      </c>
      <c r="R198" s="31">
        <v>8.0951086956521738</v>
      </c>
      <c r="S198" s="31">
        <v>0</v>
      </c>
      <c r="T198" s="36">
        <v>0</v>
      </c>
      <c r="U198" s="31">
        <v>93.192934782608702</v>
      </c>
      <c r="V198" s="31">
        <v>8.929347826086957</v>
      </c>
      <c r="W198" s="36">
        <v>9.5815716576760454E-2</v>
      </c>
      <c r="X198" s="31">
        <v>0</v>
      </c>
      <c r="Y198" s="31">
        <v>0</v>
      </c>
      <c r="Z198" s="36" t="s">
        <v>1733</v>
      </c>
      <c r="AA198" s="31">
        <v>168.60923913043479</v>
      </c>
      <c r="AB198" s="31">
        <v>17.073369565217391</v>
      </c>
      <c r="AC198" s="36">
        <v>0.10125998820271981</v>
      </c>
      <c r="AD198" s="31">
        <v>0</v>
      </c>
      <c r="AE198" s="31">
        <v>0</v>
      </c>
      <c r="AF198" s="36" t="s">
        <v>1733</v>
      </c>
      <c r="AG198" s="31">
        <v>0</v>
      </c>
      <c r="AH198" s="31">
        <v>0</v>
      </c>
      <c r="AI198" s="36" t="s">
        <v>1733</v>
      </c>
      <c r="AJ198" t="s">
        <v>416</v>
      </c>
      <c r="AK198" s="37">
        <v>2</v>
      </c>
      <c r="AT198"/>
    </row>
    <row r="199" spans="1:46" x14ac:dyDescent="0.25">
      <c r="A199" t="s">
        <v>1573</v>
      </c>
      <c r="B199" t="s">
        <v>602</v>
      </c>
      <c r="C199" t="s">
        <v>1281</v>
      </c>
      <c r="D199" t="s">
        <v>1512</v>
      </c>
      <c r="E199" s="31">
        <v>191.67391304347825</v>
      </c>
      <c r="F199" s="31">
        <v>401.93586956521739</v>
      </c>
      <c r="G199" s="31">
        <v>44.554347826086953</v>
      </c>
      <c r="H199" s="36">
        <v>0.11084939464169331</v>
      </c>
      <c r="I199" s="31">
        <v>51.651413043478264</v>
      </c>
      <c r="J199" s="31">
        <v>1.7119565217391304</v>
      </c>
      <c r="K199" s="36">
        <v>3.3144427632561924E-2</v>
      </c>
      <c r="L199" s="31">
        <v>44.559021739130436</v>
      </c>
      <c r="M199" s="31">
        <v>1.7119565217391304</v>
      </c>
      <c r="N199" s="36">
        <v>3.8419975460002975E-2</v>
      </c>
      <c r="O199" s="31">
        <v>1.7336956521739131</v>
      </c>
      <c r="P199" s="31">
        <v>0</v>
      </c>
      <c r="Q199" s="36">
        <v>0</v>
      </c>
      <c r="R199" s="31">
        <v>5.3586956521739131</v>
      </c>
      <c r="S199" s="31">
        <v>0</v>
      </c>
      <c r="T199" s="36">
        <v>0</v>
      </c>
      <c r="U199" s="31">
        <v>68.149999999999977</v>
      </c>
      <c r="V199" s="31">
        <v>24.921195652173914</v>
      </c>
      <c r="W199" s="36">
        <v>0.36568152094165696</v>
      </c>
      <c r="X199" s="31">
        <v>0</v>
      </c>
      <c r="Y199" s="31">
        <v>0</v>
      </c>
      <c r="Z199" s="36" t="s">
        <v>1733</v>
      </c>
      <c r="AA199" s="31">
        <v>282.13445652173914</v>
      </c>
      <c r="AB199" s="31">
        <v>17.921195652173914</v>
      </c>
      <c r="AC199" s="36">
        <v>6.3520053073677099E-2</v>
      </c>
      <c r="AD199" s="31">
        <v>0</v>
      </c>
      <c r="AE199" s="31">
        <v>0</v>
      </c>
      <c r="AF199" s="36" t="s">
        <v>1733</v>
      </c>
      <c r="AG199" s="31">
        <v>0</v>
      </c>
      <c r="AH199" s="31">
        <v>0</v>
      </c>
      <c r="AI199" s="36" t="s">
        <v>1733</v>
      </c>
      <c r="AJ199" t="s">
        <v>489</v>
      </c>
      <c r="AK199" s="37">
        <v>2</v>
      </c>
      <c r="AT199"/>
    </row>
    <row r="200" spans="1:46" x14ac:dyDescent="0.25">
      <c r="A200" t="s">
        <v>1573</v>
      </c>
      <c r="B200" t="s">
        <v>913</v>
      </c>
      <c r="C200" t="s">
        <v>1203</v>
      </c>
      <c r="D200" t="s">
        <v>1490</v>
      </c>
      <c r="E200" s="31">
        <v>206.89130434782609</v>
      </c>
      <c r="F200" s="31">
        <v>823.8730434782608</v>
      </c>
      <c r="G200" s="31">
        <v>164.84782608695653</v>
      </c>
      <c r="H200" s="36">
        <v>0.20008886974987708</v>
      </c>
      <c r="I200" s="31">
        <v>65.296195652173907</v>
      </c>
      <c r="J200" s="31">
        <v>5.5353260869565215</v>
      </c>
      <c r="K200" s="36">
        <v>8.4772566482167383E-2</v>
      </c>
      <c r="L200" s="31">
        <v>52.255434782608695</v>
      </c>
      <c r="M200" s="31">
        <v>5.5353260869565215</v>
      </c>
      <c r="N200" s="36">
        <v>0.10592823712948518</v>
      </c>
      <c r="O200" s="31">
        <v>8.1711956521739122</v>
      </c>
      <c r="P200" s="31">
        <v>0</v>
      </c>
      <c r="Q200" s="36">
        <v>0</v>
      </c>
      <c r="R200" s="31">
        <v>4.8695652173913047</v>
      </c>
      <c r="S200" s="31">
        <v>0</v>
      </c>
      <c r="T200" s="36">
        <v>0</v>
      </c>
      <c r="U200" s="31">
        <v>184.60054347826087</v>
      </c>
      <c r="V200" s="31">
        <v>46.103260869565219</v>
      </c>
      <c r="W200" s="36">
        <v>0.24974607333696436</v>
      </c>
      <c r="X200" s="31">
        <v>20.725543478260871</v>
      </c>
      <c r="Y200" s="31">
        <v>4.0135869565217392</v>
      </c>
      <c r="Z200" s="36">
        <v>0.19365412350858791</v>
      </c>
      <c r="AA200" s="31">
        <v>553.25076086956517</v>
      </c>
      <c r="AB200" s="31">
        <v>109.19565217391305</v>
      </c>
      <c r="AC200" s="36">
        <v>0.19737099322246951</v>
      </c>
      <c r="AD200" s="31">
        <v>0</v>
      </c>
      <c r="AE200" s="31">
        <v>0</v>
      </c>
      <c r="AF200" s="36" t="s">
        <v>1733</v>
      </c>
      <c r="AG200" s="31">
        <v>0</v>
      </c>
      <c r="AH200" s="31">
        <v>0</v>
      </c>
      <c r="AI200" s="36" t="s">
        <v>1733</v>
      </c>
      <c r="AJ200" t="s">
        <v>312</v>
      </c>
      <c r="AK200" s="37">
        <v>2</v>
      </c>
      <c r="AT200"/>
    </row>
    <row r="201" spans="1:46" x14ac:dyDescent="0.25">
      <c r="A201" t="s">
        <v>1573</v>
      </c>
      <c r="B201" t="s">
        <v>783</v>
      </c>
      <c r="C201" t="s">
        <v>1355</v>
      </c>
      <c r="D201" t="s">
        <v>1483</v>
      </c>
      <c r="E201" s="31">
        <v>118.72826086956522</v>
      </c>
      <c r="F201" s="31">
        <v>291.58597826086958</v>
      </c>
      <c r="G201" s="31">
        <v>107.34684782608696</v>
      </c>
      <c r="H201" s="36">
        <v>0.36814818211199546</v>
      </c>
      <c r="I201" s="31">
        <v>41.251739130434785</v>
      </c>
      <c r="J201" s="31">
        <v>2.3142391304347827</v>
      </c>
      <c r="K201" s="36">
        <v>5.610040156409743E-2</v>
      </c>
      <c r="L201" s="31">
        <v>36.653913043478262</v>
      </c>
      <c r="M201" s="31">
        <v>2.3142391304347827</v>
      </c>
      <c r="N201" s="36">
        <v>6.3137573543366868E-2</v>
      </c>
      <c r="O201" s="31">
        <v>0</v>
      </c>
      <c r="P201" s="31">
        <v>0</v>
      </c>
      <c r="Q201" s="36" t="s">
        <v>1733</v>
      </c>
      <c r="R201" s="31">
        <v>4.5978260869565215</v>
      </c>
      <c r="S201" s="31">
        <v>0</v>
      </c>
      <c r="T201" s="36">
        <v>0</v>
      </c>
      <c r="U201" s="31">
        <v>86.948369565217391</v>
      </c>
      <c r="V201" s="31">
        <v>70.622282608695656</v>
      </c>
      <c r="W201" s="36">
        <v>0.81223239678719883</v>
      </c>
      <c r="X201" s="31">
        <v>0</v>
      </c>
      <c r="Y201" s="31">
        <v>0</v>
      </c>
      <c r="Z201" s="36" t="s">
        <v>1733</v>
      </c>
      <c r="AA201" s="31">
        <v>163.3858695652174</v>
      </c>
      <c r="AB201" s="31">
        <v>34.410326086956523</v>
      </c>
      <c r="AC201" s="36">
        <v>0.21060772378006187</v>
      </c>
      <c r="AD201" s="31">
        <v>0</v>
      </c>
      <c r="AE201" s="31">
        <v>0</v>
      </c>
      <c r="AF201" s="36" t="s">
        <v>1733</v>
      </c>
      <c r="AG201" s="31">
        <v>0</v>
      </c>
      <c r="AH201" s="31">
        <v>0</v>
      </c>
      <c r="AI201" s="36" t="s">
        <v>1733</v>
      </c>
      <c r="AJ201" t="s">
        <v>181</v>
      </c>
      <c r="AK201" s="37">
        <v>2</v>
      </c>
      <c r="AT201"/>
    </row>
    <row r="202" spans="1:46" x14ac:dyDescent="0.25">
      <c r="A202" t="s">
        <v>1573</v>
      </c>
      <c r="B202" t="s">
        <v>968</v>
      </c>
      <c r="C202" t="s">
        <v>1333</v>
      </c>
      <c r="D202" t="s">
        <v>1486</v>
      </c>
      <c r="E202" s="31">
        <v>100.31521739130434</v>
      </c>
      <c r="F202" s="31">
        <v>319.00228260869568</v>
      </c>
      <c r="G202" s="31">
        <v>161.26858695652174</v>
      </c>
      <c r="H202" s="36">
        <v>0.50554054233631285</v>
      </c>
      <c r="I202" s="31">
        <v>60.595108695652179</v>
      </c>
      <c r="J202" s="31">
        <v>3.5543478260869565</v>
      </c>
      <c r="K202" s="36">
        <v>5.8657338894120808E-2</v>
      </c>
      <c r="L202" s="31">
        <v>56.263586956521742</v>
      </c>
      <c r="M202" s="31">
        <v>3.5543478260869565</v>
      </c>
      <c r="N202" s="36">
        <v>6.3173146582950979E-2</v>
      </c>
      <c r="O202" s="31">
        <v>0</v>
      </c>
      <c r="P202" s="31">
        <v>0</v>
      </c>
      <c r="Q202" s="36" t="s">
        <v>1733</v>
      </c>
      <c r="R202" s="31">
        <v>4.3315217391304346</v>
      </c>
      <c r="S202" s="31">
        <v>0</v>
      </c>
      <c r="T202" s="36">
        <v>0</v>
      </c>
      <c r="U202" s="31">
        <v>99.671521739130441</v>
      </c>
      <c r="V202" s="31">
        <v>67.492173913043473</v>
      </c>
      <c r="W202" s="36">
        <v>0.67714601658927465</v>
      </c>
      <c r="X202" s="31">
        <v>0</v>
      </c>
      <c r="Y202" s="31">
        <v>0</v>
      </c>
      <c r="Z202" s="36" t="s">
        <v>1733</v>
      </c>
      <c r="AA202" s="31">
        <v>158.73565217391305</v>
      </c>
      <c r="AB202" s="31">
        <v>90.222065217391304</v>
      </c>
      <c r="AC202" s="36">
        <v>0.5683793400019721</v>
      </c>
      <c r="AD202" s="31">
        <v>0</v>
      </c>
      <c r="AE202" s="31">
        <v>0</v>
      </c>
      <c r="AF202" s="36" t="s">
        <v>1733</v>
      </c>
      <c r="AG202" s="31">
        <v>0</v>
      </c>
      <c r="AH202" s="31">
        <v>0</v>
      </c>
      <c r="AI202" s="36" t="s">
        <v>1733</v>
      </c>
      <c r="AJ202" t="s">
        <v>367</v>
      </c>
      <c r="AK202" s="37">
        <v>2</v>
      </c>
      <c r="AT202"/>
    </row>
    <row r="203" spans="1:46" x14ac:dyDescent="0.25">
      <c r="A203" t="s">
        <v>1573</v>
      </c>
      <c r="B203" t="s">
        <v>690</v>
      </c>
      <c r="C203" t="s">
        <v>1206</v>
      </c>
      <c r="D203" t="s">
        <v>1520</v>
      </c>
      <c r="E203" s="31">
        <v>144.40217391304347</v>
      </c>
      <c r="F203" s="31">
        <v>611.47010869565213</v>
      </c>
      <c r="G203" s="31">
        <v>113.40489130434781</v>
      </c>
      <c r="H203" s="36">
        <v>0.18546269014891942</v>
      </c>
      <c r="I203" s="31">
        <v>106.60869565217391</v>
      </c>
      <c r="J203" s="31">
        <v>3.6847826086956523</v>
      </c>
      <c r="K203" s="36">
        <v>3.4563621533442092E-2</v>
      </c>
      <c r="L203" s="31">
        <v>59.097826086956523</v>
      </c>
      <c r="M203" s="31">
        <v>0</v>
      </c>
      <c r="N203" s="36">
        <v>0</v>
      </c>
      <c r="O203" s="31">
        <v>42.782608695652172</v>
      </c>
      <c r="P203" s="31">
        <v>3.6847826086956523</v>
      </c>
      <c r="Q203" s="36">
        <v>8.6128048780487812E-2</v>
      </c>
      <c r="R203" s="31">
        <v>4.7282608695652177</v>
      </c>
      <c r="S203" s="31">
        <v>0</v>
      </c>
      <c r="T203" s="36">
        <v>0</v>
      </c>
      <c r="U203" s="31">
        <v>183.26358695652175</v>
      </c>
      <c r="V203" s="31">
        <v>61.736413043478258</v>
      </c>
      <c r="W203" s="36">
        <v>0.33687222905947417</v>
      </c>
      <c r="X203" s="31">
        <v>20.464673913043477</v>
      </c>
      <c r="Y203" s="31">
        <v>0</v>
      </c>
      <c r="Z203" s="36">
        <v>0</v>
      </c>
      <c r="AA203" s="31">
        <v>289.5978260869565</v>
      </c>
      <c r="AB203" s="31">
        <v>47.983695652173914</v>
      </c>
      <c r="AC203" s="36">
        <v>0.16569080058551966</v>
      </c>
      <c r="AD203" s="31">
        <v>11.535326086956522</v>
      </c>
      <c r="AE203" s="31">
        <v>0</v>
      </c>
      <c r="AF203" s="36">
        <v>0</v>
      </c>
      <c r="AG203" s="31">
        <v>0</v>
      </c>
      <c r="AH203" s="31">
        <v>0</v>
      </c>
      <c r="AI203" s="36" t="s">
        <v>1733</v>
      </c>
      <c r="AJ203" t="s">
        <v>87</v>
      </c>
      <c r="AK203" s="37">
        <v>2</v>
      </c>
      <c r="AT203"/>
    </row>
    <row r="204" spans="1:46" x14ac:dyDescent="0.25">
      <c r="A204" t="s">
        <v>1573</v>
      </c>
      <c r="B204" t="s">
        <v>1029</v>
      </c>
      <c r="C204" t="s">
        <v>1218</v>
      </c>
      <c r="D204" t="s">
        <v>1514</v>
      </c>
      <c r="E204" s="31">
        <v>75.804347826086953</v>
      </c>
      <c r="F204" s="31">
        <v>266.50749999999994</v>
      </c>
      <c r="G204" s="31">
        <v>30.034347826086954</v>
      </c>
      <c r="H204" s="36">
        <v>0.11269606981449663</v>
      </c>
      <c r="I204" s="31">
        <v>36.808152173913044</v>
      </c>
      <c r="J204" s="31">
        <v>0</v>
      </c>
      <c r="K204" s="36">
        <v>0</v>
      </c>
      <c r="L204" s="31">
        <v>8.9375</v>
      </c>
      <c r="M204" s="31">
        <v>0</v>
      </c>
      <c r="N204" s="36">
        <v>0</v>
      </c>
      <c r="O204" s="31">
        <v>21.577173913043477</v>
      </c>
      <c r="P204" s="31">
        <v>0</v>
      </c>
      <c r="Q204" s="36">
        <v>0</v>
      </c>
      <c r="R204" s="31">
        <v>6.2934782608695654</v>
      </c>
      <c r="S204" s="31">
        <v>0</v>
      </c>
      <c r="T204" s="36">
        <v>0</v>
      </c>
      <c r="U204" s="31">
        <v>89.001739130434771</v>
      </c>
      <c r="V204" s="31">
        <v>30.034347826086954</v>
      </c>
      <c r="W204" s="36">
        <v>0.33745798811943101</v>
      </c>
      <c r="X204" s="31">
        <v>0</v>
      </c>
      <c r="Y204" s="31">
        <v>0</v>
      </c>
      <c r="Z204" s="36" t="s">
        <v>1733</v>
      </c>
      <c r="AA204" s="31">
        <v>140.69760869565215</v>
      </c>
      <c r="AB204" s="31">
        <v>0</v>
      </c>
      <c r="AC204" s="36">
        <v>0</v>
      </c>
      <c r="AD204" s="31">
        <v>0</v>
      </c>
      <c r="AE204" s="31">
        <v>0</v>
      </c>
      <c r="AF204" s="36" t="s">
        <v>1733</v>
      </c>
      <c r="AG204" s="31">
        <v>0</v>
      </c>
      <c r="AH204" s="31">
        <v>0</v>
      </c>
      <c r="AI204" s="36" t="s">
        <v>1733</v>
      </c>
      <c r="AJ204" t="s">
        <v>428</v>
      </c>
      <c r="AK204" s="37">
        <v>2</v>
      </c>
      <c r="AT204"/>
    </row>
    <row r="205" spans="1:46" x14ac:dyDescent="0.25">
      <c r="A205" t="s">
        <v>1573</v>
      </c>
      <c r="B205" t="s">
        <v>1061</v>
      </c>
      <c r="C205" t="s">
        <v>1441</v>
      </c>
      <c r="D205" t="s">
        <v>1506</v>
      </c>
      <c r="E205" s="31">
        <v>369.19565217391306</v>
      </c>
      <c r="F205" s="31">
        <v>1021.4701086956522</v>
      </c>
      <c r="G205" s="31">
        <v>0</v>
      </c>
      <c r="H205" s="36">
        <v>0</v>
      </c>
      <c r="I205" s="31">
        <v>230.69836956521738</v>
      </c>
      <c r="J205" s="31">
        <v>0</v>
      </c>
      <c r="K205" s="36">
        <v>0</v>
      </c>
      <c r="L205" s="31">
        <v>125.5</v>
      </c>
      <c r="M205" s="31">
        <v>0</v>
      </c>
      <c r="N205" s="36">
        <v>0</v>
      </c>
      <c r="O205" s="31">
        <v>100.87771739130434</v>
      </c>
      <c r="P205" s="31">
        <v>0</v>
      </c>
      <c r="Q205" s="36">
        <v>0</v>
      </c>
      <c r="R205" s="31">
        <v>4.3206521739130439</v>
      </c>
      <c r="S205" s="31">
        <v>0</v>
      </c>
      <c r="T205" s="36">
        <v>0</v>
      </c>
      <c r="U205" s="31">
        <v>196.56793478260869</v>
      </c>
      <c r="V205" s="31">
        <v>0</v>
      </c>
      <c r="W205" s="36">
        <v>0</v>
      </c>
      <c r="X205" s="31">
        <v>13.326086956521738</v>
      </c>
      <c r="Y205" s="31">
        <v>0</v>
      </c>
      <c r="Z205" s="36">
        <v>0</v>
      </c>
      <c r="AA205" s="31">
        <v>580.87771739130437</v>
      </c>
      <c r="AB205" s="31">
        <v>0</v>
      </c>
      <c r="AC205" s="36">
        <v>0</v>
      </c>
      <c r="AD205" s="31">
        <v>0</v>
      </c>
      <c r="AE205" s="31">
        <v>0</v>
      </c>
      <c r="AF205" s="36" t="s">
        <v>1733</v>
      </c>
      <c r="AG205" s="31">
        <v>0</v>
      </c>
      <c r="AH205" s="31">
        <v>0</v>
      </c>
      <c r="AI205" s="36" t="s">
        <v>1733</v>
      </c>
      <c r="AJ205" t="s">
        <v>460</v>
      </c>
      <c r="AK205" s="37">
        <v>2</v>
      </c>
      <c r="AT205"/>
    </row>
    <row r="206" spans="1:46" x14ac:dyDescent="0.25">
      <c r="A206" t="s">
        <v>1573</v>
      </c>
      <c r="B206" t="s">
        <v>1109</v>
      </c>
      <c r="C206" t="s">
        <v>1325</v>
      </c>
      <c r="D206" t="s">
        <v>1530</v>
      </c>
      <c r="E206" s="31">
        <v>54.163043478260867</v>
      </c>
      <c r="F206" s="31">
        <v>75.790978260869565</v>
      </c>
      <c r="G206" s="31">
        <v>0</v>
      </c>
      <c r="H206" s="36">
        <v>0</v>
      </c>
      <c r="I206" s="31">
        <v>23.824999999999999</v>
      </c>
      <c r="J206" s="31">
        <v>0</v>
      </c>
      <c r="K206" s="36">
        <v>0</v>
      </c>
      <c r="L206" s="31">
        <v>0</v>
      </c>
      <c r="M206" s="31">
        <v>0</v>
      </c>
      <c r="N206" s="36" t="s">
        <v>1733</v>
      </c>
      <c r="O206" s="31">
        <v>19.564130434782609</v>
      </c>
      <c r="P206" s="31">
        <v>0</v>
      </c>
      <c r="Q206" s="36">
        <v>0</v>
      </c>
      <c r="R206" s="31">
        <v>4.2608695652173916</v>
      </c>
      <c r="S206" s="31">
        <v>0</v>
      </c>
      <c r="T206" s="36">
        <v>0</v>
      </c>
      <c r="U206" s="31">
        <v>0</v>
      </c>
      <c r="V206" s="31">
        <v>0</v>
      </c>
      <c r="W206" s="36" t="s">
        <v>1733</v>
      </c>
      <c r="X206" s="31">
        <v>51.965978260869562</v>
      </c>
      <c r="Y206" s="31">
        <v>0</v>
      </c>
      <c r="Z206" s="36">
        <v>0</v>
      </c>
      <c r="AA206" s="31">
        <v>0</v>
      </c>
      <c r="AB206" s="31">
        <v>0</v>
      </c>
      <c r="AC206" s="36" t="s">
        <v>1733</v>
      </c>
      <c r="AD206" s="31">
        <v>0</v>
      </c>
      <c r="AE206" s="31">
        <v>0</v>
      </c>
      <c r="AF206" s="36" t="s">
        <v>1733</v>
      </c>
      <c r="AG206" s="31">
        <v>0</v>
      </c>
      <c r="AH206" s="31">
        <v>0</v>
      </c>
      <c r="AI206" s="36" t="s">
        <v>1733</v>
      </c>
      <c r="AJ206" t="s">
        <v>510</v>
      </c>
      <c r="AK206" s="37">
        <v>2</v>
      </c>
      <c r="AT206"/>
    </row>
    <row r="207" spans="1:46" x14ac:dyDescent="0.25">
      <c r="A207" t="s">
        <v>1573</v>
      </c>
      <c r="B207" t="s">
        <v>998</v>
      </c>
      <c r="C207" t="s">
        <v>1242</v>
      </c>
      <c r="D207" t="s">
        <v>1484</v>
      </c>
      <c r="E207" s="31">
        <v>29.271739130434781</v>
      </c>
      <c r="F207" s="31">
        <v>118.52228260869569</v>
      </c>
      <c r="G207" s="31">
        <v>0</v>
      </c>
      <c r="H207" s="36">
        <v>0</v>
      </c>
      <c r="I207" s="31">
        <v>19.533695652173915</v>
      </c>
      <c r="J207" s="31">
        <v>0</v>
      </c>
      <c r="K207" s="36">
        <v>0</v>
      </c>
      <c r="L207" s="31">
        <v>3.3297826086956523</v>
      </c>
      <c r="M207" s="31">
        <v>0</v>
      </c>
      <c r="N207" s="36">
        <v>0</v>
      </c>
      <c r="O207" s="31">
        <v>10.997391304347829</v>
      </c>
      <c r="P207" s="31">
        <v>0</v>
      </c>
      <c r="Q207" s="36">
        <v>0</v>
      </c>
      <c r="R207" s="31">
        <v>5.2065217391304346</v>
      </c>
      <c r="S207" s="31">
        <v>0</v>
      </c>
      <c r="T207" s="36">
        <v>0</v>
      </c>
      <c r="U207" s="31">
        <v>7.9076086956521738</v>
      </c>
      <c r="V207" s="31">
        <v>0</v>
      </c>
      <c r="W207" s="36">
        <v>0</v>
      </c>
      <c r="X207" s="31">
        <v>26.062173913043488</v>
      </c>
      <c r="Y207" s="31">
        <v>0</v>
      </c>
      <c r="Z207" s="36">
        <v>0</v>
      </c>
      <c r="AA207" s="31">
        <v>65.018804347826105</v>
      </c>
      <c r="AB207" s="31">
        <v>0</v>
      </c>
      <c r="AC207" s="36">
        <v>0</v>
      </c>
      <c r="AD207" s="31">
        <v>0</v>
      </c>
      <c r="AE207" s="31">
        <v>0</v>
      </c>
      <c r="AF207" s="36" t="s">
        <v>1733</v>
      </c>
      <c r="AG207" s="31">
        <v>0</v>
      </c>
      <c r="AH207" s="31">
        <v>0</v>
      </c>
      <c r="AI207" s="36" t="s">
        <v>1733</v>
      </c>
      <c r="AJ207" t="s">
        <v>397</v>
      </c>
      <c r="AK207" s="37">
        <v>2</v>
      </c>
      <c r="AT207"/>
    </row>
    <row r="208" spans="1:46" x14ac:dyDescent="0.25">
      <c r="A208" t="s">
        <v>1573</v>
      </c>
      <c r="B208" t="s">
        <v>1069</v>
      </c>
      <c r="C208" t="s">
        <v>1216</v>
      </c>
      <c r="D208" t="s">
        <v>1489</v>
      </c>
      <c r="E208" s="31">
        <v>197.43478260869566</v>
      </c>
      <c r="F208" s="31">
        <v>665.19</v>
      </c>
      <c r="G208" s="31">
        <v>46.057065217391305</v>
      </c>
      <c r="H208" s="36">
        <v>6.9238962127198697E-2</v>
      </c>
      <c r="I208" s="31">
        <v>113.35032608695653</v>
      </c>
      <c r="J208" s="31">
        <v>15.350543478260869</v>
      </c>
      <c r="K208" s="36">
        <v>0.13542566667593636</v>
      </c>
      <c r="L208" s="31">
        <v>69.698152173913044</v>
      </c>
      <c r="M208" s="31">
        <v>3.8722826086956523</v>
      </c>
      <c r="N208" s="36">
        <v>5.5557894835338101E-2</v>
      </c>
      <c r="O208" s="31">
        <v>38.695652173913047</v>
      </c>
      <c r="P208" s="31">
        <v>11.478260869565217</v>
      </c>
      <c r="Q208" s="36">
        <v>0.29662921348314603</v>
      </c>
      <c r="R208" s="31">
        <v>4.9565217391304346</v>
      </c>
      <c r="S208" s="31">
        <v>0</v>
      </c>
      <c r="T208" s="36">
        <v>0</v>
      </c>
      <c r="U208" s="31">
        <v>165.41847826086956</v>
      </c>
      <c r="V208" s="31">
        <v>17</v>
      </c>
      <c r="W208" s="36">
        <v>0.10276965535368138</v>
      </c>
      <c r="X208" s="31">
        <v>0</v>
      </c>
      <c r="Y208" s="31">
        <v>0</v>
      </c>
      <c r="Z208" s="36" t="s">
        <v>1733</v>
      </c>
      <c r="AA208" s="31">
        <v>386.42119565217394</v>
      </c>
      <c r="AB208" s="31">
        <v>13.706521739130435</v>
      </c>
      <c r="AC208" s="36">
        <v>3.5470419048824565E-2</v>
      </c>
      <c r="AD208" s="31">
        <v>0</v>
      </c>
      <c r="AE208" s="31">
        <v>0</v>
      </c>
      <c r="AF208" s="36" t="s">
        <v>1733</v>
      </c>
      <c r="AG208" s="31">
        <v>0</v>
      </c>
      <c r="AH208" s="31">
        <v>0</v>
      </c>
      <c r="AI208" s="36" t="s">
        <v>1733</v>
      </c>
      <c r="AJ208" t="s">
        <v>468</v>
      </c>
      <c r="AK208" s="37">
        <v>2</v>
      </c>
      <c r="AT208"/>
    </row>
    <row r="209" spans="1:46" x14ac:dyDescent="0.25">
      <c r="A209" t="s">
        <v>1573</v>
      </c>
      <c r="B209" t="s">
        <v>929</v>
      </c>
      <c r="C209" t="s">
        <v>1286</v>
      </c>
      <c r="D209" t="s">
        <v>1515</v>
      </c>
      <c r="E209" s="31">
        <v>196.79347826086956</v>
      </c>
      <c r="F209" s="31">
        <v>685.65456521739134</v>
      </c>
      <c r="G209" s="31">
        <v>118.95402173913044</v>
      </c>
      <c r="H209" s="36">
        <v>0.17348972467122023</v>
      </c>
      <c r="I209" s="31">
        <v>86.03478260869565</v>
      </c>
      <c r="J209" s="31">
        <v>12.163043478260869</v>
      </c>
      <c r="K209" s="36">
        <v>0.14137355973317162</v>
      </c>
      <c r="L209" s="31">
        <v>46.646195652173908</v>
      </c>
      <c r="M209" s="31">
        <v>6.4239130434782608</v>
      </c>
      <c r="N209" s="36">
        <v>0.13771569050087967</v>
      </c>
      <c r="O209" s="31">
        <v>33.839673913043477</v>
      </c>
      <c r="P209" s="31">
        <v>5.7391304347826084</v>
      </c>
      <c r="Q209" s="36">
        <v>0.16959768730426403</v>
      </c>
      <c r="R209" s="31">
        <v>5.5489130434782608</v>
      </c>
      <c r="S209" s="31">
        <v>0</v>
      </c>
      <c r="T209" s="36">
        <v>0</v>
      </c>
      <c r="U209" s="31">
        <v>145.42934782608697</v>
      </c>
      <c r="V209" s="31">
        <v>26.426630434782609</v>
      </c>
      <c r="W209" s="36">
        <v>0.18171456332448896</v>
      </c>
      <c r="X209" s="31">
        <v>0</v>
      </c>
      <c r="Y209" s="31">
        <v>0</v>
      </c>
      <c r="Z209" s="36" t="s">
        <v>1733</v>
      </c>
      <c r="AA209" s="31">
        <v>454.19043478260875</v>
      </c>
      <c r="AB209" s="31">
        <v>80.364347826086956</v>
      </c>
      <c r="AC209" s="36">
        <v>0.1769397628652222</v>
      </c>
      <c r="AD209" s="31">
        <v>0</v>
      </c>
      <c r="AE209" s="31">
        <v>0</v>
      </c>
      <c r="AF209" s="36" t="s">
        <v>1733</v>
      </c>
      <c r="AG209" s="31">
        <v>0</v>
      </c>
      <c r="AH209" s="31">
        <v>0</v>
      </c>
      <c r="AI209" s="36" t="s">
        <v>1733</v>
      </c>
      <c r="AJ209" t="s">
        <v>328</v>
      </c>
      <c r="AK209" s="37">
        <v>2</v>
      </c>
      <c r="AT209"/>
    </row>
    <row r="210" spans="1:46" x14ac:dyDescent="0.25">
      <c r="A210" t="s">
        <v>1573</v>
      </c>
      <c r="B210" t="s">
        <v>1098</v>
      </c>
      <c r="C210" t="s">
        <v>1317</v>
      </c>
      <c r="D210" t="s">
        <v>1520</v>
      </c>
      <c r="E210" s="31">
        <v>175.60869565217391</v>
      </c>
      <c r="F210" s="31">
        <v>655.87076086956517</v>
      </c>
      <c r="G210" s="31">
        <v>0</v>
      </c>
      <c r="H210" s="36">
        <v>0</v>
      </c>
      <c r="I210" s="31">
        <v>109.56576086956522</v>
      </c>
      <c r="J210" s="31">
        <v>0</v>
      </c>
      <c r="K210" s="36">
        <v>0</v>
      </c>
      <c r="L210" s="31">
        <v>71.067065217391317</v>
      </c>
      <c r="M210" s="31">
        <v>0</v>
      </c>
      <c r="N210" s="36">
        <v>0</v>
      </c>
      <c r="O210" s="31">
        <v>32.743260869565212</v>
      </c>
      <c r="P210" s="31">
        <v>0</v>
      </c>
      <c r="Q210" s="36">
        <v>0</v>
      </c>
      <c r="R210" s="31">
        <v>5.7554347826086953</v>
      </c>
      <c r="S210" s="31">
        <v>0</v>
      </c>
      <c r="T210" s="36">
        <v>0</v>
      </c>
      <c r="U210" s="31">
        <v>173.42195652173913</v>
      </c>
      <c r="V210" s="31">
        <v>0</v>
      </c>
      <c r="W210" s="36">
        <v>0</v>
      </c>
      <c r="X210" s="31">
        <v>3.0228260869565213</v>
      </c>
      <c r="Y210" s="31">
        <v>0</v>
      </c>
      <c r="Z210" s="36">
        <v>0</v>
      </c>
      <c r="AA210" s="31">
        <v>307.97467391304338</v>
      </c>
      <c r="AB210" s="31">
        <v>0</v>
      </c>
      <c r="AC210" s="36">
        <v>0</v>
      </c>
      <c r="AD210" s="31">
        <v>61.885543478260885</v>
      </c>
      <c r="AE210" s="31">
        <v>0</v>
      </c>
      <c r="AF210" s="36">
        <v>0</v>
      </c>
      <c r="AG210" s="31">
        <v>0</v>
      </c>
      <c r="AH210" s="31">
        <v>0</v>
      </c>
      <c r="AI210" s="36" t="s">
        <v>1733</v>
      </c>
      <c r="AJ210" t="s">
        <v>499</v>
      </c>
      <c r="AK210" s="37">
        <v>2</v>
      </c>
      <c r="AT210"/>
    </row>
    <row r="211" spans="1:46" x14ac:dyDescent="0.25">
      <c r="A211" t="s">
        <v>1573</v>
      </c>
      <c r="B211" t="s">
        <v>1043</v>
      </c>
      <c r="C211" t="s">
        <v>1287</v>
      </c>
      <c r="D211" t="s">
        <v>1517</v>
      </c>
      <c r="E211" s="31">
        <v>170.75</v>
      </c>
      <c r="F211" s="31">
        <v>345.68206521739131</v>
      </c>
      <c r="G211" s="31">
        <v>2.3152173913043481</v>
      </c>
      <c r="H211" s="36">
        <v>6.6975340182845828E-3</v>
      </c>
      <c r="I211" s="31">
        <v>46.125000000000007</v>
      </c>
      <c r="J211" s="31">
        <v>2.3152173913043481</v>
      </c>
      <c r="K211" s="36">
        <v>5.0194414987628139E-2</v>
      </c>
      <c r="L211" s="31">
        <v>31.532608695652176</v>
      </c>
      <c r="M211" s="31">
        <v>2.0760869565217392</v>
      </c>
      <c r="N211" s="36">
        <v>6.5839365735953115E-2</v>
      </c>
      <c r="O211" s="31">
        <v>10.209239130434783</v>
      </c>
      <c r="P211" s="31">
        <v>0.2391304347826087</v>
      </c>
      <c r="Q211" s="36">
        <v>2.3422943838168751E-2</v>
      </c>
      <c r="R211" s="31">
        <v>4.3831521739130439</v>
      </c>
      <c r="S211" s="31">
        <v>0</v>
      </c>
      <c r="T211" s="36">
        <v>0</v>
      </c>
      <c r="U211" s="31">
        <v>100.36413043478261</v>
      </c>
      <c r="V211" s="31">
        <v>0</v>
      </c>
      <c r="W211" s="36">
        <v>0</v>
      </c>
      <c r="X211" s="31">
        <v>0</v>
      </c>
      <c r="Y211" s="31">
        <v>0</v>
      </c>
      <c r="Z211" s="36" t="s">
        <v>1733</v>
      </c>
      <c r="AA211" s="31">
        <v>199.19293478260869</v>
      </c>
      <c r="AB211" s="31">
        <v>0</v>
      </c>
      <c r="AC211" s="36">
        <v>0</v>
      </c>
      <c r="AD211" s="31">
        <v>0</v>
      </c>
      <c r="AE211" s="31">
        <v>0</v>
      </c>
      <c r="AF211" s="36" t="s">
        <v>1733</v>
      </c>
      <c r="AG211" s="31">
        <v>0</v>
      </c>
      <c r="AH211" s="31">
        <v>0</v>
      </c>
      <c r="AI211" s="36" t="s">
        <v>1733</v>
      </c>
      <c r="AJ211" t="s">
        <v>442</v>
      </c>
      <c r="AK211" s="37">
        <v>2</v>
      </c>
      <c r="AT211"/>
    </row>
    <row r="212" spans="1:46" x14ac:dyDescent="0.25">
      <c r="A212" t="s">
        <v>1573</v>
      </c>
      <c r="B212" t="s">
        <v>1027</v>
      </c>
      <c r="C212" t="s">
        <v>1216</v>
      </c>
      <c r="D212" t="s">
        <v>1489</v>
      </c>
      <c r="E212" s="31">
        <v>206.34782608695653</v>
      </c>
      <c r="F212" s="31">
        <v>861.24032608695666</v>
      </c>
      <c r="G212" s="31">
        <v>45.45228260869564</v>
      </c>
      <c r="H212" s="36">
        <v>5.2775376665428544E-2</v>
      </c>
      <c r="I212" s="31">
        <v>137.85826086956521</v>
      </c>
      <c r="J212" s="31">
        <v>1.1032608695652173</v>
      </c>
      <c r="K212" s="36">
        <v>8.0028636848180554E-3</v>
      </c>
      <c r="L212" s="31">
        <v>103.43434782608696</v>
      </c>
      <c r="M212" s="31">
        <v>5.9782608695652176E-2</v>
      </c>
      <c r="N212" s="36">
        <v>5.7797636812260663E-4</v>
      </c>
      <c r="O212" s="31">
        <v>29.858695652173914</v>
      </c>
      <c r="P212" s="31">
        <v>1.0434782608695652</v>
      </c>
      <c r="Q212" s="36">
        <v>3.4947215143793224E-2</v>
      </c>
      <c r="R212" s="31">
        <v>4.5652173913043477</v>
      </c>
      <c r="S212" s="31">
        <v>0</v>
      </c>
      <c r="T212" s="36">
        <v>0</v>
      </c>
      <c r="U212" s="31">
        <v>183.20369565217396</v>
      </c>
      <c r="V212" s="31">
        <v>15.556304347826085</v>
      </c>
      <c r="W212" s="36">
        <v>8.4912612119795353E-2</v>
      </c>
      <c r="X212" s="31">
        <v>0</v>
      </c>
      <c r="Y212" s="31">
        <v>0</v>
      </c>
      <c r="Z212" s="36" t="s">
        <v>1733</v>
      </c>
      <c r="AA212" s="31">
        <v>540.17836956521751</v>
      </c>
      <c r="AB212" s="31">
        <v>28.792717391304333</v>
      </c>
      <c r="AC212" s="36">
        <v>5.3302240544135841E-2</v>
      </c>
      <c r="AD212" s="31">
        <v>0</v>
      </c>
      <c r="AE212" s="31">
        <v>0</v>
      </c>
      <c r="AF212" s="36" t="s">
        <v>1733</v>
      </c>
      <c r="AG212" s="31">
        <v>0</v>
      </c>
      <c r="AH212" s="31">
        <v>0</v>
      </c>
      <c r="AI212" s="36" t="s">
        <v>1733</v>
      </c>
      <c r="AJ212" t="s">
        <v>426</v>
      </c>
      <c r="AK212" s="37">
        <v>2</v>
      </c>
      <c r="AT212"/>
    </row>
    <row r="213" spans="1:46" x14ac:dyDescent="0.25">
      <c r="A213" t="s">
        <v>1573</v>
      </c>
      <c r="B213" t="s">
        <v>613</v>
      </c>
      <c r="C213" t="s">
        <v>1222</v>
      </c>
      <c r="D213" t="s">
        <v>1512</v>
      </c>
      <c r="E213" s="31">
        <v>549.804347826087</v>
      </c>
      <c r="F213" s="31">
        <v>1575.0978260869565</v>
      </c>
      <c r="G213" s="31">
        <v>0</v>
      </c>
      <c r="H213" s="36">
        <v>0</v>
      </c>
      <c r="I213" s="31">
        <v>448.44923913043476</v>
      </c>
      <c r="J213" s="31">
        <v>0</v>
      </c>
      <c r="K213" s="36">
        <v>0</v>
      </c>
      <c r="L213" s="31">
        <v>339.95195652173913</v>
      </c>
      <c r="M213" s="31">
        <v>0</v>
      </c>
      <c r="N213" s="36">
        <v>0</v>
      </c>
      <c r="O213" s="31">
        <v>104.76902173913044</v>
      </c>
      <c r="P213" s="31">
        <v>0</v>
      </c>
      <c r="Q213" s="36">
        <v>0</v>
      </c>
      <c r="R213" s="31">
        <v>3.7282608695652173</v>
      </c>
      <c r="S213" s="31">
        <v>0</v>
      </c>
      <c r="T213" s="36">
        <v>0</v>
      </c>
      <c r="U213" s="31">
        <v>115.01630434782609</v>
      </c>
      <c r="V213" s="31">
        <v>0</v>
      </c>
      <c r="W213" s="36">
        <v>0</v>
      </c>
      <c r="X213" s="31">
        <v>0</v>
      </c>
      <c r="Y213" s="31">
        <v>0</v>
      </c>
      <c r="Z213" s="36" t="s">
        <v>1733</v>
      </c>
      <c r="AA213" s="31">
        <v>1011.6322826086956</v>
      </c>
      <c r="AB213" s="31">
        <v>0</v>
      </c>
      <c r="AC213" s="36">
        <v>0</v>
      </c>
      <c r="AD213" s="31">
        <v>0</v>
      </c>
      <c r="AE213" s="31">
        <v>0</v>
      </c>
      <c r="AF213" s="36" t="s">
        <v>1733</v>
      </c>
      <c r="AG213" s="31">
        <v>0</v>
      </c>
      <c r="AH213" s="31">
        <v>0</v>
      </c>
      <c r="AI213" s="36" t="s">
        <v>1733</v>
      </c>
      <c r="AJ213" t="s">
        <v>10</v>
      </c>
      <c r="AK213" s="37">
        <v>2</v>
      </c>
      <c r="AT213"/>
    </row>
    <row r="214" spans="1:46" x14ac:dyDescent="0.25">
      <c r="A214" t="s">
        <v>1573</v>
      </c>
      <c r="B214" t="s">
        <v>1155</v>
      </c>
      <c r="C214" t="s">
        <v>1469</v>
      </c>
      <c r="D214" t="s">
        <v>1518</v>
      </c>
      <c r="E214" s="31">
        <v>11.239130434782609</v>
      </c>
      <c r="F214" s="31">
        <v>99.548913043478265</v>
      </c>
      <c r="G214" s="31">
        <v>0</v>
      </c>
      <c r="H214" s="36">
        <v>0</v>
      </c>
      <c r="I214" s="31">
        <v>49.467391304347828</v>
      </c>
      <c r="J214" s="31">
        <v>0</v>
      </c>
      <c r="K214" s="36">
        <v>0</v>
      </c>
      <c r="L214" s="31">
        <v>45.722826086956523</v>
      </c>
      <c r="M214" s="31">
        <v>0</v>
      </c>
      <c r="N214" s="36">
        <v>0</v>
      </c>
      <c r="O214" s="31">
        <v>3.7445652173913042</v>
      </c>
      <c r="P214" s="31">
        <v>0</v>
      </c>
      <c r="Q214" s="36">
        <v>0</v>
      </c>
      <c r="R214" s="31">
        <v>0</v>
      </c>
      <c r="S214" s="31">
        <v>0</v>
      </c>
      <c r="T214" s="36" t="s">
        <v>1733</v>
      </c>
      <c r="U214" s="31">
        <v>0.75</v>
      </c>
      <c r="V214" s="31">
        <v>0</v>
      </c>
      <c r="W214" s="36">
        <v>0</v>
      </c>
      <c r="X214" s="31">
        <v>0</v>
      </c>
      <c r="Y214" s="31">
        <v>0</v>
      </c>
      <c r="Z214" s="36" t="s">
        <v>1733</v>
      </c>
      <c r="AA214" s="31">
        <v>49.331521739130437</v>
      </c>
      <c r="AB214" s="31">
        <v>0</v>
      </c>
      <c r="AC214" s="36">
        <v>0</v>
      </c>
      <c r="AD214" s="31">
        <v>0</v>
      </c>
      <c r="AE214" s="31">
        <v>0</v>
      </c>
      <c r="AF214" s="36" t="s">
        <v>1733</v>
      </c>
      <c r="AG214" s="31">
        <v>0</v>
      </c>
      <c r="AH214" s="31">
        <v>0</v>
      </c>
      <c r="AI214" s="36" t="s">
        <v>1733</v>
      </c>
      <c r="AJ214" t="s">
        <v>557</v>
      </c>
      <c r="AK214" s="37">
        <v>2</v>
      </c>
      <c r="AT214"/>
    </row>
    <row r="215" spans="1:46" x14ac:dyDescent="0.25">
      <c r="A215" t="s">
        <v>1573</v>
      </c>
      <c r="B215" t="s">
        <v>1189</v>
      </c>
      <c r="C215" t="s">
        <v>1469</v>
      </c>
      <c r="D215" t="s">
        <v>1518</v>
      </c>
      <c r="E215" s="31">
        <v>12.532608695652174</v>
      </c>
      <c r="F215" s="31">
        <v>104.90217391304347</v>
      </c>
      <c r="G215" s="31">
        <v>0</v>
      </c>
      <c r="H215" s="36">
        <v>0</v>
      </c>
      <c r="I215" s="31">
        <v>49.991847826086961</v>
      </c>
      <c r="J215" s="31">
        <v>0</v>
      </c>
      <c r="K215" s="36">
        <v>0</v>
      </c>
      <c r="L215" s="31">
        <v>45.945652173913047</v>
      </c>
      <c r="M215" s="31">
        <v>0</v>
      </c>
      <c r="N215" s="36">
        <v>0</v>
      </c>
      <c r="O215" s="31">
        <v>4.0461956521739131</v>
      </c>
      <c r="P215" s="31">
        <v>0</v>
      </c>
      <c r="Q215" s="36">
        <v>0</v>
      </c>
      <c r="R215" s="31">
        <v>0</v>
      </c>
      <c r="S215" s="31">
        <v>0</v>
      </c>
      <c r="T215" s="36" t="s">
        <v>1733</v>
      </c>
      <c r="U215" s="31">
        <v>0.91847826086956519</v>
      </c>
      <c r="V215" s="31">
        <v>0</v>
      </c>
      <c r="W215" s="36">
        <v>0</v>
      </c>
      <c r="X215" s="31">
        <v>0</v>
      </c>
      <c r="Y215" s="31">
        <v>0</v>
      </c>
      <c r="Z215" s="36" t="s">
        <v>1733</v>
      </c>
      <c r="AA215" s="31">
        <v>53.991847826086953</v>
      </c>
      <c r="AB215" s="31">
        <v>0</v>
      </c>
      <c r="AC215" s="36">
        <v>0</v>
      </c>
      <c r="AD215" s="31">
        <v>0</v>
      </c>
      <c r="AE215" s="31">
        <v>0</v>
      </c>
      <c r="AF215" s="36" t="s">
        <v>1733</v>
      </c>
      <c r="AG215" s="31">
        <v>0</v>
      </c>
      <c r="AH215" s="31">
        <v>0</v>
      </c>
      <c r="AI215" s="36" t="s">
        <v>1733</v>
      </c>
      <c r="AJ215" t="s">
        <v>592</v>
      </c>
      <c r="AK215" s="37">
        <v>2</v>
      </c>
      <c r="AT215"/>
    </row>
    <row r="216" spans="1:46" x14ac:dyDescent="0.25">
      <c r="A216" t="s">
        <v>1573</v>
      </c>
      <c r="B216" t="s">
        <v>1143</v>
      </c>
      <c r="C216" t="s">
        <v>1339</v>
      </c>
      <c r="D216" t="s">
        <v>1490</v>
      </c>
      <c r="E216" s="31">
        <v>206.21739130434781</v>
      </c>
      <c r="F216" s="31">
        <v>609.41967391304343</v>
      </c>
      <c r="G216" s="31">
        <v>4.9543478260869565</v>
      </c>
      <c r="H216" s="36">
        <v>8.1296158266033931E-3</v>
      </c>
      <c r="I216" s="31">
        <v>64.80097826086957</v>
      </c>
      <c r="J216" s="31">
        <v>4.4714130434782611</v>
      </c>
      <c r="K216" s="36">
        <v>6.9002246007424065E-2</v>
      </c>
      <c r="L216" s="31">
        <v>59.828152173913047</v>
      </c>
      <c r="M216" s="31">
        <v>4.4714130434782611</v>
      </c>
      <c r="N216" s="36">
        <v>7.4737608985154941E-2</v>
      </c>
      <c r="O216" s="31">
        <v>0</v>
      </c>
      <c r="P216" s="31">
        <v>0</v>
      </c>
      <c r="Q216" s="36" t="s">
        <v>1733</v>
      </c>
      <c r="R216" s="31">
        <v>4.9728260869565215</v>
      </c>
      <c r="S216" s="31">
        <v>0</v>
      </c>
      <c r="T216" s="36">
        <v>0</v>
      </c>
      <c r="U216" s="31">
        <v>146.2164130434783</v>
      </c>
      <c r="V216" s="31">
        <v>0</v>
      </c>
      <c r="W216" s="36">
        <v>0</v>
      </c>
      <c r="X216" s="31">
        <v>0</v>
      </c>
      <c r="Y216" s="31">
        <v>0</v>
      </c>
      <c r="Z216" s="36" t="s">
        <v>1733</v>
      </c>
      <c r="AA216" s="31">
        <v>398.40228260869554</v>
      </c>
      <c r="AB216" s="31">
        <v>0.48293478260869566</v>
      </c>
      <c r="AC216" s="36">
        <v>1.2121787542141835E-3</v>
      </c>
      <c r="AD216" s="31">
        <v>0</v>
      </c>
      <c r="AE216" s="31">
        <v>0</v>
      </c>
      <c r="AF216" s="36" t="s">
        <v>1733</v>
      </c>
      <c r="AG216" s="31">
        <v>0</v>
      </c>
      <c r="AH216" s="31">
        <v>0</v>
      </c>
      <c r="AI216" s="36" t="s">
        <v>1733</v>
      </c>
      <c r="AJ216" t="s">
        <v>544</v>
      </c>
      <c r="AK216" s="37">
        <v>2</v>
      </c>
      <c r="AT216"/>
    </row>
    <row r="217" spans="1:46" x14ac:dyDescent="0.25">
      <c r="A217" t="s">
        <v>1573</v>
      </c>
      <c r="B217" t="s">
        <v>646</v>
      </c>
      <c r="C217" t="s">
        <v>1249</v>
      </c>
      <c r="D217" t="s">
        <v>1515</v>
      </c>
      <c r="E217" s="31">
        <v>159.80434782608697</v>
      </c>
      <c r="F217" s="31">
        <v>950.7650000000001</v>
      </c>
      <c r="G217" s="31">
        <v>132.37967391304346</v>
      </c>
      <c r="H217" s="36">
        <v>0.13923490443279196</v>
      </c>
      <c r="I217" s="31">
        <v>322.86228260869552</v>
      </c>
      <c r="J217" s="31">
        <v>78.986086956521703</v>
      </c>
      <c r="K217" s="36">
        <v>0.24464327736991104</v>
      </c>
      <c r="L217" s="31">
        <v>259.87586956521727</v>
      </c>
      <c r="M217" s="31">
        <v>78.986086956521703</v>
      </c>
      <c r="N217" s="36">
        <v>0.30393774954430586</v>
      </c>
      <c r="O217" s="31">
        <v>59.505434782608695</v>
      </c>
      <c r="P217" s="31">
        <v>0</v>
      </c>
      <c r="Q217" s="36">
        <v>0</v>
      </c>
      <c r="R217" s="31">
        <v>3.4809782608695654</v>
      </c>
      <c r="S217" s="31">
        <v>0</v>
      </c>
      <c r="T217" s="36">
        <v>0</v>
      </c>
      <c r="U217" s="31">
        <v>116.22489130434779</v>
      </c>
      <c r="V217" s="31">
        <v>5.0543478260869561</v>
      </c>
      <c r="W217" s="36">
        <v>4.3487653714827615E-2</v>
      </c>
      <c r="X217" s="31">
        <v>0</v>
      </c>
      <c r="Y217" s="31">
        <v>0</v>
      </c>
      <c r="Z217" s="36" t="s">
        <v>1733</v>
      </c>
      <c r="AA217" s="31">
        <v>511.67782608695677</v>
      </c>
      <c r="AB217" s="31">
        <v>48.339239130434819</v>
      </c>
      <c r="AC217" s="36">
        <v>9.4472022561751259E-2</v>
      </c>
      <c r="AD217" s="31">
        <v>0</v>
      </c>
      <c r="AE217" s="31">
        <v>0</v>
      </c>
      <c r="AF217" s="36" t="s">
        <v>1733</v>
      </c>
      <c r="AG217" s="31">
        <v>0</v>
      </c>
      <c r="AH217" s="31">
        <v>0</v>
      </c>
      <c r="AI217" s="36" t="s">
        <v>1733</v>
      </c>
      <c r="AJ217" t="s">
        <v>43</v>
      </c>
      <c r="AK217" s="37">
        <v>2</v>
      </c>
      <c r="AT217"/>
    </row>
    <row r="218" spans="1:46" x14ac:dyDescent="0.25">
      <c r="A218" t="s">
        <v>1573</v>
      </c>
      <c r="B218" t="s">
        <v>1076</v>
      </c>
      <c r="C218" t="s">
        <v>1448</v>
      </c>
      <c r="D218" t="s">
        <v>1502</v>
      </c>
      <c r="E218" s="31">
        <v>109.76086956521739</v>
      </c>
      <c r="F218" s="31">
        <v>307.63489130434789</v>
      </c>
      <c r="G218" s="31">
        <v>0</v>
      </c>
      <c r="H218" s="36">
        <v>0</v>
      </c>
      <c r="I218" s="31">
        <v>80.44184782608697</v>
      </c>
      <c r="J218" s="31">
        <v>0</v>
      </c>
      <c r="K218" s="36">
        <v>0</v>
      </c>
      <c r="L218" s="31">
        <v>62.232608695652182</v>
      </c>
      <c r="M218" s="31">
        <v>0</v>
      </c>
      <c r="N218" s="36">
        <v>0</v>
      </c>
      <c r="O218" s="31">
        <v>12.774456521739131</v>
      </c>
      <c r="P218" s="31">
        <v>0</v>
      </c>
      <c r="Q218" s="36">
        <v>0</v>
      </c>
      <c r="R218" s="31">
        <v>5.4347826086956523</v>
      </c>
      <c r="S218" s="31">
        <v>0</v>
      </c>
      <c r="T218" s="36">
        <v>0</v>
      </c>
      <c r="U218" s="31">
        <v>47.700217391304342</v>
      </c>
      <c r="V218" s="31">
        <v>0</v>
      </c>
      <c r="W218" s="36">
        <v>0</v>
      </c>
      <c r="X218" s="31">
        <v>0</v>
      </c>
      <c r="Y218" s="31">
        <v>0</v>
      </c>
      <c r="Z218" s="36" t="s">
        <v>1733</v>
      </c>
      <c r="AA218" s="31">
        <v>166.55478260869569</v>
      </c>
      <c r="AB218" s="31">
        <v>0</v>
      </c>
      <c r="AC218" s="36">
        <v>0</v>
      </c>
      <c r="AD218" s="31">
        <v>12.93804347826087</v>
      </c>
      <c r="AE218" s="31">
        <v>0</v>
      </c>
      <c r="AF218" s="36">
        <v>0</v>
      </c>
      <c r="AG218" s="31">
        <v>0</v>
      </c>
      <c r="AH218" s="31">
        <v>0</v>
      </c>
      <c r="AI218" s="36" t="s">
        <v>1733</v>
      </c>
      <c r="AJ218" t="s">
        <v>475</v>
      </c>
      <c r="AK218" s="37">
        <v>2</v>
      </c>
      <c r="AT218"/>
    </row>
    <row r="219" spans="1:46" x14ac:dyDescent="0.25">
      <c r="A219" t="s">
        <v>1573</v>
      </c>
      <c r="B219" t="s">
        <v>669</v>
      </c>
      <c r="C219" t="s">
        <v>1252</v>
      </c>
      <c r="D219" t="s">
        <v>1502</v>
      </c>
      <c r="E219" s="31">
        <v>129.96739130434781</v>
      </c>
      <c r="F219" s="31">
        <v>425.69489130434783</v>
      </c>
      <c r="G219" s="31">
        <v>0</v>
      </c>
      <c r="H219" s="36">
        <v>0</v>
      </c>
      <c r="I219" s="31">
        <v>73.810326086956536</v>
      </c>
      <c r="J219" s="31">
        <v>0</v>
      </c>
      <c r="K219" s="36">
        <v>0</v>
      </c>
      <c r="L219" s="31">
        <v>59.367391304347827</v>
      </c>
      <c r="M219" s="31">
        <v>0</v>
      </c>
      <c r="N219" s="36">
        <v>0</v>
      </c>
      <c r="O219" s="31">
        <v>10.051630434782609</v>
      </c>
      <c r="P219" s="31">
        <v>0</v>
      </c>
      <c r="Q219" s="36">
        <v>0</v>
      </c>
      <c r="R219" s="31">
        <v>4.3913043478260869</v>
      </c>
      <c r="S219" s="31">
        <v>0</v>
      </c>
      <c r="T219" s="36">
        <v>0</v>
      </c>
      <c r="U219" s="31">
        <v>119.25565217391306</v>
      </c>
      <c r="V219" s="31">
        <v>0</v>
      </c>
      <c r="W219" s="36">
        <v>0</v>
      </c>
      <c r="X219" s="31">
        <v>0</v>
      </c>
      <c r="Y219" s="31">
        <v>0</v>
      </c>
      <c r="Z219" s="36" t="s">
        <v>1733</v>
      </c>
      <c r="AA219" s="31">
        <v>220.84293478260869</v>
      </c>
      <c r="AB219" s="31">
        <v>0</v>
      </c>
      <c r="AC219" s="36">
        <v>0</v>
      </c>
      <c r="AD219" s="31">
        <v>11.785978260869564</v>
      </c>
      <c r="AE219" s="31">
        <v>0</v>
      </c>
      <c r="AF219" s="36">
        <v>0</v>
      </c>
      <c r="AG219" s="31">
        <v>0</v>
      </c>
      <c r="AH219" s="31">
        <v>0</v>
      </c>
      <c r="AI219" s="36" t="s">
        <v>1733</v>
      </c>
      <c r="AJ219" t="s">
        <v>66</v>
      </c>
      <c r="AK219" s="37">
        <v>2</v>
      </c>
      <c r="AT219"/>
    </row>
    <row r="220" spans="1:46" x14ac:dyDescent="0.25">
      <c r="A220" t="s">
        <v>1573</v>
      </c>
      <c r="B220" t="s">
        <v>802</v>
      </c>
      <c r="C220" t="s">
        <v>1362</v>
      </c>
      <c r="D220" t="s">
        <v>1502</v>
      </c>
      <c r="E220" s="31">
        <v>104.05434782608695</v>
      </c>
      <c r="F220" s="31">
        <v>308.56619565217386</v>
      </c>
      <c r="G220" s="31">
        <v>0</v>
      </c>
      <c r="H220" s="36">
        <v>0</v>
      </c>
      <c r="I220" s="31">
        <v>62.577173913043481</v>
      </c>
      <c r="J220" s="31">
        <v>0</v>
      </c>
      <c r="K220" s="36">
        <v>0</v>
      </c>
      <c r="L220" s="31">
        <v>52.745652173913051</v>
      </c>
      <c r="M220" s="31">
        <v>0</v>
      </c>
      <c r="N220" s="36">
        <v>0</v>
      </c>
      <c r="O220" s="31">
        <v>5.3097826086956523</v>
      </c>
      <c r="P220" s="31">
        <v>0</v>
      </c>
      <c r="Q220" s="36">
        <v>0</v>
      </c>
      <c r="R220" s="31">
        <v>4.5217391304347823</v>
      </c>
      <c r="S220" s="31">
        <v>0</v>
      </c>
      <c r="T220" s="36">
        <v>0</v>
      </c>
      <c r="U220" s="31">
        <v>88.564021739130439</v>
      </c>
      <c r="V220" s="31">
        <v>0</v>
      </c>
      <c r="W220" s="36">
        <v>0</v>
      </c>
      <c r="X220" s="31">
        <v>0</v>
      </c>
      <c r="Y220" s="31">
        <v>0</v>
      </c>
      <c r="Z220" s="36" t="s">
        <v>1733</v>
      </c>
      <c r="AA220" s="31">
        <v>154.14054347826087</v>
      </c>
      <c r="AB220" s="31">
        <v>0</v>
      </c>
      <c r="AC220" s="36">
        <v>0</v>
      </c>
      <c r="AD220" s="31">
        <v>3.2844565217391306</v>
      </c>
      <c r="AE220" s="31">
        <v>0</v>
      </c>
      <c r="AF220" s="36">
        <v>0</v>
      </c>
      <c r="AG220" s="31">
        <v>0</v>
      </c>
      <c r="AH220" s="31">
        <v>0</v>
      </c>
      <c r="AI220" s="36" t="s">
        <v>1733</v>
      </c>
      <c r="AJ220" t="s">
        <v>200</v>
      </c>
      <c r="AK220" s="37">
        <v>2</v>
      </c>
      <c r="AT220"/>
    </row>
    <row r="221" spans="1:46" x14ac:dyDescent="0.25">
      <c r="A221" t="s">
        <v>1573</v>
      </c>
      <c r="B221" t="s">
        <v>1093</v>
      </c>
      <c r="C221" t="s">
        <v>1281</v>
      </c>
      <c r="D221" t="s">
        <v>1512</v>
      </c>
      <c r="E221" s="31">
        <v>82</v>
      </c>
      <c r="F221" s="31">
        <v>182.62282608695645</v>
      </c>
      <c r="G221" s="31">
        <v>4.2826086956521738</v>
      </c>
      <c r="H221" s="36">
        <v>2.3450566325224843E-2</v>
      </c>
      <c r="I221" s="31">
        <v>37.586304347826086</v>
      </c>
      <c r="J221" s="31">
        <v>4.2826086956521738</v>
      </c>
      <c r="K221" s="36">
        <v>0.11394066987859824</v>
      </c>
      <c r="L221" s="31">
        <v>32.716739130434782</v>
      </c>
      <c r="M221" s="31">
        <v>4.2826086956521738</v>
      </c>
      <c r="N221" s="36">
        <v>0.13089961926151353</v>
      </c>
      <c r="O221" s="31">
        <v>0</v>
      </c>
      <c r="P221" s="31">
        <v>0</v>
      </c>
      <c r="Q221" s="36" t="s">
        <v>1733</v>
      </c>
      <c r="R221" s="31">
        <v>4.8695652173913047</v>
      </c>
      <c r="S221" s="31">
        <v>0</v>
      </c>
      <c r="T221" s="36">
        <v>0</v>
      </c>
      <c r="U221" s="31">
        <v>56.378260869565203</v>
      </c>
      <c r="V221" s="31">
        <v>0</v>
      </c>
      <c r="W221" s="36">
        <v>0</v>
      </c>
      <c r="X221" s="31">
        <v>4.2318478260869554</v>
      </c>
      <c r="Y221" s="31">
        <v>0</v>
      </c>
      <c r="Z221" s="36">
        <v>0</v>
      </c>
      <c r="AA221" s="31">
        <v>84.42641304347822</v>
      </c>
      <c r="AB221" s="31">
        <v>0</v>
      </c>
      <c r="AC221" s="36">
        <v>0</v>
      </c>
      <c r="AD221" s="31">
        <v>0</v>
      </c>
      <c r="AE221" s="31">
        <v>0</v>
      </c>
      <c r="AF221" s="36" t="s">
        <v>1733</v>
      </c>
      <c r="AG221" s="31">
        <v>0</v>
      </c>
      <c r="AH221" s="31">
        <v>0</v>
      </c>
      <c r="AI221" s="36" t="s">
        <v>1733</v>
      </c>
      <c r="AJ221" t="s">
        <v>494</v>
      </c>
      <c r="AK221" s="37">
        <v>2</v>
      </c>
      <c r="AT221"/>
    </row>
    <row r="222" spans="1:46" x14ac:dyDescent="0.25">
      <c r="A222" t="s">
        <v>1573</v>
      </c>
      <c r="B222" t="s">
        <v>727</v>
      </c>
      <c r="C222" t="s">
        <v>1329</v>
      </c>
      <c r="D222" t="s">
        <v>1490</v>
      </c>
      <c r="E222" s="31">
        <v>184.63043478260869</v>
      </c>
      <c r="F222" s="31">
        <v>581.97554347826087</v>
      </c>
      <c r="G222" s="31">
        <v>243.38858695652175</v>
      </c>
      <c r="H222" s="36">
        <v>0.41821102223965412</v>
      </c>
      <c r="I222" s="31">
        <v>116.28260869565217</v>
      </c>
      <c r="J222" s="31">
        <v>0.32065217391304346</v>
      </c>
      <c r="K222" s="36">
        <v>2.7575247709852309E-3</v>
      </c>
      <c r="L222" s="31">
        <v>105.25</v>
      </c>
      <c r="M222" s="31">
        <v>0.32065217391304346</v>
      </c>
      <c r="N222" s="36">
        <v>3.0465764742331918E-3</v>
      </c>
      <c r="O222" s="31">
        <v>5.7391304347826084</v>
      </c>
      <c r="P222" s="31">
        <v>0</v>
      </c>
      <c r="Q222" s="36">
        <v>0</v>
      </c>
      <c r="R222" s="31">
        <v>5.2934782608695654</v>
      </c>
      <c r="S222" s="31">
        <v>0</v>
      </c>
      <c r="T222" s="36">
        <v>0</v>
      </c>
      <c r="U222" s="31">
        <v>87.551630434782609</v>
      </c>
      <c r="V222" s="31">
        <v>37.842391304347828</v>
      </c>
      <c r="W222" s="36">
        <v>0.43222942983953572</v>
      </c>
      <c r="X222" s="31">
        <v>0</v>
      </c>
      <c r="Y222" s="31">
        <v>0</v>
      </c>
      <c r="Z222" s="36" t="s">
        <v>1733</v>
      </c>
      <c r="AA222" s="31">
        <v>378.14130434782606</v>
      </c>
      <c r="AB222" s="31">
        <v>205.22554347826087</v>
      </c>
      <c r="AC222" s="36">
        <v>0.54272183736238466</v>
      </c>
      <c r="AD222" s="31">
        <v>0</v>
      </c>
      <c r="AE222" s="31">
        <v>0</v>
      </c>
      <c r="AF222" s="36" t="s">
        <v>1733</v>
      </c>
      <c r="AG222" s="31">
        <v>0</v>
      </c>
      <c r="AH222" s="31">
        <v>0</v>
      </c>
      <c r="AI222" s="36" t="s">
        <v>1733</v>
      </c>
      <c r="AJ222" t="s">
        <v>124</v>
      </c>
      <c r="AK222" s="37">
        <v>2</v>
      </c>
      <c r="AT222"/>
    </row>
    <row r="223" spans="1:46" x14ac:dyDescent="0.25">
      <c r="A223" t="s">
        <v>1573</v>
      </c>
      <c r="B223" t="s">
        <v>918</v>
      </c>
      <c r="C223" t="s">
        <v>1357</v>
      </c>
      <c r="D223" t="s">
        <v>1517</v>
      </c>
      <c r="E223" s="31">
        <v>313.19565217391306</v>
      </c>
      <c r="F223" s="31">
        <v>894.60326086956525</v>
      </c>
      <c r="G223" s="31">
        <v>19.917391304347824</v>
      </c>
      <c r="H223" s="36">
        <v>2.2263937742623335E-2</v>
      </c>
      <c r="I223" s="31">
        <v>131.55217391304348</v>
      </c>
      <c r="J223" s="31">
        <v>7.3891304347826088</v>
      </c>
      <c r="K223" s="36">
        <v>5.6168820438245698E-2</v>
      </c>
      <c r="L223" s="31">
        <v>86.992391304347805</v>
      </c>
      <c r="M223" s="31">
        <v>5.5293478260869566</v>
      </c>
      <c r="N223" s="36">
        <v>6.3561280971599229E-2</v>
      </c>
      <c r="O223" s="31">
        <v>38.068478260869576</v>
      </c>
      <c r="P223" s="31">
        <v>1.8597826086956524</v>
      </c>
      <c r="Q223" s="36">
        <v>4.885361048453872E-2</v>
      </c>
      <c r="R223" s="31">
        <v>6.4913043478260866</v>
      </c>
      <c r="S223" s="31">
        <v>0</v>
      </c>
      <c r="T223" s="36">
        <v>0</v>
      </c>
      <c r="U223" s="31">
        <v>154.7228260869565</v>
      </c>
      <c r="V223" s="31">
        <v>8.6695652173913018</v>
      </c>
      <c r="W223" s="36">
        <v>5.6032877867153739E-2</v>
      </c>
      <c r="X223" s="31">
        <v>0</v>
      </c>
      <c r="Y223" s="31">
        <v>0</v>
      </c>
      <c r="Z223" s="36" t="s">
        <v>1733</v>
      </c>
      <c r="AA223" s="31">
        <v>608.32826086956527</v>
      </c>
      <c r="AB223" s="31">
        <v>3.8586956521739131</v>
      </c>
      <c r="AC223" s="36">
        <v>6.3431142368072157E-3</v>
      </c>
      <c r="AD223" s="31">
        <v>0</v>
      </c>
      <c r="AE223" s="31">
        <v>0</v>
      </c>
      <c r="AF223" s="36" t="s">
        <v>1733</v>
      </c>
      <c r="AG223" s="31">
        <v>0</v>
      </c>
      <c r="AH223" s="31">
        <v>0</v>
      </c>
      <c r="AI223" s="36" t="s">
        <v>1733</v>
      </c>
      <c r="AJ223" t="s">
        <v>317</v>
      </c>
      <c r="AK223" s="37">
        <v>2</v>
      </c>
      <c r="AT223"/>
    </row>
    <row r="224" spans="1:46" x14ac:dyDescent="0.25">
      <c r="A224" t="s">
        <v>1573</v>
      </c>
      <c r="B224" t="s">
        <v>1001</v>
      </c>
      <c r="C224" t="s">
        <v>1420</v>
      </c>
      <c r="D224" t="s">
        <v>1521</v>
      </c>
      <c r="E224" s="31">
        <v>121.09782608695652</v>
      </c>
      <c r="F224" s="31">
        <v>359.179347826087</v>
      </c>
      <c r="G224" s="31">
        <v>6.2880434782608692</v>
      </c>
      <c r="H224" s="36">
        <v>1.7506695516651783E-2</v>
      </c>
      <c r="I224" s="31">
        <v>97.233695652173921</v>
      </c>
      <c r="J224" s="31">
        <v>6.2880434782608692</v>
      </c>
      <c r="K224" s="36">
        <v>6.4669386842546528E-2</v>
      </c>
      <c r="L224" s="31">
        <v>91.423913043478265</v>
      </c>
      <c r="M224" s="31">
        <v>6.2880434782608692</v>
      </c>
      <c r="N224" s="36">
        <v>6.8778979907264295E-2</v>
      </c>
      <c r="O224" s="31">
        <v>5.8097826086956523</v>
      </c>
      <c r="P224" s="31">
        <v>0</v>
      </c>
      <c r="Q224" s="36">
        <v>0</v>
      </c>
      <c r="R224" s="31">
        <v>0</v>
      </c>
      <c r="S224" s="31">
        <v>0</v>
      </c>
      <c r="T224" s="36" t="s">
        <v>1733</v>
      </c>
      <c r="U224" s="31">
        <v>43.160326086956523</v>
      </c>
      <c r="V224" s="31">
        <v>0</v>
      </c>
      <c r="W224" s="36">
        <v>0</v>
      </c>
      <c r="X224" s="31">
        <v>0</v>
      </c>
      <c r="Y224" s="31">
        <v>0</v>
      </c>
      <c r="Z224" s="36" t="s">
        <v>1733</v>
      </c>
      <c r="AA224" s="31">
        <v>218.19565217391303</v>
      </c>
      <c r="AB224" s="31">
        <v>0</v>
      </c>
      <c r="AC224" s="36">
        <v>0</v>
      </c>
      <c r="AD224" s="31">
        <v>0.58967391304347827</v>
      </c>
      <c r="AE224" s="31">
        <v>0</v>
      </c>
      <c r="AF224" s="36">
        <v>0</v>
      </c>
      <c r="AG224" s="31">
        <v>0</v>
      </c>
      <c r="AH224" s="31">
        <v>0</v>
      </c>
      <c r="AI224" s="36" t="s">
        <v>1733</v>
      </c>
      <c r="AJ224" t="s">
        <v>400</v>
      </c>
      <c r="AK224" s="37">
        <v>2</v>
      </c>
      <c r="AT224"/>
    </row>
    <row r="225" spans="1:46" x14ac:dyDescent="0.25">
      <c r="A225" t="s">
        <v>1573</v>
      </c>
      <c r="B225" t="s">
        <v>702</v>
      </c>
      <c r="C225" t="s">
        <v>1250</v>
      </c>
      <c r="D225" t="s">
        <v>1505</v>
      </c>
      <c r="E225" s="31">
        <v>75.815217391304344</v>
      </c>
      <c r="F225" s="31">
        <v>223.69043478260872</v>
      </c>
      <c r="G225" s="31">
        <v>50.388369565217388</v>
      </c>
      <c r="H225" s="36">
        <v>0.22525938408670365</v>
      </c>
      <c r="I225" s="31">
        <v>46.940108695652178</v>
      </c>
      <c r="J225" s="31">
        <v>5.3913043478260869</v>
      </c>
      <c r="K225" s="36">
        <v>0.11485496087752894</v>
      </c>
      <c r="L225" s="31">
        <v>3.4751086956521742</v>
      </c>
      <c r="M225" s="31">
        <v>0</v>
      </c>
      <c r="N225" s="36">
        <v>0</v>
      </c>
      <c r="O225" s="31">
        <v>36.498043478260875</v>
      </c>
      <c r="P225" s="31">
        <v>5.3913043478260869</v>
      </c>
      <c r="Q225" s="36">
        <v>0.14771488644418101</v>
      </c>
      <c r="R225" s="31">
        <v>6.9669565217391307</v>
      </c>
      <c r="S225" s="31">
        <v>0</v>
      </c>
      <c r="T225" s="36">
        <v>0</v>
      </c>
      <c r="U225" s="31">
        <v>49.156413043478267</v>
      </c>
      <c r="V225" s="31">
        <v>21.366413043478268</v>
      </c>
      <c r="W225" s="36">
        <v>0.43466176070617535</v>
      </c>
      <c r="X225" s="31">
        <v>0</v>
      </c>
      <c r="Y225" s="31">
        <v>0</v>
      </c>
      <c r="Z225" s="36" t="s">
        <v>1733</v>
      </c>
      <c r="AA225" s="31">
        <v>102.46663043478262</v>
      </c>
      <c r="AB225" s="31">
        <v>21.953586956521736</v>
      </c>
      <c r="AC225" s="36">
        <v>0.21425108704530527</v>
      </c>
      <c r="AD225" s="31">
        <v>25.127282608695651</v>
      </c>
      <c r="AE225" s="31">
        <v>1.6770652173913045</v>
      </c>
      <c r="AF225" s="36">
        <v>6.6742800783835349E-2</v>
      </c>
      <c r="AG225" s="31">
        <v>0</v>
      </c>
      <c r="AH225" s="31">
        <v>0</v>
      </c>
      <c r="AI225" s="36" t="s">
        <v>1733</v>
      </c>
      <c r="AJ225" t="s">
        <v>99</v>
      </c>
      <c r="AK225" s="37">
        <v>2</v>
      </c>
      <c r="AT225"/>
    </row>
    <row r="226" spans="1:46" x14ac:dyDescent="0.25">
      <c r="A226" t="s">
        <v>1573</v>
      </c>
      <c r="B226" t="s">
        <v>933</v>
      </c>
      <c r="C226" t="s">
        <v>1214</v>
      </c>
      <c r="D226" t="s">
        <v>1488</v>
      </c>
      <c r="E226" s="31">
        <v>99.315217391304344</v>
      </c>
      <c r="F226" s="31">
        <v>258.32271739130431</v>
      </c>
      <c r="G226" s="31">
        <v>28.410543478260863</v>
      </c>
      <c r="H226" s="36">
        <v>0.10998081688349885</v>
      </c>
      <c r="I226" s="31">
        <v>46.842391304347828</v>
      </c>
      <c r="J226" s="31">
        <v>0</v>
      </c>
      <c r="K226" s="36">
        <v>0</v>
      </c>
      <c r="L226" s="31">
        <v>41.220108695652172</v>
      </c>
      <c r="M226" s="31">
        <v>0</v>
      </c>
      <c r="N226" s="36">
        <v>0</v>
      </c>
      <c r="O226" s="31">
        <v>0</v>
      </c>
      <c r="P226" s="31">
        <v>0</v>
      </c>
      <c r="Q226" s="36" t="s">
        <v>1733</v>
      </c>
      <c r="R226" s="31">
        <v>5.6222826086956523</v>
      </c>
      <c r="S226" s="31">
        <v>0</v>
      </c>
      <c r="T226" s="36">
        <v>0</v>
      </c>
      <c r="U226" s="31">
        <v>69.789130434782578</v>
      </c>
      <c r="V226" s="31">
        <v>13.9820652173913</v>
      </c>
      <c r="W226" s="36">
        <v>0.2003473195651497</v>
      </c>
      <c r="X226" s="31">
        <v>0</v>
      </c>
      <c r="Y226" s="31">
        <v>0</v>
      </c>
      <c r="Z226" s="36" t="s">
        <v>1733</v>
      </c>
      <c r="AA226" s="31">
        <v>141.69119565217389</v>
      </c>
      <c r="AB226" s="31">
        <v>14.428478260869564</v>
      </c>
      <c r="AC226" s="36">
        <v>0.10183045032867712</v>
      </c>
      <c r="AD226" s="31">
        <v>0</v>
      </c>
      <c r="AE226" s="31">
        <v>0</v>
      </c>
      <c r="AF226" s="36" t="s">
        <v>1733</v>
      </c>
      <c r="AG226" s="31">
        <v>0</v>
      </c>
      <c r="AH226" s="31">
        <v>0</v>
      </c>
      <c r="AI226" s="36" t="s">
        <v>1733</v>
      </c>
      <c r="AJ226" t="s">
        <v>332</v>
      </c>
      <c r="AK226" s="37">
        <v>2</v>
      </c>
      <c r="AT226"/>
    </row>
    <row r="227" spans="1:46" x14ac:dyDescent="0.25">
      <c r="A227" t="s">
        <v>1573</v>
      </c>
      <c r="B227" t="s">
        <v>1122</v>
      </c>
      <c r="C227" t="s">
        <v>1460</v>
      </c>
      <c r="D227" t="s">
        <v>1484</v>
      </c>
      <c r="E227" s="31">
        <v>102.39130434782609</v>
      </c>
      <c r="F227" s="31">
        <v>428.77554347826089</v>
      </c>
      <c r="G227" s="31">
        <v>50.958260869565223</v>
      </c>
      <c r="H227" s="36">
        <v>0.11884600613222435</v>
      </c>
      <c r="I227" s="31">
        <v>50.143695652173932</v>
      </c>
      <c r="J227" s="31">
        <v>0</v>
      </c>
      <c r="K227" s="36">
        <v>0</v>
      </c>
      <c r="L227" s="31">
        <v>30.9188043478261</v>
      </c>
      <c r="M227" s="31">
        <v>0</v>
      </c>
      <c r="N227" s="36">
        <v>0</v>
      </c>
      <c r="O227" s="31">
        <v>13.790108695652172</v>
      </c>
      <c r="P227" s="31">
        <v>0</v>
      </c>
      <c r="Q227" s="36">
        <v>0</v>
      </c>
      <c r="R227" s="31">
        <v>5.4347826086956523</v>
      </c>
      <c r="S227" s="31">
        <v>0</v>
      </c>
      <c r="T227" s="36">
        <v>0</v>
      </c>
      <c r="U227" s="31">
        <v>143.65</v>
      </c>
      <c r="V227" s="31">
        <v>21.301956521739136</v>
      </c>
      <c r="W227" s="36">
        <v>0.14829068236504794</v>
      </c>
      <c r="X227" s="31">
        <v>5.3695652173913029</v>
      </c>
      <c r="Y227" s="31">
        <v>0</v>
      </c>
      <c r="Z227" s="36">
        <v>0</v>
      </c>
      <c r="AA227" s="31">
        <v>208.84184782608699</v>
      </c>
      <c r="AB227" s="31">
        <v>29.656304347826087</v>
      </c>
      <c r="AC227" s="36">
        <v>0.14200364848582631</v>
      </c>
      <c r="AD227" s="31">
        <v>20.770434782608692</v>
      </c>
      <c r="AE227" s="31">
        <v>0</v>
      </c>
      <c r="AF227" s="36">
        <v>0</v>
      </c>
      <c r="AG227" s="31">
        <v>0</v>
      </c>
      <c r="AH227" s="31">
        <v>0</v>
      </c>
      <c r="AI227" s="36" t="s">
        <v>1733</v>
      </c>
      <c r="AJ227" t="s">
        <v>523</v>
      </c>
      <c r="AK227" s="37">
        <v>2</v>
      </c>
      <c r="AT227"/>
    </row>
    <row r="228" spans="1:46" x14ac:dyDescent="0.25">
      <c r="A228" t="s">
        <v>1573</v>
      </c>
      <c r="B228" t="s">
        <v>1166</v>
      </c>
      <c r="C228" t="s">
        <v>1271</v>
      </c>
      <c r="D228" t="s">
        <v>1520</v>
      </c>
      <c r="E228" s="31">
        <v>219.7391304347826</v>
      </c>
      <c r="F228" s="31">
        <v>983.31521739130437</v>
      </c>
      <c r="G228" s="31">
        <v>0</v>
      </c>
      <c r="H228" s="36">
        <v>0</v>
      </c>
      <c r="I228" s="31">
        <v>233.4103260869565</v>
      </c>
      <c r="J228" s="31">
        <v>0</v>
      </c>
      <c r="K228" s="36">
        <v>0</v>
      </c>
      <c r="L228" s="31">
        <v>129.94565217391303</v>
      </c>
      <c r="M228" s="31">
        <v>0</v>
      </c>
      <c r="N228" s="36">
        <v>0</v>
      </c>
      <c r="O228" s="31">
        <v>99.144021739130437</v>
      </c>
      <c r="P228" s="31">
        <v>0</v>
      </c>
      <c r="Q228" s="36">
        <v>0</v>
      </c>
      <c r="R228" s="31">
        <v>4.3206521739130439</v>
      </c>
      <c r="S228" s="31">
        <v>0</v>
      </c>
      <c r="T228" s="36">
        <v>0</v>
      </c>
      <c r="U228" s="31">
        <v>254.24184782608697</v>
      </c>
      <c r="V228" s="31">
        <v>0</v>
      </c>
      <c r="W228" s="36">
        <v>0</v>
      </c>
      <c r="X228" s="31">
        <v>0</v>
      </c>
      <c r="Y228" s="31">
        <v>0</v>
      </c>
      <c r="Z228" s="36" t="s">
        <v>1733</v>
      </c>
      <c r="AA228" s="31">
        <v>495.66304347826087</v>
      </c>
      <c r="AB228" s="31">
        <v>0</v>
      </c>
      <c r="AC228" s="36">
        <v>0</v>
      </c>
      <c r="AD228" s="31">
        <v>0</v>
      </c>
      <c r="AE228" s="31">
        <v>0</v>
      </c>
      <c r="AF228" s="36" t="s">
        <v>1733</v>
      </c>
      <c r="AG228" s="31">
        <v>0</v>
      </c>
      <c r="AH228" s="31">
        <v>0</v>
      </c>
      <c r="AI228" s="36" t="s">
        <v>1733</v>
      </c>
      <c r="AJ228" t="s">
        <v>568</v>
      </c>
      <c r="AK228" s="37">
        <v>2</v>
      </c>
      <c r="AT228"/>
    </row>
    <row r="229" spans="1:46" x14ac:dyDescent="0.25">
      <c r="A229" t="s">
        <v>1573</v>
      </c>
      <c r="B229" t="s">
        <v>621</v>
      </c>
      <c r="C229" t="s">
        <v>1238</v>
      </c>
      <c r="D229" t="s">
        <v>1506</v>
      </c>
      <c r="E229" s="31">
        <v>72.5</v>
      </c>
      <c r="F229" s="31">
        <v>244.7633695652174</v>
      </c>
      <c r="G229" s="31">
        <v>48.564999999999998</v>
      </c>
      <c r="H229" s="36">
        <v>0.19841612773295236</v>
      </c>
      <c r="I229" s="31">
        <v>77.195434782608714</v>
      </c>
      <c r="J229" s="31">
        <v>41.388369565217388</v>
      </c>
      <c r="K229" s="36">
        <v>0.53615048197826509</v>
      </c>
      <c r="L229" s="31">
        <v>65.048695652173919</v>
      </c>
      <c r="M229" s="31">
        <v>41.388369565217388</v>
      </c>
      <c r="N229" s="36">
        <v>0.63626747854450172</v>
      </c>
      <c r="O229" s="31">
        <v>6.7663043478260869</v>
      </c>
      <c r="P229" s="31">
        <v>0</v>
      </c>
      <c r="Q229" s="36">
        <v>0</v>
      </c>
      <c r="R229" s="31">
        <v>5.3804347826086953</v>
      </c>
      <c r="S229" s="31">
        <v>0</v>
      </c>
      <c r="T229" s="36">
        <v>0</v>
      </c>
      <c r="U229" s="31">
        <v>19.0625</v>
      </c>
      <c r="V229" s="31">
        <v>0</v>
      </c>
      <c r="W229" s="36">
        <v>0</v>
      </c>
      <c r="X229" s="31">
        <v>0</v>
      </c>
      <c r="Y229" s="31">
        <v>0</v>
      </c>
      <c r="Z229" s="36" t="s">
        <v>1733</v>
      </c>
      <c r="AA229" s="31">
        <v>148.50543478260869</v>
      </c>
      <c r="AB229" s="31">
        <v>7.1766304347826084</v>
      </c>
      <c r="AC229" s="36">
        <v>4.8325709057639527E-2</v>
      </c>
      <c r="AD229" s="31">
        <v>0</v>
      </c>
      <c r="AE229" s="31">
        <v>0</v>
      </c>
      <c r="AF229" s="36" t="s">
        <v>1733</v>
      </c>
      <c r="AG229" s="31">
        <v>0</v>
      </c>
      <c r="AH229" s="31">
        <v>0</v>
      </c>
      <c r="AI229" s="36" t="s">
        <v>1733</v>
      </c>
      <c r="AJ229" t="s">
        <v>18</v>
      </c>
      <c r="AK229" s="37">
        <v>2</v>
      </c>
      <c r="AT229"/>
    </row>
    <row r="230" spans="1:46" x14ac:dyDescent="0.25">
      <c r="A230" t="s">
        <v>1573</v>
      </c>
      <c r="B230" t="s">
        <v>936</v>
      </c>
      <c r="C230" t="s">
        <v>1410</v>
      </c>
      <c r="D230" t="s">
        <v>1517</v>
      </c>
      <c r="E230" s="31">
        <v>289.45652173913044</v>
      </c>
      <c r="F230" s="31">
        <v>962.53815217391298</v>
      </c>
      <c r="G230" s="31">
        <v>52.962500000000006</v>
      </c>
      <c r="H230" s="36">
        <v>5.5023792958630337E-2</v>
      </c>
      <c r="I230" s="31">
        <v>200.73923913043478</v>
      </c>
      <c r="J230" s="31">
        <v>46.766847826086959</v>
      </c>
      <c r="K230" s="36">
        <v>0.23297312487918298</v>
      </c>
      <c r="L230" s="31">
        <v>181.87782608695653</v>
      </c>
      <c r="M230" s="31">
        <v>46.766847826086959</v>
      </c>
      <c r="N230" s="36">
        <v>0.25713331213738799</v>
      </c>
      <c r="O230" s="31">
        <v>13.005434782608695</v>
      </c>
      <c r="P230" s="31">
        <v>0</v>
      </c>
      <c r="Q230" s="36">
        <v>0</v>
      </c>
      <c r="R230" s="31">
        <v>5.8559782608695654</v>
      </c>
      <c r="S230" s="31">
        <v>0</v>
      </c>
      <c r="T230" s="36">
        <v>0</v>
      </c>
      <c r="U230" s="31">
        <v>134.12771739130434</v>
      </c>
      <c r="V230" s="31">
        <v>6.1956521739130439</v>
      </c>
      <c r="W230" s="36">
        <v>4.619218379626816E-2</v>
      </c>
      <c r="X230" s="31">
        <v>0</v>
      </c>
      <c r="Y230" s="31">
        <v>0</v>
      </c>
      <c r="Z230" s="36" t="s">
        <v>1733</v>
      </c>
      <c r="AA230" s="31">
        <v>627.67119565217388</v>
      </c>
      <c r="AB230" s="31">
        <v>0</v>
      </c>
      <c r="AC230" s="36">
        <v>0</v>
      </c>
      <c r="AD230" s="31">
        <v>0</v>
      </c>
      <c r="AE230" s="31">
        <v>0</v>
      </c>
      <c r="AF230" s="36" t="s">
        <v>1733</v>
      </c>
      <c r="AG230" s="31">
        <v>0</v>
      </c>
      <c r="AH230" s="31">
        <v>0</v>
      </c>
      <c r="AI230" s="36" t="s">
        <v>1733</v>
      </c>
      <c r="AJ230" t="s">
        <v>335</v>
      </c>
      <c r="AK230" s="37">
        <v>2</v>
      </c>
      <c r="AT230"/>
    </row>
    <row r="231" spans="1:46" x14ac:dyDescent="0.25">
      <c r="A231" t="s">
        <v>1573</v>
      </c>
      <c r="B231" t="s">
        <v>785</v>
      </c>
      <c r="C231" t="s">
        <v>1356</v>
      </c>
      <c r="D231" t="s">
        <v>1517</v>
      </c>
      <c r="E231" s="31">
        <v>78.391304347826093</v>
      </c>
      <c r="F231" s="31">
        <v>268.19565217391306</v>
      </c>
      <c r="G231" s="31">
        <v>7.6657608695652177</v>
      </c>
      <c r="H231" s="36">
        <v>2.85827186512118E-2</v>
      </c>
      <c r="I231" s="31">
        <v>94.149456521739125</v>
      </c>
      <c r="J231" s="31">
        <v>7.6657608695652177</v>
      </c>
      <c r="K231" s="36">
        <v>8.1421190867896218E-2</v>
      </c>
      <c r="L231" s="31">
        <v>88.769021739130437</v>
      </c>
      <c r="M231" s="31">
        <v>7.6657608695652177</v>
      </c>
      <c r="N231" s="36">
        <v>8.6356261670799281E-2</v>
      </c>
      <c r="O231" s="31">
        <v>0</v>
      </c>
      <c r="P231" s="31">
        <v>0</v>
      </c>
      <c r="Q231" s="36" t="s">
        <v>1733</v>
      </c>
      <c r="R231" s="31">
        <v>5.3804347826086953</v>
      </c>
      <c r="S231" s="31">
        <v>0</v>
      </c>
      <c r="T231" s="36">
        <v>0</v>
      </c>
      <c r="U231" s="31">
        <v>23.548913043478262</v>
      </c>
      <c r="V231" s="31">
        <v>0</v>
      </c>
      <c r="W231" s="36">
        <v>0</v>
      </c>
      <c r="X231" s="31">
        <v>0</v>
      </c>
      <c r="Y231" s="31">
        <v>0</v>
      </c>
      <c r="Z231" s="36" t="s">
        <v>1733</v>
      </c>
      <c r="AA231" s="31">
        <v>150.49728260869566</v>
      </c>
      <c r="AB231" s="31">
        <v>0</v>
      </c>
      <c r="AC231" s="36">
        <v>0</v>
      </c>
      <c r="AD231" s="31">
        <v>0</v>
      </c>
      <c r="AE231" s="31">
        <v>0</v>
      </c>
      <c r="AF231" s="36" t="s">
        <v>1733</v>
      </c>
      <c r="AG231" s="31">
        <v>0</v>
      </c>
      <c r="AH231" s="31">
        <v>0</v>
      </c>
      <c r="AI231" s="36" t="s">
        <v>1733</v>
      </c>
      <c r="AJ231" t="s">
        <v>183</v>
      </c>
      <c r="AK231" s="37">
        <v>2</v>
      </c>
      <c r="AT231"/>
    </row>
    <row r="232" spans="1:46" x14ac:dyDescent="0.25">
      <c r="A232" t="s">
        <v>1573</v>
      </c>
      <c r="B232" t="s">
        <v>916</v>
      </c>
      <c r="C232" t="s">
        <v>1356</v>
      </c>
      <c r="D232" t="s">
        <v>1517</v>
      </c>
      <c r="E232" s="31">
        <v>297.13043478260869</v>
      </c>
      <c r="F232" s="31">
        <v>874.89913043478271</v>
      </c>
      <c r="G232" s="31">
        <v>100.43206521739131</v>
      </c>
      <c r="H232" s="36">
        <v>0.11479273635519721</v>
      </c>
      <c r="I232" s="31">
        <v>72.951086956521735</v>
      </c>
      <c r="J232" s="31">
        <v>5.3260869565217392</v>
      </c>
      <c r="K232" s="36">
        <v>7.3009014378305898E-2</v>
      </c>
      <c r="L232" s="31">
        <v>61.269021739130437</v>
      </c>
      <c r="M232" s="31">
        <v>5.3260869565217392</v>
      </c>
      <c r="N232" s="36">
        <v>8.6929524992238438E-2</v>
      </c>
      <c r="O232" s="31">
        <v>7.4211956521739131</v>
      </c>
      <c r="P232" s="31">
        <v>0</v>
      </c>
      <c r="Q232" s="36">
        <v>0</v>
      </c>
      <c r="R232" s="31">
        <v>4.2608695652173916</v>
      </c>
      <c r="S232" s="31">
        <v>0</v>
      </c>
      <c r="T232" s="36">
        <v>0</v>
      </c>
      <c r="U232" s="31">
        <v>195.02173913043478</v>
      </c>
      <c r="V232" s="31">
        <v>46.095108695652172</v>
      </c>
      <c r="W232" s="36">
        <v>0.23635882287370416</v>
      </c>
      <c r="X232" s="31">
        <v>0</v>
      </c>
      <c r="Y232" s="31">
        <v>0</v>
      </c>
      <c r="Z232" s="36" t="s">
        <v>1733</v>
      </c>
      <c r="AA232" s="31">
        <v>606.9263043478262</v>
      </c>
      <c r="AB232" s="31">
        <v>49.010869565217391</v>
      </c>
      <c r="AC232" s="36">
        <v>8.0752587610916138E-2</v>
      </c>
      <c r="AD232" s="31">
        <v>0</v>
      </c>
      <c r="AE232" s="31">
        <v>0</v>
      </c>
      <c r="AF232" s="36" t="s">
        <v>1733</v>
      </c>
      <c r="AG232" s="31">
        <v>0</v>
      </c>
      <c r="AH232" s="31">
        <v>0</v>
      </c>
      <c r="AI232" s="36" t="s">
        <v>1733</v>
      </c>
      <c r="AJ232" t="s">
        <v>315</v>
      </c>
      <c r="AK232" s="37">
        <v>2</v>
      </c>
      <c r="AT232"/>
    </row>
    <row r="233" spans="1:46" x14ac:dyDescent="0.25">
      <c r="A233" t="s">
        <v>1573</v>
      </c>
      <c r="B233" t="s">
        <v>1079</v>
      </c>
      <c r="C233" t="s">
        <v>1281</v>
      </c>
      <c r="D233" t="s">
        <v>1512</v>
      </c>
      <c r="E233" s="31">
        <v>62.054347826086953</v>
      </c>
      <c r="F233" s="31">
        <v>163.23097826086953</v>
      </c>
      <c r="G233" s="31">
        <v>36.543478260869563</v>
      </c>
      <c r="H233" s="36">
        <v>0.22387587607584614</v>
      </c>
      <c r="I233" s="31">
        <v>44.491847826086953</v>
      </c>
      <c r="J233" s="31">
        <v>1.2826086956521738</v>
      </c>
      <c r="K233" s="36">
        <v>2.8827948451719293E-2</v>
      </c>
      <c r="L233" s="31">
        <v>38.557065217391305</v>
      </c>
      <c r="M233" s="31">
        <v>1.2826086956521738</v>
      </c>
      <c r="N233" s="36">
        <v>3.3265205440834444E-2</v>
      </c>
      <c r="O233" s="31">
        <v>0</v>
      </c>
      <c r="P233" s="31">
        <v>0</v>
      </c>
      <c r="Q233" s="36" t="s">
        <v>1733</v>
      </c>
      <c r="R233" s="31">
        <v>5.9347826086956523</v>
      </c>
      <c r="S233" s="31">
        <v>0</v>
      </c>
      <c r="T233" s="36">
        <v>0</v>
      </c>
      <c r="U233" s="31">
        <v>37.369565217391305</v>
      </c>
      <c r="V233" s="31">
        <v>17.377717391304348</v>
      </c>
      <c r="W233" s="36">
        <v>0.46502326934264104</v>
      </c>
      <c r="X233" s="31">
        <v>0</v>
      </c>
      <c r="Y233" s="31">
        <v>0</v>
      </c>
      <c r="Z233" s="36" t="s">
        <v>1733</v>
      </c>
      <c r="AA233" s="31">
        <v>79.804347826086953</v>
      </c>
      <c r="AB233" s="31">
        <v>17.883152173913043</v>
      </c>
      <c r="AC233" s="36">
        <v>0.22408744211386544</v>
      </c>
      <c r="AD233" s="31">
        <v>0</v>
      </c>
      <c r="AE233" s="31">
        <v>0</v>
      </c>
      <c r="AF233" s="36" t="s">
        <v>1733</v>
      </c>
      <c r="AG233" s="31">
        <v>1.5652173913043479</v>
      </c>
      <c r="AH233" s="31">
        <v>0</v>
      </c>
      <c r="AI233" s="36">
        <v>0</v>
      </c>
      <c r="AJ233" t="s">
        <v>478</v>
      </c>
      <c r="AK233" s="37">
        <v>2</v>
      </c>
      <c r="AT233"/>
    </row>
    <row r="234" spans="1:46" x14ac:dyDescent="0.25">
      <c r="A234" t="s">
        <v>1573</v>
      </c>
      <c r="B234" t="s">
        <v>1176</v>
      </c>
      <c r="C234" t="s">
        <v>1216</v>
      </c>
      <c r="D234" t="s">
        <v>1489</v>
      </c>
      <c r="E234" s="31">
        <v>231.81521739130434</v>
      </c>
      <c r="F234" s="31">
        <v>728.98260869565217</v>
      </c>
      <c r="G234" s="31">
        <v>100.47228260869562</v>
      </c>
      <c r="H234" s="36">
        <v>0.13782534920615983</v>
      </c>
      <c r="I234" s="31">
        <v>108.46684782608696</v>
      </c>
      <c r="J234" s="31">
        <v>10.790760869565217</v>
      </c>
      <c r="K234" s="36">
        <v>9.9484414692928611E-2</v>
      </c>
      <c r="L234" s="31">
        <v>74.445108695652181</v>
      </c>
      <c r="M234" s="31">
        <v>10.790760869565217</v>
      </c>
      <c r="N234" s="36">
        <v>0.14494922579373479</v>
      </c>
      <c r="O234" s="31">
        <v>29.152173913043477</v>
      </c>
      <c r="P234" s="31">
        <v>0</v>
      </c>
      <c r="Q234" s="36">
        <v>0</v>
      </c>
      <c r="R234" s="31">
        <v>4.8695652173913047</v>
      </c>
      <c r="S234" s="31">
        <v>0</v>
      </c>
      <c r="T234" s="36">
        <v>0</v>
      </c>
      <c r="U234" s="31">
        <v>127.60326086956522</v>
      </c>
      <c r="V234" s="31">
        <v>4.9130434782608692</v>
      </c>
      <c r="W234" s="36">
        <v>3.8502491588227772E-2</v>
      </c>
      <c r="X234" s="31">
        <v>0</v>
      </c>
      <c r="Y234" s="31">
        <v>0</v>
      </c>
      <c r="Z234" s="36" t="s">
        <v>1733</v>
      </c>
      <c r="AA234" s="31">
        <v>492.91250000000002</v>
      </c>
      <c r="AB234" s="31">
        <v>84.768478260869543</v>
      </c>
      <c r="AC234" s="36">
        <v>0.17197469786396072</v>
      </c>
      <c r="AD234" s="31">
        <v>0</v>
      </c>
      <c r="AE234" s="31">
        <v>0</v>
      </c>
      <c r="AF234" s="36" t="s">
        <v>1733</v>
      </c>
      <c r="AG234" s="31">
        <v>0</v>
      </c>
      <c r="AH234" s="31">
        <v>0</v>
      </c>
      <c r="AI234" s="36" t="s">
        <v>1733</v>
      </c>
      <c r="AJ234" t="s">
        <v>578</v>
      </c>
      <c r="AK234" s="37">
        <v>2</v>
      </c>
      <c r="AT234"/>
    </row>
    <row r="235" spans="1:46" x14ac:dyDescent="0.25">
      <c r="A235" t="s">
        <v>1573</v>
      </c>
      <c r="B235" t="s">
        <v>1086</v>
      </c>
      <c r="C235" t="s">
        <v>1323</v>
      </c>
      <c r="D235" t="s">
        <v>1517</v>
      </c>
      <c r="E235" s="31">
        <v>211.09782608695653</v>
      </c>
      <c r="F235" s="31">
        <v>466.66956521739127</v>
      </c>
      <c r="G235" s="31">
        <v>36.579673913043472</v>
      </c>
      <c r="H235" s="36">
        <v>7.8384528667523795E-2</v>
      </c>
      <c r="I235" s="31">
        <v>51.475543478260889</v>
      </c>
      <c r="J235" s="31">
        <v>1.8783695652173913</v>
      </c>
      <c r="K235" s="36">
        <v>3.6490524204191507E-2</v>
      </c>
      <c r="L235" s="31">
        <v>37.046630434782628</v>
      </c>
      <c r="M235" s="31">
        <v>0.43271739130434783</v>
      </c>
      <c r="N235" s="36">
        <v>1.1680344102174398E-2</v>
      </c>
      <c r="O235" s="31">
        <v>9.3800000000000008</v>
      </c>
      <c r="P235" s="31">
        <v>1.4456521739130435</v>
      </c>
      <c r="Q235" s="36">
        <v>0.15412070084360804</v>
      </c>
      <c r="R235" s="31">
        <v>5.0489130434782608</v>
      </c>
      <c r="S235" s="31">
        <v>0</v>
      </c>
      <c r="T235" s="36">
        <v>0</v>
      </c>
      <c r="U235" s="31">
        <v>107.70717391304343</v>
      </c>
      <c r="V235" s="31">
        <v>27.247934782608692</v>
      </c>
      <c r="W235" s="36">
        <v>0.25298161480503706</v>
      </c>
      <c r="X235" s="31">
        <v>0</v>
      </c>
      <c r="Y235" s="31">
        <v>0</v>
      </c>
      <c r="Z235" s="36" t="s">
        <v>1733</v>
      </c>
      <c r="AA235" s="31">
        <v>307.48684782608694</v>
      </c>
      <c r="AB235" s="31">
        <v>7.4533695652173915</v>
      </c>
      <c r="AC235" s="36">
        <v>2.4239636972807958E-2</v>
      </c>
      <c r="AD235" s="31">
        <v>0</v>
      </c>
      <c r="AE235" s="31">
        <v>0</v>
      </c>
      <c r="AF235" s="36" t="s">
        <v>1733</v>
      </c>
      <c r="AG235" s="31">
        <v>0</v>
      </c>
      <c r="AH235" s="31">
        <v>0</v>
      </c>
      <c r="AI235" s="36" t="s">
        <v>1733</v>
      </c>
      <c r="AJ235" t="s">
        <v>486</v>
      </c>
      <c r="AK235" s="37">
        <v>2</v>
      </c>
      <c r="AT235"/>
    </row>
    <row r="236" spans="1:46" x14ac:dyDescent="0.25">
      <c r="A236" t="s">
        <v>1573</v>
      </c>
      <c r="B236" t="s">
        <v>776</v>
      </c>
      <c r="C236" t="s">
        <v>1354</v>
      </c>
      <c r="D236" t="s">
        <v>1501</v>
      </c>
      <c r="E236" s="31">
        <v>52.206521739130437</v>
      </c>
      <c r="F236" s="31">
        <v>153.75684782608693</v>
      </c>
      <c r="G236" s="31">
        <v>0</v>
      </c>
      <c r="H236" s="36">
        <v>0</v>
      </c>
      <c r="I236" s="31">
        <v>30.411739130434785</v>
      </c>
      <c r="J236" s="31">
        <v>0</v>
      </c>
      <c r="K236" s="36">
        <v>0</v>
      </c>
      <c r="L236" s="31">
        <v>12.204347826086959</v>
      </c>
      <c r="M236" s="31">
        <v>0</v>
      </c>
      <c r="N236" s="36">
        <v>0</v>
      </c>
      <c r="O236" s="31">
        <v>12.348695652173912</v>
      </c>
      <c r="P236" s="31">
        <v>0</v>
      </c>
      <c r="Q236" s="36">
        <v>0</v>
      </c>
      <c r="R236" s="31">
        <v>5.8586956521739131</v>
      </c>
      <c r="S236" s="31">
        <v>0</v>
      </c>
      <c r="T236" s="36">
        <v>0</v>
      </c>
      <c r="U236" s="31">
        <v>34.710869565217386</v>
      </c>
      <c r="V236" s="31">
        <v>0</v>
      </c>
      <c r="W236" s="36">
        <v>0</v>
      </c>
      <c r="X236" s="31">
        <v>4.0434782608695654</v>
      </c>
      <c r="Y236" s="31">
        <v>0</v>
      </c>
      <c r="Z236" s="36">
        <v>0</v>
      </c>
      <c r="AA236" s="31">
        <v>70.635869565217376</v>
      </c>
      <c r="AB236" s="31">
        <v>0</v>
      </c>
      <c r="AC236" s="36">
        <v>0</v>
      </c>
      <c r="AD236" s="31">
        <v>13.954891304347827</v>
      </c>
      <c r="AE236" s="31">
        <v>0</v>
      </c>
      <c r="AF236" s="36">
        <v>0</v>
      </c>
      <c r="AG236" s="31">
        <v>0</v>
      </c>
      <c r="AH236" s="31">
        <v>0</v>
      </c>
      <c r="AI236" s="36" t="s">
        <v>1733</v>
      </c>
      <c r="AJ236" t="s">
        <v>174</v>
      </c>
      <c r="AK236" s="37">
        <v>2</v>
      </c>
      <c r="AT236"/>
    </row>
    <row r="237" spans="1:46" x14ac:dyDescent="0.25">
      <c r="A237" t="s">
        <v>1573</v>
      </c>
      <c r="B237" t="s">
        <v>1016</v>
      </c>
      <c r="C237" t="s">
        <v>1429</v>
      </c>
      <c r="D237" t="s">
        <v>1505</v>
      </c>
      <c r="E237" s="31">
        <v>88.358695652173907</v>
      </c>
      <c r="F237" s="31">
        <v>203.78173913043469</v>
      </c>
      <c r="G237" s="31">
        <v>20.054347826086961</v>
      </c>
      <c r="H237" s="36">
        <v>9.8410917051064931E-2</v>
      </c>
      <c r="I237" s="31">
        <v>27.128586956521737</v>
      </c>
      <c r="J237" s="31">
        <v>1.8601086956521742</v>
      </c>
      <c r="K237" s="36">
        <v>6.8566368702996608E-2</v>
      </c>
      <c r="L237" s="31">
        <v>24.731847826086955</v>
      </c>
      <c r="M237" s="31">
        <v>1.8601086956521742</v>
      </c>
      <c r="N237" s="36">
        <v>7.5211068284600488E-2</v>
      </c>
      <c r="O237" s="31">
        <v>0</v>
      </c>
      <c r="P237" s="31">
        <v>0</v>
      </c>
      <c r="Q237" s="36" t="s">
        <v>1733</v>
      </c>
      <c r="R237" s="31">
        <v>2.3967391304347827</v>
      </c>
      <c r="S237" s="31">
        <v>0</v>
      </c>
      <c r="T237" s="36">
        <v>0</v>
      </c>
      <c r="U237" s="31">
        <v>52.815543478260878</v>
      </c>
      <c r="V237" s="31">
        <v>3.559565217391305</v>
      </c>
      <c r="W237" s="36">
        <v>6.7396167547843916E-2</v>
      </c>
      <c r="X237" s="31">
        <v>0</v>
      </c>
      <c r="Y237" s="31">
        <v>0</v>
      </c>
      <c r="Z237" s="36" t="s">
        <v>1733</v>
      </c>
      <c r="AA237" s="31">
        <v>123.83760869565209</v>
      </c>
      <c r="AB237" s="31">
        <v>14.63467391304348</v>
      </c>
      <c r="AC237" s="36">
        <v>0.11817632839640983</v>
      </c>
      <c r="AD237" s="31">
        <v>0</v>
      </c>
      <c r="AE237" s="31">
        <v>0</v>
      </c>
      <c r="AF237" s="36" t="s">
        <v>1733</v>
      </c>
      <c r="AG237" s="31">
        <v>0</v>
      </c>
      <c r="AH237" s="31">
        <v>0</v>
      </c>
      <c r="AI237" s="36" t="s">
        <v>1733</v>
      </c>
      <c r="AJ237" t="s">
        <v>415</v>
      </c>
      <c r="AK237" s="37">
        <v>2</v>
      </c>
      <c r="AT237"/>
    </row>
    <row r="238" spans="1:46" x14ac:dyDescent="0.25">
      <c r="A238" t="s">
        <v>1573</v>
      </c>
      <c r="B238" t="s">
        <v>1147</v>
      </c>
      <c r="C238" t="s">
        <v>1226</v>
      </c>
      <c r="D238" t="s">
        <v>1527</v>
      </c>
      <c r="E238" s="31">
        <v>163.97826086956522</v>
      </c>
      <c r="F238" s="31">
        <v>419.33206521739135</v>
      </c>
      <c r="G238" s="31">
        <v>2.8804347826086958</v>
      </c>
      <c r="H238" s="36">
        <v>6.8691021305881117E-3</v>
      </c>
      <c r="I238" s="31">
        <v>67.554891304347834</v>
      </c>
      <c r="J238" s="31">
        <v>0</v>
      </c>
      <c r="K238" s="36">
        <v>0</v>
      </c>
      <c r="L238" s="31">
        <v>44.427173913043482</v>
      </c>
      <c r="M238" s="31">
        <v>0</v>
      </c>
      <c r="N238" s="36">
        <v>0</v>
      </c>
      <c r="O238" s="31">
        <v>18.149456521739129</v>
      </c>
      <c r="P238" s="31">
        <v>0</v>
      </c>
      <c r="Q238" s="36">
        <v>0</v>
      </c>
      <c r="R238" s="31">
        <v>4.9782608695652177</v>
      </c>
      <c r="S238" s="31">
        <v>0</v>
      </c>
      <c r="T238" s="36">
        <v>0</v>
      </c>
      <c r="U238" s="31">
        <v>140.78260869565219</v>
      </c>
      <c r="V238" s="31">
        <v>2.8804347826086958</v>
      </c>
      <c r="W238" s="36">
        <v>2.0460160592958614E-2</v>
      </c>
      <c r="X238" s="31">
        <v>0</v>
      </c>
      <c r="Y238" s="31">
        <v>0</v>
      </c>
      <c r="Z238" s="36" t="s">
        <v>1733</v>
      </c>
      <c r="AA238" s="31">
        <v>210.99456521739131</v>
      </c>
      <c r="AB238" s="31">
        <v>0</v>
      </c>
      <c r="AC238" s="36">
        <v>0</v>
      </c>
      <c r="AD238" s="31">
        <v>0</v>
      </c>
      <c r="AE238" s="31">
        <v>0</v>
      </c>
      <c r="AF238" s="36" t="s">
        <v>1733</v>
      </c>
      <c r="AG238" s="31">
        <v>0</v>
      </c>
      <c r="AH238" s="31">
        <v>0</v>
      </c>
      <c r="AI238" s="36" t="s">
        <v>1733</v>
      </c>
      <c r="AJ238" t="s">
        <v>548</v>
      </c>
      <c r="AK238" s="37">
        <v>2</v>
      </c>
      <c r="AT238"/>
    </row>
    <row r="239" spans="1:46" x14ac:dyDescent="0.25">
      <c r="A239" t="s">
        <v>1573</v>
      </c>
      <c r="B239" t="s">
        <v>693</v>
      </c>
      <c r="C239" t="s">
        <v>1281</v>
      </c>
      <c r="D239" t="s">
        <v>1512</v>
      </c>
      <c r="E239" s="31">
        <v>145.9891304347826</v>
      </c>
      <c r="F239" s="31">
        <v>424.99456521739131</v>
      </c>
      <c r="G239" s="31">
        <v>30.8125</v>
      </c>
      <c r="H239" s="36">
        <v>7.2500927121830205E-2</v>
      </c>
      <c r="I239" s="31">
        <v>78.494565217391298</v>
      </c>
      <c r="J239" s="31">
        <v>22.823369565217391</v>
      </c>
      <c r="K239" s="36">
        <v>0.2907636917537908</v>
      </c>
      <c r="L239" s="31">
        <v>45.320652173913047</v>
      </c>
      <c r="M239" s="31">
        <v>22.823369565217391</v>
      </c>
      <c r="N239" s="36">
        <v>0.50359755366350878</v>
      </c>
      <c r="O239" s="31">
        <v>28.690217391304348</v>
      </c>
      <c r="P239" s="31">
        <v>0</v>
      </c>
      <c r="Q239" s="36">
        <v>0</v>
      </c>
      <c r="R239" s="31">
        <v>4.4836956521739131</v>
      </c>
      <c r="S239" s="31">
        <v>0</v>
      </c>
      <c r="T239" s="36">
        <v>0</v>
      </c>
      <c r="U239" s="31">
        <v>73.241847826086953</v>
      </c>
      <c r="V239" s="31">
        <v>3.3722826086956523</v>
      </c>
      <c r="W239" s="36">
        <v>4.6043112083998076E-2</v>
      </c>
      <c r="X239" s="31">
        <v>0</v>
      </c>
      <c r="Y239" s="31">
        <v>0</v>
      </c>
      <c r="Z239" s="36" t="s">
        <v>1733</v>
      </c>
      <c r="AA239" s="31">
        <v>273.25815217391306</v>
      </c>
      <c r="AB239" s="31">
        <v>4.6168478260869561</v>
      </c>
      <c r="AC239" s="36">
        <v>1.6895553853956382E-2</v>
      </c>
      <c r="AD239" s="31">
        <v>0</v>
      </c>
      <c r="AE239" s="31">
        <v>0</v>
      </c>
      <c r="AF239" s="36" t="s">
        <v>1733</v>
      </c>
      <c r="AG239" s="31">
        <v>0</v>
      </c>
      <c r="AH239" s="31">
        <v>0</v>
      </c>
      <c r="AI239" s="36" t="s">
        <v>1733</v>
      </c>
      <c r="AJ239" t="s">
        <v>90</v>
      </c>
      <c r="AK239" s="37">
        <v>2</v>
      </c>
      <c r="AT239"/>
    </row>
    <row r="240" spans="1:46" x14ac:dyDescent="0.25">
      <c r="A240" t="s">
        <v>1573</v>
      </c>
      <c r="B240" t="s">
        <v>836</v>
      </c>
      <c r="C240" t="s">
        <v>1209</v>
      </c>
      <c r="D240" t="s">
        <v>1529</v>
      </c>
      <c r="E240" s="31">
        <v>98.630434782608702</v>
      </c>
      <c r="F240" s="31">
        <v>295.53260869565213</v>
      </c>
      <c r="G240" s="31">
        <v>21.133152173913043</v>
      </c>
      <c r="H240" s="36">
        <v>7.150869837066462E-2</v>
      </c>
      <c r="I240" s="31">
        <v>57.372282608695649</v>
      </c>
      <c r="J240" s="31">
        <v>0</v>
      </c>
      <c r="K240" s="36">
        <v>0</v>
      </c>
      <c r="L240" s="31">
        <v>47.334239130434781</v>
      </c>
      <c r="M240" s="31">
        <v>0</v>
      </c>
      <c r="N240" s="36">
        <v>0</v>
      </c>
      <c r="O240" s="31">
        <v>5.7146739130434785</v>
      </c>
      <c r="P240" s="31">
        <v>0</v>
      </c>
      <c r="Q240" s="36">
        <v>0</v>
      </c>
      <c r="R240" s="31">
        <v>4.3233695652173916</v>
      </c>
      <c r="S240" s="31">
        <v>0</v>
      </c>
      <c r="T240" s="36">
        <v>0</v>
      </c>
      <c r="U240" s="31">
        <v>81.513586956521735</v>
      </c>
      <c r="V240" s="31">
        <v>14.198369565217391</v>
      </c>
      <c r="W240" s="36">
        <v>0.17418408507517419</v>
      </c>
      <c r="X240" s="31">
        <v>0</v>
      </c>
      <c r="Y240" s="31">
        <v>0</v>
      </c>
      <c r="Z240" s="36" t="s">
        <v>1733</v>
      </c>
      <c r="AA240" s="31">
        <v>156.64673913043478</v>
      </c>
      <c r="AB240" s="31">
        <v>6.9347826086956523</v>
      </c>
      <c r="AC240" s="36">
        <v>4.427020088124068E-2</v>
      </c>
      <c r="AD240" s="31">
        <v>0</v>
      </c>
      <c r="AE240" s="31">
        <v>0</v>
      </c>
      <c r="AF240" s="36" t="s">
        <v>1733</v>
      </c>
      <c r="AG240" s="31">
        <v>0</v>
      </c>
      <c r="AH240" s="31">
        <v>0</v>
      </c>
      <c r="AI240" s="36" t="s">
        <v>1733</v>
      </c>
      <c r="AJ240" t="s">
        <v>234</v>
      </c>
      <c r="AK240" s="37">
        <v>2</v>
      </c>
      <c r="AT240"/>
    </row>
    <row r="241" spans="1:46" x14ac:dyDescent="0.25">
      <c r="A241" t="s">
        <v>1573</v>
      </c>
      <c r="B241" t="s">
        <v>681</v>
      </c>
      <c r="C241" t="s">
        <v>1271</v>
      </c>
      <c r="D241" t="s">
        <v>1520</v>
      </c>
      <c r="E241" s="31">
        <v>113.56521739130434</v>
      </c>
      <c r="F241" s="31">
        <v>332.31326086956517</v>
      </c>
      <c r="G241" s="31">
        <v>30.557065217391305</v>
      </c>
      <c r="H241" s="36">
        <v>9.1952590569008702E-2</v>
      </c>
      <c r="I241" s="31">
        <v>48.315217391304344</v>
      </c>
      <c r="J241" s="31">
        <v>1.1032608695652173</v>
      </c>
      <c r="K241" s="36">
        <v>2.2834645669291338E-2</v>
      </c>
      <c r="L241" s="31">
        <v>38.154891304347828</v>
      </c>
      <c r="M241" s="31">
        <v>0</v>
      </c>
      <c r="N241" s="36">
        <v>0</v>
      </c>
      <c r="O241" s="31">
        <v>4.8614130434782608</v>
      </c>
      <c r="P241" s="31">
        <v>1.1032608695652173</v>
      </c>
      <c r="Q241" s="36">
        <v>0.22694242593627723</v>
      </c>
      <c r="R241" s="31">
        <v>5.2989130434782608</v>
      </c>
      <c r="S241" s="31">
        <v>0</v>
      </c>
      <c r="T241" s="36">
        <v>0</v>
      </c>
      <c r="U241" s="31">
        <v>69.945652173913047</v>
      </c>
      <c r="V241" s="31">
        <v>13.149456521739131</v>
      </c>
      <c r="W241" s="36">
        <v>0.18799533799533799</v>
      </c>
      <c r="X241" s="31">
        <v>3.6141304347826089</v>
      </c>
      <c r="Y241" s="31">
        <v>0.70108695652173914</v>
      </c>
      <c r="Z241" s="36">
        <v>0.19398496240601504</v>
      </c>
      <c r="AA241" s="31">
        <v>166.44565217391303</v>
      </c>
      <c r="AB241" s="31">
        <v>15.603260869565217</v>
      </c>
      <c r="AC241" s="36">
        <v>9.3743877750930585E-2</v>
      </c>
      <c r="AD241" s="31">
        <v>43.992608695652173</v>
      </c>
      <c r="AE241" s="31">
        <v>0</v>
      </c>
      <c r="AF241" s="36">
        <v>0</v>
      </c>
      <c r="AG241" s="31">
        <v>0</v>
      </c>
      <c r="AH241" s="31">
        <v>0</v>
      </c>
      <c r="AI241" s="36" t="s">
        <v>1733</v>
      </c>
      <c r="AJ241" t="s">
        <v>78</v>
      </c>
      <c r="AK241" s="37">
        <v>2</v>
      </c>
      <c r="AT241"/>
    </row>
    <row r="242" spans="1:46" x14ac:dyDescent="0.25">
      <c r="A242" t="s">
        <v>1573</v>
      </c>
      <c r="B242" t="s">
        <v>1151</v>
      </c>
      <c r="C242" t="s">
        <v>1467</v>
      </c>
      <c r="D242" t="s">
        <v>1506</v>
      </c>
      <c r="E242" s="31">
        <v>276.17391304347825</v>
      </c>
      <c r="F242" s="31">
        <v>922.93478260869563</v>
      </c>
      <c r="G242" s="31">
        <v>3.5</v>
      </c>
      <c r="H242" s="36">
        <v>3.7922506183017315E-3</v>
      </c>
      <c r="I242" s="31">
        <v>148.95652173913044</v>
      </c>
      <c r="J242" s="31">
        <v>0</v>
      </c>
      <c r="K242" s="36">
        <v>0</v>
      </c>
      <c r="L242" s="31">
        <v>114.69565217391305</v>
      </c>
      <c r="M242" s="31">
        <v>0</v>
      </c>
      <c r="N242" s="36">
        <v>0</v>
      </c>
      <c r="O242" s="31">
        <v>29.369565217391305</v>
      </c>
      <c r="P242" s="31">
        <v>0</v>
      </c>
      <c r="Q242" s="36">
        <v>0</v>
      </c>
      <c r="R242" s="31">
        <v>4.8913043478260869</v>
      </c>
      <c r="S242" s="31">
        <v>0</v>
      </c>
      <c r="T242" s="36">
        <v>0</v>
      </c>
      <c r="U242" s="31">
        <v>198.91847826086956</v>
      </c>
      <c r="V242" s="31">
        <v>3.5</v>
      </c>
      <c r="W242" s="36">
        <v>1.7595147673560831E-2</v>
      </c>
      <c r="X242" s="31">
        <v>0</v>
      </c>
      <c r="Y242" s="31">
        <v>0</v>
      </c>
      <c r="Z242" s="36" t="s">
        <v>1733</v>
      </c>
      <c r="AA242" s="31">
        <v>575.05978260869563</v>
      </c>
      <c r="AB242" s="31">
        <v>0</v>
      </c>
      <c r="AC242" s="36">
        <v>0</v>
      </c>
      <c r="AD242" s="31">
        <v>0</v>
      </c>
      <c r="AE242" s="31">
        <v>0</v>
      </c>
      <c r="AF242" s="36" t="s">
        <v>1733</v>
      </c>
      <c r="AG242" s="31">
        <v>0</v>
      </c>
      <c r="AH242" s="31">
        <v>0</v>
      </c>
      <c r="AI242" s="36" t="s">
        <v>1733</v>
      </c>
      <c r="AJ242" t="s">
        <v>553</v>
      </c>
      <c r="AK242" s="37">
        <v>2</v>
      </c>
      <c r="AT242"/>
    </row>
    <row r="243" spans="1:46" x14ac:dyDescent="0.25">
      <c r="A243" t="s">
        <v>1573</v>
      </c>
      <c r="B243" t="s">
        <v>928</v>
      </c>
      <c r="C243" t="s">
        <v>1366</v>
      </c>
      <c r="D243" t="s">
        <v>1522</v>
      </c>
      <c r="E243" s="31">
        <v>107.78260869565217</v>
      </c>
      <c r="F243" s="31">
        <v>451.61586956521722</v>
      </c>
      <c r="G243" s="31">
        <v>119.14836956521739</v>
      </c>
      <c r="H243" s="36">
        <v>0.26382679970906414</v>
      </c>
      <c r="I243" s="31">
        <v>70.38706521739131</v>
      </c>
      <c r="J243" s="31">
        <v>16.483695652173914</v>
      </c>
      <c r="K243" s="36">
        <v>0.23418643185738486</v>
      </c>
      <c r="L243" s="31">
        <v>49.565326086956524</v>
      </c>
      <c r="M243" s="31">
        <v>15.182065217391305</v>
      </c>
      <c r="N243" s="36">
        <v>0.30630415284177009</v>
      </c>
      <c r="O243" s="31">
        <v>16.039130434782606</v>
      </c>
      <c r="P243" s="31">
        <v>1.3016304347826086</v>
      </c>
      <c r="Q243" s="36">
        <v>8.1153429113580922E-2</v>
      </c>
      <c r="R243" s="31">
        <v>4.7826086956521738</v>
      </c>
      <c r="S243" s="31">
        <v>0</v>
      </c>
      <c r="T243" s="36">
        <v>0</v>
      </c>
      <c r="U243" s="31">
        <v>123.96891304347824</v>
      </c>
      <c r="V243" s="31">
        <v>49.983695652173914</v>
      </c>
      <c r="W243" s="36">
        <v>0.40319540137166232</v>
      </c>
      <c r="X243" s="31">
        <v>0</v>
      </c>
      <c r="Y243" s="31">
        <v>0</v>
      </c>
      <c r="Z243" s="36" t="s">
        <v>1733</v>
      </c>
      <c r="AA243" s="31">
        <v>229.96880434782597</v>
      </c>
      <c r="AB243" s="31">
        <v>52.680978260869558</v>
      </c>
      <c r="AC243" s="36">
        <v>0.22907880227611221</v>
      </c>
      <c r="AD243" s="31">
        <v>27.291086956521742</v>
      </c>
      <c r="AE243" s="31">
        <v>0</v>
      </c>
      <c r="AF243" s="36">
        <v>0</v>
      </c>
      <c r="AG243" s="31">
        <v>0</v>
      </c>
      <c r="AH243" s="31">
        <v>0</v>
      </c>
      <c r="AI243" s="36" t="s">
        <v>1733</v>
      </c>
      <c r="AJ243" t="s">
        <v>327</v>
      </c>
      <c r="AK243" s="37">
        <v>2</v>
      </c>
      <c r="AT243"/>
    </row>
    <row r="244" spans="1:46" x14ac:dyDescent="0.25">
      <c r="A244" t="s">
        <v>1573</v>
      </c>
      <c r="B244" t="s">
        <v>1068</v>
      </c>
      <c r="C244" t="s">
        <v>1255</v>
      </c>
      <c r="D244" t="s">
        <v>1501</v>
      </c>
      <c r="E244" s="31">
        <v>100.55434782608695</v>
      </c>
      <c r="F244" s="31">
        <v>388.11141304347831</v>
      </c>
      <c r="G244" s="31">
        <v>65.263586956521735</v>
      </c>
      <c r="H244" s="36">
        <v>0.16815683528793976</v>
      </c>
      <c r="I244" s="31">
        <v>43.51902173913043</v>
      </c>
      <c r="J244" s="31">
        <v>0</v>
      </c>
      <c r="K244" s="36">
        <v>0</v>
      </c>
      <c r="L244" s="31">
        <v>30.692934782608695</v>
      </c>
      <c r="M244" s="31">
        <v>0</v>
      </c>
      <c r="N244" s="36">
        <v>0</v>
      </c>
      <c r="O244" s="31">
        <v>8.695652173913043</v>
      </c>
      <c r="P244" s="31">
        <v>0</v>
      </c>
      <c r="Q244" s="36">
        <v>0</v>
      </c>
      <c r="R244" s="31">
        <v>4.1304347826086953</v>
      </c>
      <c r="S244" s="31">
        <v>0</v>
      </c>
      <c r="T244" s="36">
        <v>0</v>
      </c>
      <c r="U244" s="31">
        <v>110.83152173913044</v>
      </c>
      <c r="V244" s="31">
        <v>17.342391304347824</v>
      </c>
      <c r="W244" s="36">
        <v>0.15647526111901142</v>
      </c>
      <c r="X244" s="31">
        <v>0</v>
      </c>
      <c r="Y244" s="31">
        <v>0</v>
      </c>
      <c r="Z244" s="36" t="s">
        <v>1733</v>
      </c>
      <c r="AA244" s="31">
        <v>211.89130434782609</v>
      </c>
      <c r="AB244" s="31">
        <v>47.921195652173914</v>
      </c>
      <c r="AC244" s="36">
        <v>0.22615933107622857</v>
      </c>
      <c r="AD244" s="31">
        <v>21.869565217391305</v>
      </c>
      <c r="AE244" s="31">
        <v>0</v>
      </c>
      <c r="AF244" s="36">
        <v>0</v>
      </c>
      <c r="AG244" s="31">
        <v>0</v>
      </c>
      <c r="AH244" s="31">
        <v>0</v>
      </c>
      <c r="AI244" s="36" t="s">
        <v>1733</v>
      </c>
      <c r="AJ244" t="s">
        <v>467</v>
      </c>
      <c r="AK244" s="37">
        <v>2</v>
      </c>
      <c r="AT244"/>
    </row>
    <row r="245" spans="1:46" x14ac:dyDescent="0.25">
      <c r="A245" t="s">
        <v>1573</v>
      </c>
      <c r="B245" t="s">
        <v>1105</v>
      </c>
      <c r="C245" t="s">
        <v>1452</v>
      </c>
      <c r="D245" t="s">
        <v>1528</v>
      </c>
      <c r="E245" s="31">
        <v>114.84782608695652</v>
      </c>
      <c r="F245" s="31">
        <v>338.89771739130435</v>
      </c>
      <c r="G245" s="31">
        <v>7.4240217391304348</v>
      </c>
      <c r="H245" s="36">
        <v>2.1906378704104324E-2</v>
      </c>
      <c r="I245" s="31">
        <v>57.280326086956514</v>
      </c>
      <c r="J245" s="31">
        <v>0.83163043478260856</v>
      </c>
      <c r="K245" s="36">
        <v>1.45186051057063E-2</v>
      </c>
      <c r="L245" s="31">
        <v>46.768695652173903</v>
      </c>
      <c r="M245" s="31">
        <v>0.83163043478260856</v>
      </c>
      <c r="N245" s="36">
        <v>1.7781775249144729E-2</v>
      </c>
      <c r="O245" s="31">
        <v>5.1203260869565215</v>
      </c>
      <c r="P245" s="31">
        <v>0</v>
      </c>
      <c r="Q245" s="36">
        <v>0</v>
      </c>
      <c r="R245" s="31">
        <v>5.3913043478260869</v>
      </c>
      <c r="S245" s="31">
        <v>0</v>
      </c>
      <c r="T245" s="36">
        <v>0</v>
      </c>
      <c r="U245" s="31">
        <v>76.917500000000004</v>
      </c>
      <c r="V245" s="31">
        <v>0.55978260869565222</v>
      </c>
      <c r="W245" s="36">
        <v>7.2777015464055928E-3</v>
      </c>
      <c r="X245" s="31">
        <v>13.392717391304352</v>
      </c>
      <c r="Y245" s="31">
        <v>0</v>
      </c>
      <c r="Z245" s="36">
        <v>0</v>
      </c>
      <c r="AA245" s="31">
        <v>191.3071739130435</v>
      </c>
      <c r="AB245" s="31">
        <v>6.0326086956521738</v>
      </c>
      <c r="AC245" s="36">
        <v>3.1533625071447802E-2</v>
      </c>
      <c r="AD245" s="31">
        <v>0</v>
      </c>
      <c r="AE245" s="31">
        <v>0</v>
      </c>
      <c r="AF245" s="36" t="s">
        <v>1733</v>
      </c>
      <c r="AG245" s="31">
        <v>0</v>
      </c>
      <c r="AH245" s="31">
        <v>0</v>
      </c>
      <c r="AI245" s="36" t="s">
        <v>1733</v>
      </c>
      <c r="AJ245" t="s">
        <v>506</v>
      </c>
      <c r="AK245" s="37">
        <v>2</v>
      </c>
      <c r="AT245"/>
    </row>
    <row r="246" spans="1:46" x14ac:dyDescent="0.25">
      <c r="A246" t="s">
        <v>1573</v>
      </c>
      <c r="B246" t="s">
        <v>651</v>
      </c>
      <c r="C246" t="s">
        <v>1286</v>
      </c>
      <c r="D246" t="s">
        <v>1515</v>
      </c>
      <c r="E246" s="31">
        <v>559.445652173913</v>
      </c>
      <c r="F246" s="31">
        <v>1691.6483695652182</v>
      </c>
      <c r="G246" s="31">
        <v>116.94673913043474</v>
      </c>
      <c r="H246" s="36">
        <v>6.9131825049724718E-2</v>
      </c>
      <c r="I246" s="31">
        <v>304.14565217391299</v>
      </c>
      <c r="J246" s="31">
        <v>6.2364130434782608</v>
      </c>
      <c r="K246" s="36">
        <v>2.0504692402810443E-2</v>
      </c>
      <c r="L246" s="31">
        <v>231.91315217391298</v>
      </c>
      <c r="M246" s="31">
        <v>6.1793478260869561</v>
      </c>
      <c r="N246" s="36">
        <v>2.6645094373315355E-2</v>
      </c>
      <c r="O246" s="31">
        <v>64.756413043478275</v>
      </c>
      <c r="P246" s="31">
        <v>5.7065217391304345E-2</v>
      </c>
      <c r="Q246" s="36">
        <v>8.8122881903588508E-4</v>
      </c>
      <c r="R246" s="31">
        <v>7.4760869565217378</v>
      </c>
      <c r="S246" s="31">
        <v>0</v>
      </c>
      <c r="T246" s="36">
        <v>0</v>
      </c>
      <c r="U246" s="31">
        <v>279.95402173913044</v>
      </c>
      <c r="V246" s="31">
        <v>8.7545652173913062</v>
      </c>
      <c r="W246" s="36">
        <v>3.127143937067306E-2</v>
      </c>
      <c r="X246" s="31">
        <v>0</v>
      </c>
      <c r="Y246" s="31">
        <v>0</v>
      </c>
      <c r="Z246" s="36" t="s">
        <v>1733</v>
      </c>
      <c r="AA246" s="31">
        <v>1107.5486956521747</v>
      </c>
      <c r="AB246" s="31">
        <v>101.95576086956517</v>
      </c>
      <c r="AC246" s="36">
        <v>9.2055330180790845E-2</v>
      </c>
      <c r="AD246" s="31">
        <v>0</v>
      </c>
      <c r="AE246" s="31">
        <v>0</v>
      </c>
      <c r="AF246" s="36" t="s">
        <v>1733</v>
      </c>
      <c r="AG246" s="31">
        <v>0</v>
      </c>
      <c r="AH246" s="31">
        <v>0</v>
      </c>
      <c r="AI246" s="36" t="s">
        <v>1733</v>
      </c>
      <c r="AJ246" t="s">
        <v>48</v>
      </c>
      <c r="AK246" s="37">
        <v>2</v>
      </c>
      <c r="AT246"/>
    </row>
    <row r="247" spans="1:46" x14ac:dyDescent="0.25">
      <c r="A247" t="s">
        <v>1573</v>
      </c>
      <c r="B247" t="s">
        <v>1167</v>
      </c>
      <c r="C247" t="s">
        <v>1472</v>
      </c>
      <c r="D247" t="s">
        <v>1506</v>
      </c>
      <c r="E247" s="31">
        <v>87.706521739130437</v>
      </c>
      <c r="F247" s="31">
        <v>283.22445652173917</v>
      </c>
      <c r="G247" s="31">
        <v>17.22717391304348</v>
      </c>
      <c r="H247" s="36">
        <v>6.0825163633851625E-2</v>
      </c>
      <c r="I247" s="31">
        <v>78.566847826086956</v>
      </c>
      <c r="J247" s="31">
        <v>14.267934782608696</v>
      </c>
      <c r="K247" s="36">
        <v>0.18160248472984097</v>
      </c>
      <c r="L247" s="31">
        <v>69.110326086956519</v>
      </c>
      <c r="M247" s="31">
        <v>14.267934782608696</v>
      </c>
      <c r="N247" s="36">
        <v>0.20645156216824079</v>
      </c>
      <c r="O247" s="31">
        <v>4.4021739130434785</v>
      </c>
      <c r="P247" s="31">
        <v>0</v>
      </c>
      <c r="Q247" s="36">
        <v>0</v>
      </c>
      <c r="R247" s="31">
        <v>5.0543478260869561</v>
      </c>
      <c r="S247" s="31">
        <v>0</v>
      </c>
      <c r="T247" s="36">
        <v>0</v>
      </c>
      <c r="U247" s="31">
        <v>51.100543478260867</v>
      </c>
      <c r="V247" s="31">
        <v>0.86956521739130432</v>
      </c>
      <c r="W247" s="36">
        <v>1.7016750864131881E-2</v>
      </c>
      <c r="X247" s="31">
        <v>0</v>
      </c>
      <c r="Y247" s="31">
        <v>0</v>
      </c>
      <c r="Z247" s="36" t="s">
        <v>1733</v>
      </c>
      <c r="AA247" s="31">
        <v>153.55706521739131</v>
      </c>
      <c r="AB247" s="31">
        <v>2.089673913043478</v>
      </c>
      <c r="AC247" s="36">
        <v>1.3608451751048503E-2</v>
      </c>
      <c r="AD247" s="31">
        <v>0</v>
      </c>
      <c r="AE247" s="31">
        <v>0</v>
      </c>
      <c r="AF247" s="36" t="s">
        <v>1733</v>
      </c>
      <c r="AG247" s="31">
        <v>0</v>
      </c>
      <c r="AH247" s="31">
        <v>0</v>
      </c>
      <c r="AI247" s="36" t="s">
        <v>1733</v>
      </c>
      <c r="AJ247" t="s">
        <v>569</v>
      </c>
      <c r="AK247" s="37">
        <v>2</v>
      </c>
      <c r="AT247"/>
    </row>
    <row r="248" spans="1:46" x14ac:dyDescent="0.25">
      <c r="A248" t="s">
        <v>1573</v>
      </c>
      <c r="B248" t="s">
        <v>868</v>
      </c>
      <c r="C248" t="s">
        <v>1357</v>
      </c>
      <c r="D248" t="s">
        <v>1517</v>
      </c>
      <c r="E248" s="31">
        <v>199.68478260869566</v>
      </c>
      <c r="F248" s="31">
        <v>592.74815217391313</v>
      </c>
      <c r="G248" s="31">
        <v>0.74456521739130432</v>
      </c>
      <c r="H248" s="36">
        <v>1.2561240632477718E-3</v>
      </c>
      <c r="I248" s="31">
        <v>134.7086956521739</v>
      </c>
      <c r="J248" s="31">
        <v>0</v>
      </c>
      <c r="K248" s="36">
        <v>0</v>
      </c>
      <c r="L248" s="31">
        <v>104.88065217391305</v>
      </c>
      <c r="M248" s="31">
        <v>0</v>
      </c>
      <c r="N248" s="36">
        <v>0</v>
      </c>
      <c r="O248" s="31">
        <v>26.322608695652178</v>
      </c>
      <c r="P248" s="31">
        <v>0</v>
      </c>
      <c r="Q248" s="36">
        <v>0</v>
      </c>
      <c r="R248" s="31">
        <v>3.5054347826086958</v>
      </c>
      <c r="S248" s="31">
        <v>0</v>
      </c>
      <c r="T248" s="36">
        <v>0</v>
      </c>
      <c r="U248" s="31">
        <v>95.324891304347858</v>
      </c>
      <c r="V248" s="31">
        <v>0.74456521739130432</v>
      </c>
      <c r="W248" s="36">
        <v>7.810816327228731E-3</v>
      </c>
      <c r="X248" s="31">
        <v>0</v>
      </c>
      <c r="Y248" s="31">
        <v>0</v>
      </c>
      <c r="Z248" s="36" t="s">
        <v>1733</v>
      </c>
      <c r="AA248" s="31">
        <v>362.71456521739134</v>
      </c>
      <c r="AB248" s="31">
        <v>0</v>
      </c>
      <c r="AC248" s="36">
        <v>0</v>
      </c>
      <c r="AD248" s="31">
        <v>0</v>
      </c>
      <c r="AE248" s="31">
        <v>0</v>
      </c>
      <c r="AF248" s="36" t="s">
        <v>1733</v>
      </c>
      <c r="AG248" s="31">
        <v>0</v>
      </c>
      <c r="AH248" s="31">
        <v>0</v>
      </c>
      <c r="AI248" s="36" t="s">
        <v>1733</v>
      </c>
      <c r="AJ248" t="s">
        <v>267</v>
      </c>
      <c r="AK248" s="37">
        <v>2</v>
      </c>
      <c r="AT248"/>
    </row>
    <row r="249" spans="1:46" x14ac:dyDescent="0.25">
      <c r="A249" t="s">
        <v>1573</v>
      </c>
      <c r="B249" t="s">
        <v>1042</v>
      </c>
      <c r="C249" t="s">
        <v>1374</v>
      </c>
      <c r="D249" t="s">
        <v>1522</v>
      </c>
      <c r="E249" s="31">
        <v>97.858695652173907</v>
      </c>
      <c r="F249" s="31">
        <v>381.90630434782611</v>
      </c>
      <c r="G249" s="31">
        <v>13.621086956521742</v>
      </c>
      <c r="H249" s="36">
        <v>3.5666043742802842E-2</v>
      </c>
      <c r="I249" s="31">
        <v>78.521630434782608</v>
      </c>
      <c r="J249" s="31">
        <v>0</v>
      </c>
      <c r="K249" s="36">
        <v>0</v>
      </c>
      <c r="L249" s="31">
        <v>11.111413043478262</v>
      </c>
      <c r="M249" s="31">
        <v>0</v>
      </c>
      <c r="N249" s="36">
        <v>0</v>
      </c>
      <c r="O249" s="31">
        <v>62.192826086956522</v>
      </c>
      <c r="P249" s="31">
        <v>0</v>
      </c>
      <c r="Q249" s="36">
        <v>0</v>
      </c>
      <c r="R249" s="31">
        <v>5.2173913043478262</v>
      </c>
      <c r="S249" s="31">
        <v>0</v>
      </c>
      <c r="T249" s="36">
        <v>0</v>
      </c>
      <c r="U249" s="31">
        <v>82.566739130434783</v>
      </c>
      <c r="V249" s="31">
        <v>10.303152173913046</v>
      </c>
      <c r="W249" s="36">
        <v>0.12478574644490495</v>
      </c>
      <c r="X249" s="31">
        <v>0</v>
      </c>
      <c r="Y249" s="31">
        <v>0</v>
      </c>
      <c r="Z249" s="36" t="s">
        <v>1733</v>
      </c>
      <c r="AA249" s="31">
        <v>220.81793478260869</v>
      </c>
      <c r="AB249" s="31">
        <v>3.3179347826086958</v>
      </c>
      <c r="AC249" s="36">
        <v>1.5025658064754312E-2</v>
      </c>
      <c r="AD249" s="31">
        <v>0</v>
      </c>
      <c r="AE249" s="31">
        <v>0</v>
      </c>
      <c r="AF249" s="36" t="s">
        <v>1733</v>
      </c>
      <c r="AG249" s="31">
        <v>0</v>
      </c>
      <c r="AH249" s="31">
        <v>0</v>
      </c>
      <c r="AI249" s="36" t="s">
        <v>1733</v>
      </c>
      <c r="AJ249" t="s">
        <v>441</v>
      </c>
      <c r="AK249" s="37">
        <v>2</v>
      </c>
      <c r="AT249"/>
    </row>
    <row r="250" spans="1:46" x14ac:dyDescent="0.25">
      <c r="A250" t="s">
        <v>1573</v>
      </c>
      <c r="B250" t="s">
        <v>599</v>
      </c>
      <c r="C250" t="s">
        <v>1281</v>
      </c>
      <c r="D250" t="s">
        <v>1512</v>
      </c>
      <c r="E250" s="31">
        <v>22</v>
      </c>
      <c r="F250" s="31">
        <v>115.59510869565217</v>
      </c>
      <c r="G250" s="31">
        <v>19.426630434782609</v>
      </c>
      <c r="H250" s="36">
        <v>0.16805754719198854</v>
      </c>
      <c r="I250" s="31">
        <v>39.989130434782609</v>
      </c>
      <c r="J250" s="31">
        <v>12.206521739130434</v>
      </c>
      <c r="K250" s="36">
        <v>0.30524599075835823</v>
      </c>
      <c r="L250" s="31">
        <v>27.043478260869566</v>
      </c>
      <c r="M250" s="31">
        <v>4.2065217391304346</v>
      </c>
      <c r="N250" s="36">
        <v>0.15554662379421222</v>
      </c>
      <c r="O250" s="31">
        <v>4.9456521739130439</v>
      </c>
      <c r="P250" s="31">
        <v>0</v>
      </c>
      <c r="Q250" s="36">
        <v>0</v>
      </c>
      <c r="R250" s="31">
        <v>8</v>
      </c>
      <c r="S250" s="31">
        <v>8</v>
      </c>
      <c r="T250" s="36">
        <v>1</v>
      </c>
      <c r="U250" s="31">
        <v>21.230978260869566</v>
      </c>
      <c r="V250" s="31">
        <v>4.6684782608695654</v>
      </c>
      <c r="W250" s="36">
        <v>0.21988992704466914</v>
      </c>
      <c r="X250" s="31">
        <v>0</v>
      </c>
      <c r="Y250" s="31">
        <v>0</v>
      </c>
      <c r="Z250" s="36" t="s">
        <v>1733</v>
      </c>
      <c r="AA250" s="31">
        <v>54.375</v>
      </c>
      <c r="AB250" s="31">
        <v>2.5516304347826089</v>
      </c>
      <c r="AC250" s="36">
        <v>4.6926536731634189E-2</v>
      </c>
      <c r="AD250" s="31">
        <v>0</v>
      </c>
      <c r="AE250" s="31">
        <v>0</v>
      </c>
      <c r="AF250" s="36" t="s">
        <v>1733</v>
      </c>
      <c r="AG250" s="31">
        <v>0</v>
      </c>
      <c r="AH250" s="31">
        <v>0</v>
      </c>
      <c r="AI250" s="36" t="s">
        <v>1733</v>
      </c>
      <c r="AJ250" t="s">
        <v>580</v>
      </c>
      <c r="AK250" s="37">
        <v>2</v>
      </c>
      <c r="AT250"/>
    </row>
    <row r="251" spans="1:46" x14ac:dyDescent="0.25">
      <c r="A251" t="s">
        <v>1573</v>
      </c>
      <c r="B251" t="s">
        <v>1165</v>
      </c>
      <c r="C251" t="s">
        <v>1471</v>
      </c>
      <c r="D251" t="s">
        <v>1506</v>
      </c>
      <c r="E251" s="31">
        <v>52</v>
      </c>
      <c r="F251" s="31">
        <v>217.04750000000001</v>
      </c>
      <c r="G251" s="31">
        <v>10.87086956521739</v>
      </c>
      <c r="H251" s="36">
        <v>5.0085209759234223E-2</v>
      </c>
      <c r="I251" s="31">
        <v>45.843695652173913</v>
      </c>
      <c r="J251" s="31">
        <v>4.4659782608695648</v>
      </c>
      <c r="K251" s="36">
        <v>9.7417500865416978E-2</v>
      </c>
      <c r="L251" s="31">
        <v>38.843695652173913</v>
      </c>
      <c r="M251" s="31">
        <v>4.4659782608695648</v>
      </c>
      <c r="N251" s="36">
        <v>0.11497305253496454</v>
      </c>
      <c r="O251" s="31">
        <v>2.3043478260869565</v>
      </c>
      <c r="P251" s="31">
        <v>0</v>
      </c>
      <c r="Q251" s="36">
        <v>0</v>
      </c>
      <c r="R251" s="31">
        <v>4.6956521739130439</v>
      </c>
      <c r="S251" s="31">
        <v>0</v>
      </c>
      <c r="T251" s="36">
        <v>0</v>
      </c>
      <c r="U251" s="31">
        <v>51.519021739130437</v>
      </c>
      <c r="V251" s="31">
        <v>1.4619565217391304</v>
      </c>
      <c r="W251" s="36">
        <v>2.8377024104646868E-2</v>
      </c>
      <c r="X251" s="31">
        <v>0</v>
      </c>
      <c r="Y251" s="31">
        <v>0</v>
      </c>
      <c r="Z251" s="36" t="s">
        <v>1733</v>
      </c>
      <c r="AA251" s="31">
        <v>119.68478260869567</v>
      </c>
      <c r="AB251" s="31">
        <v>4.9429347826086962</v>
      </c>
      <c r="AC251" s="36">
        <v>4.1299609481427663E-2</v>
      </c>
      <c r="AD251" s="31">
        <v>0</v>
      </c>
      <c r="AE251" s="31">
        <v>0</v>
      </c>
      <c r="AF251" s="36" t="s">
        <v>1733</v>
      </c>
      <c r="AG251" s="31">
        <v>0</v>
      </c>
      <c r="AH251" s="31">
        <v>0</v>
      </c>
      <c r="AI251" s="36" t="s">
        <v>1733</v>
      </c>
      <c r="AJ251" t="s">
        <v>567</v>
      </c>
      <c r="AK251" s="37">
        <v>2</v>
      </c>
      <c r="AT251"/>
    </row>
    <row r="252" spans="1:46" x14ac:dyDescent="0.25">
      <c r="A252" t="s">
        <v>1573</v>
      </c>
      <c r="B252" t="s">
        <v>867</v>
      </c>
      <c r="C252" t="s">
        <v>1394</v>
      </c>
      <c r="D252" t="s">
        <v>1520</v>
      </c>
      <c r="E252" s="31">
        <v>59.815217391304351</v>
      </c>
      <c r="F252" s="31">
        <v>185.49456521739134</v>
      </c>
      <c r="G252" s="31">
        <v>0</v>
      </c>
      <c r="H252" s="36">
        <v>0</v>
      </c>
      <c r="I252" s="31">
        <v>25.96467391304348</v>
      </c>
      <c r="J252" s="31">
        <v>0</v>
      </c>
      <c r="K252" s="36">
        <v>0</v>
      </c>
      <c r="L252" s="31">
        <v>11.649456521739131</v>
      </c>
      <c r="M252" s="31">
        <v>0</v>
      </c>
      <c r="N252" s="36">
        <v>0</v>
      </c>
      <c r="O252" s="31">
        <v>10</v>
      </c>
      <c r="P252" s="31">
        <v>0</v>
      </c>
      <c r="Q252" s="36">
        <v>0</v>
      </c>
      <c r="R252" s="31">
        <v>4.3152173913043477</v>
      </c>
      <c r="S252" s="31">
        <v>0</v>
      </c>
      <c r="T252" s="36">
        <v>0</v>
      </c>
      <c r="U252" s="31">
        <v>54.070652173913047</v>
      </c>
      <c r="V252" s="31">
        <v>0</v>
      </c>
      <c r="W252" s="36">
        <v>0</v>
      </c>
      <c r="X252" s="31">
        <v>8.5434782608695645</v>
      </c>
      <c r="Y252" s="31">
        <v>0</v>
      </c>
      <c r="Z252" s="36">
        <v>0</v>
      </c>
      <c r="AA252" s="31">
        <v>85.880434782608702</v>
      </c>
      <c r="AB252" s="31">
        <v>0</v>
      </c>
      <c r="AC252" s="36">
        <v>0</v>
      </c>
      <c r="AD252" s="31">
        <v>11.035326086956522</v>
      </c>
      <c r="AE252" s="31">
        <v>0</v>
      </c>
      <c r="AF252" s="36">
        <v>0</v>
      </c>
      <c r="AG252" s="31">
        <v>0</v>
      </c>
      <c r="AH252" s="31">
        <v>0</v>
      </c>
      <c r="AI252" s="36" t="s">
        <v>1733</v>
      </c>
      <c r="AJ252" t="s">
        <v>266</v>
      </c>
      <c r="AK252" s="37">
        <v>2</v>
      </c>
      <c r="AT252"/>
    </row>
    <row r="253" spans="1:46" x14ac:dyDescent="0.25">
      <c r="A253" t="s">
        <v>1573</v>
      </c>
      <c r="B253" t="s">
        <v>654</v>
      </c>
      <c r="C253" t="s">
        <v>1242</v>
      </c>
      <c r="D253" t="s">
        <v>1484</v>
      </c>
      <c r="E253" s="31">
        <v>285.16304347826087</v>
      </c>
      <c r="F253" s="31">
        <v>1260.9215217391306</v>
      </c>
      <c r="G253" s="31">
        <v>6.5027173913043477</v>
      </c>
      <c r="H253" s="36">
        <v>5.1571150774993918E-3</v>
      </c>
      <c r="I253" s="31">
        <v>188.48369565217391</v>
      </c>
      <c r="J253" s="31">
        <v>0</v>
      </c>
      <c r="K253" s="36">
        <v>0</v>
      </c>
      <c r="L253" s="31">
        <v>70.407608695652172</v>
      </c>
      <c r="M253" s="31">
        <v>0</v>
      </c>
      <c r="N253" s="36">
        <v>0</v>
      </c>
      <c r="O253" s="31">
        <v>113.57608695652173</v>
      </c>
      <c r="P253" s="31">
        <v>0</v>
      </c>
      <c r="Q253" s="36">
        <v>0</v>
      </c>
      <c r="R253" s="31">
        <v>4.5</v>
      </c>
      <c r="S253" s="31">
        <v>0</v>
      </c>
      <c r="T253" s="36">
        <v>0</v>
      </c>
      <c r="U253" s="31">
        <v>328.10413043478263</v>
      </c>
      <c r="V253" s="31">
        <v>0</v>
      </c>
      <c r="W253" s="36">
        <v>0</v>
      </c>
      <c r="X253" s="31">
        <v>0</v>
      </c>
      <c r="Y253" s="31">
        <v>0</v>
      </c>
      <c r="Z253" s="36" t="s">
        <v>1733</v>
      </c>
      <c r="AA253" s="31">
        <v>744.33369565217401</v>
      </c>
      <c r="AB253" s="31">
        <v>6.5027173913043477</v>
      </c>
      <c r="AC253" s="36">
        <v>8.7362931831357765E-3</v>
      </c>
      <c r="AD253" s="31">
        <v>0</v>
      </c>
      <c r="AE253" s="31">
        <v>0</v>
      </c>
      <c r="AF253" s="36" t="s">
        <v>1733</v>
      </c>
      <c r="AG253" s="31">
        <v>0</v>
      </c>
      <c r="AH253" s="31">
        <v>0</v>
      </c>
      <c r="AI253" s="36" t="s">
        <v>1733</v>
      </c>
      <c r="AJ253" t="s">
        <v>51</v>
      </c>
      <c r="AK253" s="37">
        <v>2</v>
      </c>
      <c r="AT253"/>
    </row>
    <row r="254" spans="1:46" x14ac:dyDescent="0.25">
      <c r="A254" t="s">
        <v>1573</v>
      </c>
      <c r="B254" t="s">
        <v>606</v>
      </c>
      <c r="C254" t="s">
        <v>1201</v>
      </c>
      <c r="D254" t="s">
        <v>1495</v>
      </c>
      <c r="E254" s="31">
        <v>169.70652173913044</v>
      </c>
      <c r="F254" s="31">
        <v>481.57739130434777</v>
      </c>
      <c r="G254" s="31">
        <v>13.842391304347828</v>
      </c>
      <c r="H254" s="36">
        <v>2.8743856240542862E-2</v>
      </c>
      <c r="I254" s="31">
        <v>91.158913043478265</v>
      </c>
      <c r="J254" s="31">
        <v>0</v>
      </c>
      <c r="K254" s="36">
        <v>0</v>
      </c>
      <c r="L254" s="31">
        <v>46.365978260869575</v>
      </c>
      <c r="M254" s="31">
        <v>0</v>
      </c>
      <c r="N254" s="36">
        <v>0</v>
      </c>
      <c r="O254" s="31">
        <v>40.067391304347822</v>
      </c>
      <c r="P254" s="31">
        <v>0</v>
      </c>
      <c r="Q254" s="36">
        <v>0</v>
      </c>
      <c r="R254" s="31">
        <v>4.7255434782608692</v>
      </c>
      <c r="S254" s="31">
        <v>0</v>
      </c>
      <c r="T254" s="36">
        <v>0</v>
      </c>
      <c r="U254" s="31">
        <v>154.03000000000003</v>
      </c>
      <c r="V254" s="31">
        <v>10.298913043478262</v>
      </c>
      <c r="W254" s="36">
        <v>6.6863033457626828E-2</v>
      </c>
      <c r="X254" s="31">
        <v>4.8396739130434785</v>
      </c>
      <c r="Y254" s="31">
        <v>0</v>
      </c>
      <c r="Z254" s="36">
        <v>0</v>
      </c>
      <c r="AA254" s="31">
        <v>210.69010869565207</v>
      </c>
      <c r="AB254" s="31">
        <v>3.5434782608695654</v>
      </c>
      <c r="AC254" s="36">
        <v>1.6818436721147748E-2</v>
      </c>
      <c r="AD254" s="31">
        <v>20.858695652173914</v>
      </c>
      <c r="AE254" s="31">
        <v>0</v>
      </c>
      <c r="AF254" s="36">
        <v>0</v>
      </c>
      <c r="AG254" s="31">
        <v>0</v>
      </c>
      <c r="AH254" s="31">
        <v>0</v>
      </c>
      <c r="AI254" s="36" t="s">
        <v>1733</v>
      </c>
      <c r="AJ254" t="s">
        <v>3</v>
      </c>
      <c r="AK254" s="37">
        <v>2</v>
      </c>
      <c r="AT254"/>
    </row>
    <row r="255" spans="1:46" x14ac:dyDescent="0.25">
      <c r="A255" t="s">
        <v>1573</v>
      </c>
      <c r="B255" t="s">
        <v>1129</v>
      </c>
      <c r="C255" t="s">
        <v>1283</v>
      </c>
      <c r="D255" t="s">
        <v>1514</v>
      </c>
      <c r="E255" s="31">
        <v>46.271739130434781</v>
      </c>
      <c r="F255" s="31">
        <v>204.62173913043478</v>
      </c>
      <c r="G255" s="31">
        <v>0</v>
      </c>
      <c r="H255" s="36">
        <v>0</v>
      </c>
      <c r="I255" s="31">
        <v>45.903478260869569</v>
      </c>
      <c r="J255" s="31">
        <v>0</v>
      </c>
      <c r="K255" s="36">
        <v>0</v>
      </c>
      <c r="L255" s="31">
        <v>40.686086956521741</v>
      </c>
      <c r="M255" s="31">
        <v>0</v>
      </c>
      <c r="N255" s="36">
        <v>0</v>
      </c>
      <c r="O255" s="31">
        <v>0</v>
      </c>
      <c r="P255" s="31">
        <v>0</v>
      </c>
      <c r="Q255" s="36" t="s">
        <v>1733</v>
      </c>
      <c r="R255" s="31">
        <v>5.2173913043478262</v>
      </c>
      <c r="S255" s="31">
        <v>0</v>
      </c>
      <c r="T255" s="36">
        <v>0</v>
      </c>
      <c r="U255" s="31">
        <v>52.176739130434775</v>
      </c>
      <c r="V255" s="31">
        <v>0</v>
      </c>
      <c r="W255" s="36">
        <v>0</v>
      </c>
      <c r="X255" s="31">
        <v>0</v>
      </c>
      <c r="Y255" s="31">
        <v>0</v>
      </c>
      <c r="Z255" s="36" t="s">
        <v>1733</v>
      </c>
      <c r="AA255" s="31">
        <v>106.54152173913042</v>
      </c>
      <c r="AB255" s="31">
        <v>0</v>
      </c>
      <c r="AC255" s="36">
        <v>0</v>
      </c>
      <c r="AD255" s="31">
        <v>0</v>
      </c>
      <c r="AE255" s="31">
        <v>0</v>
      </c>
      <c r="AF255" s="36" t="s">
        <v>1733</v>
      </c>
      <c r="AG255" s="31">
        <v>0</v>
      </c>
      <c r="AH255" s="31">
        <v>0</v>
      </c>
      <c r="AI255" s="36" t="s">
        <v>1733</v>
      </c>
      <c r="AJ255" t="s">
        <v>530</v>
      </c>
      <c r="AK255" s="37">
        <v>2</v>
      </c>
      <c r="AT255"/>
    </row>
    <row r="256" spans="1:46" x14ac:dyDescent="0.25">
      <c r="A256" t="s">
        <v>1573</v>
      </c>
      <c r="B256" t="s">
        <v>1177</v>
      </c>
      <c r="C256" t="s">
        <v>1474</v>
      </c>
      <c r="D256" t="s">
        <v>1510</v>
      </c>
      <c r="E256" s="31">
        <v>20.565217391304348</v>
      </c>
      <c r="F256" s="31">
        <v>118.37489130434781</v>
      </c>
      <c r="G256" s="31">
        <v>4.6739130434782608</v>
      </c>
      <c r="H256" s="36">
        <v>3.948399016022236E-2</v>
      </c>
      <c r="I256" s="31">
        <v>40.118152173913039</v>
      </c>
      <c r="J256" s="31">
        <v>0</v>
      </c>
      <c r="K256" s="36">
        <v>0</v>
      </c>
      <c r="L256" s="31">
        <v>29.944239130434781</v>
      </c>
      <c r="M256" s="31">
        <v>0</v>
      </c>
      <c r="N256" s="36">
        <v>0</v>
      </c>
      <c r="O256" s="31">
        <v>5.0434782608695654</v>
      </c>
      <c r="P256" s="31">
        <v>0</v>
      </c>
      <c r="Q256" s="36">
        <v>0</v>
      </c>
      <c r="R256" s="31">
        <v>5.1304347826086953</v>
      </c>
      <c r="S256" s="31">
        <v>0</v>
      </c>
      <c r="T256" s="36">
        <v>0</v>
      </c>
      <c r="U256" s="31">
        <v>10.32413043478261</v>
      </c>
      <c r="V256" s="31">
        <v>0</v>
      </c>
      <c r="W256" s="36">
        <v>0</v>
      </c>
      <c r="X256" s="31">
        <v>4.3478260869565215</v>
      </c>
      <c r="Y256" s="31">
        <v>0</v>
      </c>
      <c r="Z256" s="36">
        <v>0</v>
      </c>
      <c r="AA256" s="31">
        <v>63.584782608695647</v>
      </c>
      <c r="AB256" s="31">
        <v>4.6739130434782608</v>
      </c>
      <c r="AC256" s="36">
        <v>7.350678655680537E-2</v>
      </c>
      <c r="AD256" s="31">
        <v>0</v>
      </c>
      <c r="AE256" s="31">
        <v>0</v>
      </c>
      <c r="AF256" s="36" t="s">
        <v>1733</v>
      </c>
      <c r="AG256" s="31">
        <v>0</v>
      </c>
      <c r="AH256" s="31">
        <v>0</v>
      </c>
      <c r="AI256" s="36" t="s">
        <v>1733</v>
      </c>
      <c r="AJ256" t="s">
        <v>579</v>
      </c>
      <c r="AK256" s="37">
        <v>2</v>
      </c>
      <c r="AT256"/>
    </row>
    <row r="257" spans="1:46" x14ac:dyDescent="0.25">
      <c r="A257" t="s">
        <v>1573</v>
      </c>
      <c r="B257" t="s">
        <v>946</v>
      </c>
      <c r="C257" t="s">
        <v>1216</v>
      </c>
      <c r="D257" t="s">
        <v>1489</v>
      </c>
      <c r="E257" s="31">
        <v>264.75</v>
      </c>
      <c r="F257" s="31">
        <v>900.94499999999994</v>
      </c>
      <c r="G257" s="31">
        <v>163.14402173913044</v>
      </c>
      <c r="H257" s="36">
        <v>0.18108100021547424</v>
      </c>
      <c r="I257" s="31">
        <v>176.04826086956518</v>
      </c>
      <c r="J257" s="31">
        <v>40.883152173913047</v>
      </c>
      <c r="K257" s="36">
        <v>0.23222695851680994</v>
      </c>
      <c r="L257" s="31">
        <v>141.99663043478259</v>
      </c>
      <c r="M257" s="31">
        <v>40.883152173913047</v>
      </c>
      <c r="N257" s="36">
        <v>0.28791635441441132</v>
      </c>
      <c r="O257" s="31">
        <v>29.921195652173914</v>
      </c>
      <c r="P257" s="31">
        <v>0</v>
      </c>
      <c r="Q257" s="36">
        <v>0</v>
      </c>
      <c r="R257" s="31">
        <v>4.1304347826086953</v>
      </c>
      <c r="S257" s="31">
        <v>0</v>
      </c>
      <c r="T257" s="36">
        <v>0</v>
      </c>
      <c r="U257" s="31">
        <v>146.23641304347825</v>
      </c>
      <c r="V257" s="31">
        <v>40.3125</v>
      </c>
      <c r="W257" s="36">
        <v>0.27566663569636718</v>
      </c>
      <c r="X257" s="31">
        <v>0</v>
      </c>
      <c r="Y257" s="31">
        <v>0</v>
      </c>
      <c r="Z257" s="36" t="s">
        <v>1733</v>
      </c>
      <c r="AA257" s="31">
        <v>578.6603260869565</v>
      </c>
      <c r="AB257" s="31">
        <v>81.948369565217391</v>
      </c>
      <c r="AC257" s="36">
        <v>0.14161739775624921</v>
      </c>
      <c r="AD257" s="31">
        <v>0</v>
      </c>
      <c r="AE257" s="31">
        <v>0</v>
      </c>
      <c r="AF257" s="36" t="s">
        <v>1733</v>
      </c>
      <c r="AG257" s="31">
        <v>0</v>
      </c>
      <c r="AH257" s="31">
        <v>0</v>
      </c>
      <c r="AI257" s="36" t="s">
        <v>1733</v>
      </c>
      <c r="AJ257" t="s">
        <v>345</v>
      </c>
      <c r="AK257" s="37">
        <v>2</v>
      </c>
      <c r="AT257"/>
    </row>
    <row r="258" spans="1:46" x14ac:dyDescent="0.25">
      <c r="A258" t="s">
        <v>1573</v>
      </c>
      <c r="B258" t="s">
        <v>1018</v>
      </c>
      <c r="C258" t="s">
        <v>1281</v>
      </c>
      <c r="D258" t="s">
        <v>1512</v>
      </c>
      <c r="E258" s="31">
        <v>480.60869565217394</v>
      </c>
      <c r="F258" s="31">
        <v>1597.5569565217393</v>
      </c>
      <c r="G258" s="31">
        <v>57.002717391304358</v>
      </c>
      <c r="H258" s="36">
        <v>3.568118004093751E-2</v>
      </c>
      <c r="I258" s="31">
        <v>201.78815217391303</v>
      </c>
      <c r="J258" s="31">
        <v>0</v>
      </c>
      <c r="K258" s="36">
        <v>0</v>
      </c>
      <c r="L258" s="31">
        <v>188.54902173913041</v>
      </c>
      <c r="M258" s="31">
        <v>0</v>
      </c>
      <c r="N258" s="36">
        <v>0</v>
      </c>
      <c r="O258" s="31">
        <v>9.2065217391304355</v>
      </c>
      <c r="P258" s="31">
        <v>0</v>
      </c>
      <c r="Q258" s="36">
        <v>0</v>
      </c>
      <c r="R258" s="31">
        <v>4.0326086956521738</v>
      </c>
      <c r="S258" s="31">
        <v>0</v>
      </c>
      <c r="T258" s="36">
        <v>0</v>
      </c>
      <c r="U258" s="31">
        <v>331.63228260869579</v>
      </c>
      <c r="V258" s="31">
        <v>5.984565217391304</v>
      </c>
      <c r="W258" s="36">
        <v>1.8045786044456644E-2</v>
      </c>
      <c r="X258" s="31">
        <v>0</v>
      </c>
      <c r="Y258" s="31">
        <v>0</v>
      </c>
      <c r="Z258" s="36" t="s">
        <v>1733</v>
      </c>
      <c r="AA258" s="31">
        <v>1064.1365217391306</v>
      </c>
      <c r="AB258" s="31">
        <v>51.018152173913052</v>
      </c>
      <c r="AC258" s="36">
        <v>4.7943239548374393E-2</v>
      </c>
      <c r="AD258" s="31">
        <v>0</v>
      </c>
      <c r="AE258" s="31">
        <v>0</v>
      </c>
      <c r="AF258" s="36" t="s">
        <v>1733</v>
      </c>
      <c r="AG258" s="31">
        <v>0</v>
      </c>
      <c r="AH258" s="31">
        <v>0</v>
      </c>
      <c r="AI258" s="36" t="s">
        <v>1733</v>
      </c>
      <c r="AJ258" t="s">
        <v>417</v>
      </c>
      <c r="AK258" s="37">
        <v>2</v>
      </c>
      <c r="AT258"/>
    </row>
    <row r="259" spans="1:46" x14ac:dyDescent="0.25">
      <c r="A259" t="s">
        <v>1573</v>
      </c>
      <c r="B259" t="s">
        <v>887</v>
      </c>
      <c r="C259" t="s">
        <v>1282</v>
      </c>
      <c r="D259" t="s">
        <v>1513</v>
      </c>
      <c r="E259" s="31">
        <v>152.2608695652174</v>
      </c>
      <c r="F259" s="31">
        <v>633.43663043478261</v>
      </c>
      <c r="G259" s="31">
        <v>0</v>
      </c>
      <c r="H259" s="36">
        <v>0</v>
      </c>
      <c r="I259" s="31">
        <v>90.740434782608688</v>
      </c>
      <c r="J259" s="31">
        <v>0</v>
      </c>
      <c r="K259" s="36">
        <v>0</v>
      </c>
      <c r="L259" s="31">
        <v>63.487173913043478</v>
      </c>
      <c r="M259" s="31">
        <v>0</v>
      </c>
      <c r="N259" s="36">
        <v>0</v>
      </c>
      <c r="O259" s="31">
        <v>22.209782608695647</v>
      </c>
      <c r="P259" s="31">
        <v>0</v>
      </c>
      <c r="Q259" s="36">
        <v>0</v>
      </c>
      <c r="R259" s="31">
        <v>5.0434782608695654</v>
      </c>
      <c r="S259" s="31">
        <v>0</v>
      </c>
      <c r="T259" s="36">
        <v>0</v>
      </c>
      <c r="U259" s="31">
        <v>164.53347826086966</v>
      </c>
      <c r="V259" s="31">
        <v>0</v>
      </c>
      <c r="W259" s="36">
        <v>0</v>
      </c>
      <c r="X259" s="31">
        <v>0</v>
      </c>
      <c r="Y259" s="31">
        <v>0</v>
      </c>
      <c r="Z259" s="36" t="s">
        <v>1733</v>
      </c>
      <c r="AA259" s="31">
        <v>336.01989130434771</v>
      </c>
      <c r="AB259" s="31">
        <v>0</v>
      </c>
      <c r="AC259" s="36">
        <v>0</v>
      </c>
      <c r="AD259" s="31">
        <v>42.142826086956532</v>
      </c>
      <c r="AE259" s="31">
        <v>0</v>
      </c>
      <c r="AF259" s="36">
        <v>0</v>
      </c>
      <c r="AG259" s="31">
        <v>0</v>
      </c>
      <c r="AH259" s="31">
        <v>0</v>
      </c>
      <c r="AI259" s="36" t="s">
        <v>1733</v>
      </c>
      <c r="AJ259" t="s">
        <v>286</v>
      </c>
      <c r="AK259" s="37">
        <v>2</v>
      </c>
      <c r="AT259"/>
    </row>
    <row r="260" spans="1:46" x14ac:dyDescent="0.25">
      <c r="A260" t="s">
        <v>1573</v>
      </c>
      <c r="B260" t="s">
        <v>1037</v>
      </c>
      <c r="C260" t="s">
        <v>1242</v>
      </c>
      <c r="D260" t="s">
        <v>1484</v>
      </c>
      <c r="E260" s="31">
        <v>113.29347826086956</v>
      </c>
      <c r="F260" s="31">
        <v>340.73956521739154</v>
      </c>
      <c r="G260" s="31">
        <v>15.380434782608695</v>
      </c>
      <c r="H260" s="36">
        <v>4.5138388237350689E-2</v>
      </c>
      <c r="I260" s="31">
        <v>53.373478260869561</v>
      </c>
      <c r="J260" s="31">
        <v>0</v>
      </c>
      <c r="K260" s="36">
        <v>0</v>
      </c>
      <c r="L260" s="31">
        <v>27.232173913043475</v>
      </c>
      <c r="M260" s="31">
        <v>0</v>
      </c>
      <c r="N260" s="36">
        <v>0</v>
      </c>
      <c r="O260" s="31">
        <v>15.478260869565217</v>
      </c>
      <c r="P260" s="31">
        <v>0</v>
      </c>
      <c r="Q260" s="36">
        <v>0</v>
      </c>
      <c r="R260" s="31">
        <v>10.663043478260869</v>
      </c>
      <c r="S260" s="31">
        <v>0</v>
      </c>
      <c r="T260" s="36">
        <v>0</v>
      </c>
      <c r="U260" s="31">
        <v>100.09173913043483</v>
      </c>
      <c r="V260" s="31">
        <v>11.983695652173912</v>
      </c>
      <c r="W260" s="36">
        <v>0.1197271199030454</v>
      </c>
      <c r="X260" s="31">
        <v>0</v>
      </c>
      <c r="Y260" s="31">
        <v>0</v>
      </c>
      <c r="Z260" s="36" t="s">
        <v>1733</v>
      </c>
      <c r="AA260" s="31">
        <v>187.27434782608714</v>
      </c>
      <c r="AB260" s="31">
        <v>3.3967391304347827</v>
      </c>
      <c r="AC260" s="36">
        <v>1.8137770441412373E-2</v>
      </c>
      <c r="AD260" s="31">
        <v>0</v>
      </c>
      <c r="AE260" s="31">
        <v>0</v>
      </c>
      <c r="AF260" s="36" t="s">
        <v>1733</v>
      </c>
      <c r="AG260" s="31">
        <v>0</v>
      </c>
      <c r="AH260" s="31">
        <v>0</v>
      </c>
      <c r="AI260" s="36" t="s">
        <v>1733</v>
      </c>
      <c r="AJ260" t="s">
        <v>436</v>
      </c>
      <c r="AK260" s="37">
        <v>2</v>
      </c>
      <c r="AT260"/>
    </row>
    <row r="261" spans="1:46" x14ac:dyDescent="0.25">
      <c r="A261" t="s">
        <v>1573</v>
      </c>
      <c r="B261" t="s">
        <v>826</v>
      </c>
      <c r="C261" t="s">
        <v>1281</v>
      </c>
      <c r="D261" t="s">
        <v>1512</v>
      </c>
      <c r="E261" s="31">
        <v>212.75</v>
      </c>
      <c r="F261" s="31">
        <v>586.10054347826087</v>
      </c>
      <c r="G261" s="31">
        <v>89.885869565217391</v>
      </c>
      <c r="H261" s="36">
        <v>0.15336254259684262</v>
      </c>
      <c r="I261" s="31">
        <v>61.937500000000007</v>
      </c>
      <c r="J261" s="31">
        <v>1.8831521739130435</v>
      </c>
      <c r="K261" s="36">
        <v>3.0404071425437631E-2</v>
      </c>
      <c r="L261" s="31">
        <v>43.081521739130437</v>
      </c>
      <c r="M261" s="31">
        <v>0</v>
      </c>
      <c r="N261" s="36">
        <v>0</v>
      </c>
      <c r="O261" s="31">
        <v>12.404891304347826</v>
      </c>
      <c r="P261" s="31">
        <v>1.8831521739130435</v>
      </c>
      <c r="Q261" s="36">
        <v>0.15180722891566265</v>
      </c>
      <c r="R261" s="31">
        <v>6.4510869565217392</v>
      </c>
      <c r="S261" s="31">
        <v>0</v>
      </c>
      <c r="T261" s="36">
        <v>0</v>
      </c>
      <c r="U261" s="31">
        <v>123.35054347826087</v>
      </c>
      <c r="V261" s="31">
        <v>7.8586956521739131</v>
      </c>
      <c r="W261" s="36">
        <v>6.3710263697045799E-2</v>
      </c>
      <c r="X261" s="31">
        <v>0</v>
      </c>
      <c r="Y261" s="31">
        <v>0</v>
      </c>
      <c r="Z261" s="36" t="s">
        <v>1733</v>
      </c>
      <c r="AA261" s="31">
        <v>400.8125</v>
      </c>
      <c r="AB261" s="31">
        <v>80.144021739130437</v>
      </c>
      <c r="AC261" s="36">
        <v>0.19995389799252877</v>
      </c>
      <c r="AD261" s="31">
        <v>0</v>
      </c>
      <c r="AE261" s="31">
        <v>0</v>
      </c>
      <c r="AF261" s="36" t="s">
        <v>1733</v>
      </c>
      <c r="AG261" s="31">
        <v>0</v>
      </c>
      <c r="AH261" s="31">
        <v>0</v>
      </c>
      <c r="AI261" s="36" t="s">
        <v>1733</v>
      </c>
      <c r="AJ261" t="s">
        <v>224</v>
      </c>
      <c r="AK261" s="37">
        <v>2</v>
      </c>
      <c r="AT261"/>
    </row>
    <row r="262" spans="1:46" x14ac:dyDescent="0.25">
      <c r="A262" t="s">
        <v>1573</v>
      </c>
      <c r="B262" t="s">
        <v>1000</v>
      </c>
      <c r="C262" t="s">
        <v>1242</v>
      </c>
      <c r="D262" t="s">
        <v>1484</v>
      </c>
      <c r="E262" s="31">
        <v>30.206521739130434</v>
      </c>
      <c r="F262" s="31">
        <v>125.29771739130435</v>
      </c>
      <c r="G262" s="31">
        <v>0</v>
      </c>
      <c r="H262" s="36">
        <v>0</v>
      </c>
      <c r="I262" s="31">
        <v>26.690543478260867</v>
      </c>
      <c r="J262" s="31">
        <v>0</v>
      </c>
      <c r="K262" s="36">
        <v>0</v>
      </c>
      <c r="L262" s="31">
        <v>18.920217391304345</v>
      </c>
      <c r="M262" s="31">
        <v>0</v>
      </c>
      <c r="N262" s="36">
        <v>0</v>
      </c>
      <c r="O262" s="31">
        <v>3.45804347826087</v>
      </c>
      <c r="P262" s="31">
        <v>0</v>
      </c>
      <c r="Q262" s="36">
        <v>0</v>
      </c>
      <c r="R262" s="31">
        <v>4.3122826086956527</v>
      </c>
      <c r="S262" s="31">
        <v>0</v>
      </c>
      <c r="T262" s="36">
        <v>0</v>
      </c>
      <c r="U262" s="31">
        <v>33.081195652173911</v>
      </c>
      <c r="V262" s="31">
        <v>0</v>
      </c>
      <c r="W262" s="36">
        <v>0</v>
      </c>
      <c r="X262" s="31">
        <v>1.5652173913043479</v>
      </c>
      <c r="Y262" s="31">
        <v>0</v>
      </c>
      <c r="Z262" s="36">
        <v>0</v>
      </c>
      <c r="AA262" s="31">
        <v>61.662065217391302</v>
      </c>
      <c r="AB262" s="31">
        <v>0</v>
      </c>
      <c r="AC262" s="36">
        <v>0</v>
      </c>
      <c r="AD262" s="31">
        <v>2.298695652173913</v>
      </c>
      <c r="AE262" s="31">
        <v>0</v>
      </c>
      <c r="AF262" s="36">
        <v>0</v>
      </c>
      <c r="AG262" s="31">
        <v>0</v>
      </c>
      <c r="AH262" s="31">
        <v>0</v>
      </c>
      <c r="AI262" s="36" t="s">
        <v>1733</v>
      </c>
      <c r="AJ262" t="s">
        <v>399</v>
      </c>
      <c r="AK262" s="37">
        <v>2</v>
      </c>
      <c r="AT262"/>
    </row>
    <row r="263" spans="1:46" x14ac:dyDescent="0.25">
      <c r="A263" t="s">
        <v>1573</v>
      </c>
      <c r="B263" t="s">
        <v>999</v>
      </c>
      <c r="C263" t="s">
        <v>1242</v>
      </c>
      <c r="D263" t="s">
        <v>1484</v>
      </c>
      <c r="E263" s="31">
        <v>32.510869565217391</v>
      </c>
      <c r="F263" s="31">
        <v>108.61771739130435</v>
      </c>
      <c r="G263" s="31">
        <v>0</v>
      </c>
      <c r="H263" s="36">
        <v>0</v>
      </c>
      <c r="I263" s="31">
        <v>21.811413043478257</v>
      </c>
      <c r="J263" s="31">
        <v>0</v>
      </c>
      <c r="K263" s="36">
        <v>0</v>
      </c>
      <c r="L263" s="31">
        <v>16.028260869565216</v>
      </c>
      <c r="M263" s="31">
        <v>0</v>
      </c>
      <c r="N263" s="36">
        <v>0</v>
      </c>
      <c r="O263" s="31">
        <v>2.1364130434782607</v>
      </c>
      <c r="P263" s="31">
        <v>0</v>
      </c>
      <c r="Q263" s="36">
        <v>0</v>
      </c>
      <c r="R263" s="31">
        <v>3.6467391304347827</v>
      </c>
      <c r="S263" s="31">
        <v>0</v>
      </c>
      <c r="T263" s="36">
        <v>0</v>
      </c>
      <c r="U263" s="31">
        <v>21.715978260869573</v>
      </c>
      <c r="V263" s="31">
        <v>0</v>
      </c>
      <c r="W263" s="36">
        <v>0</v>
      </c>
      <c r="X263" s="31">
        <v>9.7882608695652191</v>
      </c>
      <c r="Y263" s="31">
        <v>0</v>
      </c>
      <c r="Z263" s="36">
        <v>0</v>
      </c>
      <c r="AA263" s="31">
        <v>54.458478260869569</v>
      </c>
      <c r="AB263" s="31">
        <v>0</v>
      </c>
      <c r="AC263" s="36">
        <v>0</v>
      </c>
      <c r="AD263" s="31">
        <v>0.8435869565217391</v>
      </c>
      <c r="AE263" s="31">
        <v>0</v>
      </c>
      <c r="AF263" s="36">
        <v>0</v>
      </c>
      <c r="AG263" s="31">
        <v>0</v>
      </c>
      <c r="AH263" s="31">
        <v>0</v>
      </c>
      <c r="AI263" s="36" t="s">
        <v>1733</v>
      </c>
      <c r="AJ263" t="s">
        <v>398</v>
      </c>
      <c r="AK263" s="37">
        <v>2</v>
      </c>
      <c r="AT263"/>
    </row>
    <row r="264" spans="1:46" x14ac:dyDescent="0.25">
      <c r="A264" t="s">
        <v>1573</v>
      </c>
      <c r="B264" t="s">
        <v>850</v>
      </c>
      <c r="C264" t="s">
        <v>1323</v>
      </c>
      <c r="D264" t="s">
        <v>1517</v>
      </c>
      <c r="E264" s="31">
        <v>180.54347826086956</v>
      </c>
      <c r="F264" s="31">
        <v>441.5271739130435</v>
      </c>
      <c r="G264" s="31">
        <v>0</v>
      </c>
      <c r="H264" s="36">
        <v>0</v>
      </c>
      <c r="I264" s="31">
        <v>48.448369565217391</v>
      </c>
      <c r="J264" s="31">
        <v>0</v>
      </c>
      <c r="K264" s="36">
        <v>0</v>
      </c>
      <c r="L264" s="31">
        <v>42.836956521739133</v>
      </c>
      <c r="M264" s="31">
        <v>0</v>
      </c>
      <c r="N264" s="36">
        <v>0</v>
      </c>
      <c r="O264" s="31">
        <v>0</v>
      </c>
      <c r="P264" s="31">
        <v>0</v>
      </c>
      <c r="Q264" s="36" t="s">
        <v>1733</v>
      </c>
      <c r="R264" s="31">
        <v>5.6114130434782608</v>
      </c>
      <c r="S264" s="31">
        <v>0</v>
      </c>
      <c r="T264" s="36">
        <v>0</v>
      </c>
      <c r="U264" s="31">
        <v>101.60326086956522</v>
      </c>
      <c r="V264" s="31">
        <v>0</v>
      </c>
      <c r="W264" s="36">
        <v>0</v>
      </c>
      <c r="X264" s="31">
        <v>0</v>
      </c>
      <c r="Y264" s="31">
        <v>0</v>
      </c>
      <c r="Z264" s="36" t="s">
        <v>1733</v>
      </c>
      <c r="AA264" s="31">
        <v>291.47554347826087</v>
      </c>
      <c r="AB264" s="31">
        <v>0</v>
      </c>
      <c r="AC264" s="36">
        <v>0</v>
      </c>
      <c r="AD264" s="31">
        <v>0</v>
      </c>
      <c r="AE264" s="31">
        <v>0</v>
      </c>
      <c r="AF264" s="36" t="s">
        <v>1733</v>
      </c>
      <c r="AG264" s="31">
        <v>0</v>
      </c>
      <c r="AH264" s="31">
        <v>0</v>
      </c>
      <c r="AI264" s="36" t="s">
        <v>1733</v>
      </c>
      <c r="AJ264" t="s">
        <v>249</v>
      </c>
      <c r="AK264" s="37">
        <v>2</v>
      </c>
      <c r="AT264"/>
    </row>
    <row r="265" spans="1:46" x14ac:dyDescent="0.25">
      <c r="A265" t="s">
        <v>1573</v>
      </c>
      <c r="B265" t="s">
        <v>1011</v>
      </c>
      <c r="C265" t="s">
        <v>1427</v>
      </c>
      <c r="D265" t="s">
        <v>1509</v>
      </c>
      <c r="E265" s="31">
        <v>118.67391304347827</v>
      </c>
      <c r="F265" s="31">
        <v>408.60663043478257</v>
      </c>
      <c r="G265" s="31">
        <v>0</v>
      </c>
      <c r="H265" s="36">
        <v>0</v>
      </c>
      <c r="I265" s="31">
        <v>63.228260869565219</v>
      </c>
      <c r="J265" s="31">
        <v>0</v>
      </c>
      <c r="K265" s="36">
        <v>0</v>
      </c>
      <c r="L265" s="31">
        <v>58.793478260869563</v>
      </c>
      <c r="M265" s="31">
        <v>0</v>
      </c>
      <c r="N265" s="36">
        <v>0</v>
      </c>
      <c r="O265" s="31">
        <v>0</v>
      </c>
      <c r="P265" s="31">
        <v>0</v>
      </c>
      <c r="Q265" s="36" t="s">
        <v>1733</v>
      </c>
      <c r="R265" s="31">
        <v>4.4347826086956523</v>
      </c>
      <c r="S265" s="31">
        <v>0</v>
      </c>
      <c r="T265" s="36">
        <v>0</v>
      </c>
      <c r="U265" s="31">
        <v>121.78989130434783</v>
      </c>
      <c r="V265" s="31">
        <v>0</v>
      </c>
      <c r="W265" s="36">
        <v>0</v>
      </c>
      <c r="X265" s="31">
        <v>0</v>
      </c>
      <c r="Y265" s="31">
        <v>0</v>
      </c>
      <c r="Z265" s="36" t="s">
        <v>1733</v>
      </c>
      <c r="AA265" s="31">
        <v>223.58847826086955</v>
      </c>
      <c r="AB265" s="31">
        <v>0</v>
      </c>
      <c r="AC265" s="36">
        <v>0</v>
      </c>
      <c r="AD265" s="31">
        <v>0</v>
      </c>
      <c r="AE265" s="31">
        <v>0</v>
      </c>
      <c r="AF265" s="36" t="s">
        <v>1733</v>
      </c>
      <c r="AG265" s="31">
        <v>0</v>
      </c>
      <c r="AH265" s="31">
        <v>0</v>
      </c>
      <c r="AI265" s="36" t="s">
        <v>1733</v>
      </c>
      <c r="AJ265" t="s">
        <v>410</v>
      </c>
      <c r="AK265" s="37">
        <v>2</v>
      </c>
      <c r="AT265"/>
    </row>
    <row r="266" spans="1:46" x14ac:dyDescent="0.25">
      <c r="A266" t="s">
        <v>1573</v>
      </c>
      <c r="B266" t="s">
        <v>861</v>
      </c>
      <c r="C266" t="s">
        <v>1390</v>
      </c>
      <c r="D266" t="s">
        <v>1503</v>
      </c>
      <c r="E266" s="31">
        <v>108.53260869565217</v>
      </c>
      <c r="F266" s="31">
        <v>444.29076086956525</v>
      </c>
      <c r="G266" s="31">
        <v>21.432065217391305</v>
      </c>
      <c r="H266" s="36">
        <v>4.8238827148789895E-2</v>
      </c>
      <c r="I266" s="31">
        <v>70.894021739130437</v>
      </c>
      <c r="J266" s="31">
        <v>0</v>
      </c>
      <c r="K266" s="36">
        <v>0</v>
      </c>
      <c r="L266" s="31">
        <v>13.065217391304348</v>
      </c>
      <c r="M266" s="31">
        <v>0</v>
      </c>
      <c r="N266" s="36">
        <v>0</v>
      </c>
      <c r="O266" s="31">
        <v>51.576086956521742</v>
      </c>
      <c r="P266" s="31">
        <v>0</v>
      </c>
      <c r="Q266" s="36">
        <v>0</v>
      </c>
      <c r="R266" s="31">
        <v>6.2527173913043477</v>
      </c>
      <c r="S266" s="31">
        <v>0</v>
      </c>
      <c r="T266" s="36">
        <v>0</v>
      </c>
      <c r="U266" s="31">
        <v>98.538043478260875</v>
      </c>
      <c r="V266" s="31">
        <v>0</v>
      </c>
      <c r="W266" s="36">
        <v>0</v>
      </c>
      <c r="X266" s="31">
        <v>0</v>
      </c>
      <c r="Y266" s="31">
        <v>0</v>
      </c>
      <c r="Z266" s="36" t="s">
        <v>1733</v>
      </c>
      <c r="AA266" s="31">
        <v>274.85869565217394</v>
      </c>
      <c r="AB266" s="31">
        <v>21.432065217391305</v>
      </c>
      <c r="AC266" s="36">
        <v>7.7974848736504912E-2</v>
      </c>
      <c r="AD266" s="31">
        <v>0</v>
      </c>
      <c r="AE266" s="31">
        <v>0</v>
      </c>
      <c r="AF266" s="36" t="s">
        <v>1733</v>
      </c>
      <c r="AG266" s="31">
        <v>0</v>
      </c>
      <c r="AH266" s="31">
        <v>0</v>
      </c>
      <c r="AI266" s="36" t="s">
        <v>1733</v>
      </c>
      <c r="AJ266" t="s">
        <v>260</v>
      </c>
      <c r="AK266" s="37">
        <v>2</v>
      </c>
      <c r="AT266"/>
    </row>
    <row r="267" spans="1:46" x14ac:dyDescent="0.25">
      <c r="A267" t="s">
        <v>1573</v>
      </c>
      <c r="B267" t="s">
        <v>1146</v>
      </c>
      <c r="C267" t="s">
        <v>1216</v>
      </c>
      <c r="D267" t="s">
        <v>1489</v>
      </c>
      <c r="E267" s="31">
        <v>261.19565217391306</v>
      </c>
      <c r="F267" s="31">
        <v>725.2228260869565</v>
      </c>
      <c r="G267" s="31">
        <v>180.58967391304347</v>
      </c>
      <c r="H267" s="36">
        <v>0.24901267226714427</v>
      </c>
      <c r="I267" s="31">
        <v>117.97282608695653</v>
      </c>
      <c r="J267" s="31">
        <v>18.622282608695652</v>
      </c>
      <c r="K267" s="36">
        <v>0.15785230570783618</v>
      </c>
      <c r="L267" s="31">
        <v>73.453804347826093</v>
      </c>
      <c r="M267" s="31">
        <v>6.7472826086956523</v>
      </c>
      <c r="N267" s="36">
        <v>9.1857496947948647E-2</v>
      </c>
      <c r="O267" s="31">
        <v>38.657608695652172</v>
      </c>
      <c r="P267" s="31">
        <v>11.875</v>
      </c>
      <c r="Q267" s="36">
        <v>0.30718402924223254</v>
      </c>
      <c r="R267" s="31">
        <v>5.8614130434782608</v>
      </c>
      <c r="S267" s="31">
        <v>0</v>
      </c>
      <c r="T267" s="36">
        <v>0</v>
      </c>
      <c r="U267" s="31">
        <v>133.5108695652174</v>
      </c>
      <c r="V267" s="31">
        <v>32.565217391304351</v>
      </c>
      <c r="W267" s="36">
        <v>0.24391435317104943</v>
      </c>
      <c r="X267" s="31">
        <v>0</v>
      </c>
      <c r="Y267" s="31">
        <v>0</v>
      </c>
      <c r="Z267" s="36" t="s">
        <v>1733</v>
      </c>
      <c r="AA267" s="31">
        <v>473.73913043478262</v>
      </c>
      <c r="AB267" s="31">
        <v>129.40217391304347</v>
      </c>
      <c r="AC267" s="36">
        <v>0.27315069750367105</v>
      </c>
      <c r="AD267" s="31">
        <v>0</v>
      </c>
      <c r="AE267" s="31">
        <v>0</v>
      </c>
      <c r="AF267" s="36" t="s">
        <v>1733</v>
      </c>
      <c r="AG267" s="31">
        <v>0</v>
      </c>
      <c r="AH267" s="31">
        <v>0</v>
      </c>
      <c r="AI267" s="36" t="s">
        <v>1733</v>
      </c>
      <c r="AJ267" t="s">
        <v>547</v>
      </c>
      <c r="AK267" s="37">
        <v>2</v>
      </c>
      <c r="AT267"/>
    </row>
    <row r="268" spans="1:46" x14ac:dyDescent="0.25">
      <c r="A268" t="s">
        <v>1573</v>
      </c>
      <c r="B268" t="s">
        <v>866</v>
      </c>
      <c r="C268" t="s">
        <v>1393</v>
      </c>
      <c r="D268" t="s">
        <v>1517</v>
      </c>
      <c r="E268" s="31">
        <v>96.326086956521735</v>
      </c>
      <c r="F268" s="31">
        <v>343.72826086956525</v>
      </c>
      <c r="G268" s="31">
        <v>2.5543478260869565</v>
      </c>
      <c r="H268" s="36">
        <v>7.4313000031622544E-3</v>
      </c>
      <c r="I268" s="31">
        <v>72.619565217391298</v>
      </c>
      <c r="J268" s="31">
        <v>0</v>
      </c>
      <c r="K268" s="36">
        <v>0</v>
      </c>
      <c r="L268" s="31">
        <v>44.078804347826086</v>
      </c>
      <c r="M268" s="31">
        <v>0</v>
      </c>
      <c r="N268" s="36">
        <v>0</v>
      </c>
      <c r="O268" s="31">
        <v>23.986413043478262</v>
      </c>
      <c r="P268" s="31">
        <v>0</v>
      </c>
      <c r="Q268" s="36">
        <v>0</v>
      </c>
      <c r="R268" s="31">
        <v>4.5543478260869561</v>
      </c>
      <c r="S268" s="31">
        <v>0</v>
      </c>
      <c r="T268" s="36">
        <v>0</v>
      </c>
      <c r="U268" s="31">
        <v>57.486413043478258</v>
      </c>
      <c r="V268" s="31">
        <v>2.5543478260869565</v>
      </c>
      <c r="W268" s="36">
        <v>4.4433939966910897E-2</v>
      </c>
      <c r="X268" s="31">
        <v>0</v>
      </c>
      <c r="Y268" s="31">
        <v>0</v>
      </c>
      <c r="Z268" s="36" t="s">
        <v>1733</v>
      </c>
      <c r="AA268" s="31">
        <v>213.62228260869566</v>
      </c>
      <c r="AB268" s="31">
        <v>0</v>
      </c>
      <c r="AC268" s="36">
        <v>0</v>
      </c>
      <c r="AD268" s="31">
        <v>0</v>
      </c>
      <c r="AE268" s="31">
        <v>0</v>
      </c>
      <c r="AF268" s="36" t="s">
        <v>1733</v>
      </c>
      <c r="AG268" s="31">
        <v>0</v>
      </c>
      <c r="AH268" s="31">
        <v>0</v>
      </c>
      <c r="AI268" s="36" t="s">
        <v>1733</v>
      </c>
      <c r="AJ268" t="s">
        <v>265</v>
      </c>
      <c r="AK268" s="37">
        <v>2</v>
      </c>
      <c r="AT268"/>
    </row>
    <row r="269" spans="1:46" x14ac:dyDescent="0.25">
      <c r="A269" t="s">
        <v>1573</v>
      </c>
      <c r="B269" t="s">
        <v>957</v>
      </c>
      <c r="C269" t="s">
        <v>1228</v>
      </c>
      <c r="D269" t="s">
        <v>1497</v>
      </c>
      <c r="E269" s="31">
        <v>170.81521739130434</v>
      </c>
      <c r="F269" s="31">
        <v>742.93913043478278</v>
      </c>
      <c r="G269" s="31">
        <v>253.82228260869562</v>
      </c>
      <c r="H269" s="36">
        <v>0.34164613520915738</v>
      </c>
      <c r="I269" s="31">
        <v>113.15173913043481</v>
      </c>
      <c r="J269" s="31">
        <v>47.225108695652175</v>
      </c>
      <c r="K269" s="36">
        <v>0.41736087362487456</v>
      </c>
      <c r="L269" s="31">
        <v>71.822934782608712</v>
      </c>
      <c r="M269" s="31">
        <v>44.35554347826087</v>
      </c>
      <c r="N269" s="36">
        <v>0.61756796227437327</v>
      </c>
      <c r="O269" s="31">
        <v>35.271739130434788</v>
      </c>
      <c r="P269" s="31">
        <v>2.8695652173913042</v>
      </c>
      <c r="Q269" s="36">
        <v>8.1355932203389811E-2</v>
      </c>
      <c r="R269" s="31">
        <v>6.0570652173913047</v>
      </c>
      <c r="S269" s="31">
        <v>0</v>
      </c>
      <c r="T269" s="36">
        <v>0</v>
      </c>
      <c r="U269" s="31">
        <v>196.84010869565219</v>
      </c>
      <c r="V269" s="31">
        <v>84.937934782608664</v>
      </c>
      <c r="W269" s="36">
        <v>0.43150725401161483</v>
      </c>
      <c r="X269" s="31">
        <v>5.8070652173913047</v>
      </c>
      <c r="Y269" s="31">
        <v>0</v>
      </c>
      <c r="Z269" s="36">
        <v>0</v>
      </c>
      <c r="AA269" s="31">
        <v>401.64021739130442</v>
      </c>
      <c r="AB269" s="31">
        <v>121.65923913043476</v>
      </c>
      <c r="AC269" s="36">
        <v>0.30290601852728882</v>
      </c>
      <c r="AD269" s="31">
        <v>25.5</v>
      </c>
      <c r="AE269" s="31">
        <v>0</v>
      </c>
      <c r="AF269" s="36">
        <v>0</v>
      </c>
      <c r="AG269" s="31">
        <v>0</v>
      </c>
      <c r="AH269" s="31">
        <v>0</v>
      </c>
      <c r="AI269" s="36" t="s">
        <v>1733</v>
      </c>
      <c r="AJ269" t="s">
        <v>356</v>
      </c>
      <c r="AK269" s="37">
        <v>2</v>
      </c>
      <c r="AT269"/>
    </row>
    <row r="270" spans="1:46" x14ac:dyDescent="0.25">
      <c r="A270" t="s">
        <v>1573</v>
      </c>
      <c r="B270" t="s">
        <v>827</v>
      </c>
      <c r="C270" t="s">
        <v>1211</v>
      </c>
      <c r="D270" t="s">
        <v>1485</v>
      </c>
      <c r="E270" s="31">
        <v>72.054347826086953</v>
      </c>
      <c r="F270" s="31">
        <v>216.50532608695653</v>
      </c>
      <c r="G270" s="31">
        <v>0</v>
      </c>
      <c r="H270" s="36">
        <v>0</v>
      </c>
      <c r="I270" s="31">
        <v>45.554239130434787</v>
      </c>
      <c r="J270" s="31">
        <v>0</v>
      </c>
      <c r="K270" s="36">
        <v>0</v>
      </c>
      <c r="L270" s="31">
        <v>23.997826086956525</v>
      </c>
      <c r="M270" s="31">
        <v>0</v>
      </c>
      <c r="N270" s="36">
        <v>0</v>
      </c>
      <c r="O270" s="31">
        <v>14.112391304347826</v>
      </c>
      <c r="P270" s="31">
        <v>0</v>
      </c>
      <c r="Q270" s="36">
        <v>0</v>
      </c>
      <c r="R270" s="31">
        <v>7.4440217391304353</v>
      </c>
      <c r="S270" s="31">
        <v>0</v>
      </c>
      <c r="T270" s="36">
        <v>0</v>
      </c>
      <c r="U270" s="31">
        <v>60.327500000000008</v>
      </c>
      <c r="V270" s="31">
        <v>0</v>
      </c>
      <c r="W270" s="36">
        <v>0</v>
      </c>
      <c r="X270" s="31">
        <v>0</v>
      </c>
      <c r="Y270" s="31">
        <v>0</v>
      </c>
      <c r="Z270" s="36" t="s">
        <v>1733</v>
      </c>
      <c r="AA270" s="31">
        <v>110.62358695652173</v>
      </c>
      <c r="AB270" s="31">
        <v>0</v>
      </c>
      <c r="AC270" s="36">
        <v>0</v>
      </c>
      <c r="AD270" s="31">
        <v>0</v>
      </c>
      <c r="AE270" s="31">
        <v>0</v>
      </c>
      <c r="AF270" s="36" t="s">
        <v>1733</v>
      </c>
      <c r="AG270" s="31">
        <v>0</v>
      </c>
      <c r="AH270" s="31">
        <v>0</v>
      </c>
      <c r="AI270" s="36" t="s">
        <v>1733</v>
      </c>
      <c r="AJ270" t="s">
        <v>225</v>
      </c>
      <c r="AK270" s="37">
        <v>2</v>
      </c>
      <c r="AT270"/>
    </row>
    <row r="271" spans="1:46" x14ac:dyDescent="0.25">
      <c r="A271" t="s">
        <v>1573</v>
      </c>
      <c r="B271" t="s">
        <v>967</v>
      </c>
      <c r="C271" t="s">
        <v>1254</v>
      </c>
      <c r="D271" t="s">
        <v>1534</v>
      </c>
      <c r="E271" s="31">
        <v>76.836956521739125</v>
      </c>
      <c r="F271" s="31">
        <v>227.06793478260869</v>
      </c>
      <c r="G271" s="31">
        <v>0</v>
      </c>
      <c r="H271" s="36">
        <v>0</v>
      </c>
      <c r="I271" s="31">
        <v>49.932065217391305</v>
      </c>
      <c r="J271" s="31">
        <v>0</v>
      </c>
      <c r="K271" s="36">
        <v>0</v>
      </c>
      <c r="L271" s="31">
        <v>25.741847826086957</v>
      </c>
      <c r="M271" s="31">
        <v>0</v>
      </c>
      <c r="N271" s="36">
        <v>0</v>
      </c>
      <c r="O271" s="31">
        <v>18.024456521739129</v>
      </c>
      <c r="P271" s="31">
        <v>0</v>
      </c>
      <c r="Q271" s="36">
        <v>0</v>
      </c>
      <c r="R271" s="31">
        <v>6.1657608695652177</v>
      </c>
      <c r="S271" s="31">
        <v>0</v>
      </c>
      <c r="T271" s="36">
        <v>0</v>
      </c>
      <c r="U271" s="31">
        <v>44.548913043478258</v>
      </c>
      <c r="V271" s="31">
        <v>0</v>
      </c>
      <c r="W271" s="36">
        <v>0</v>
      </c>
      <c r="X271" s="31">
        <v>0</v>
      </c>
      <c r="Y271" s="31">
        <v>0</v>
      </c>
      <c r="Z271" s="36" t="s">
        <v>1733</v>
      </c>
      <c r="AA271" s="31">
        <v>132.58695652173913</v>
      </c>
      <c r="AB271" s="31">
        <v>0</v>
      </c>
      <c r="AC271" s="36">
        <v>0</v>
      </c>
      <c r="AD271" s="31">
        <v>0</v>
      </c>
      <c r="AE271" s="31">
        <v>0</v>
      </c>
      <c r="AF271" s="36" t="s">
        <v>1733</v>
      </c>
      <c r="AG271" s="31">
        <v>0</v>
      </c>
      <c r="AH271" s="31">
        <v>0</v>
      </c>
      <c r="AI271" s="36" t="s">
        <v>1733</v>
      </c>
      <c r="AJ271" t="s">
        <v>366</v>
      </c>
      <c r="AK271" s="37">
        <v>2</v>
      </c>
      <c r="AT271"/>
    </row>
    <row r="272" spans="1:46" x14ac:dyDescent="0.25">
      <c r="A272" t="s">
        <v>1573</v>
      </c>
      <c r="B272" t="s">
        <v>864</v>
      </c>
      <c r="C272" t="s">
        <v>1203</v>
      </c>
      <c r="D272" t="s">
        <v>1490</v>
      </c>
      <c r="E272" s="31">
        <v>123.72826086956522</v>
      </c>
      <c r="F272" s="31">
        <v>378.695652173913</v>
      </c>
      <c r="G272" s="31">
        <v>117.30163043478261</v>
      </c>
      <c r="H272" s="36">
        <v>0.3097517221584386</v>
      </c>
      <c r="I272" s="31">
        <v>134.47010869565216</v>
      </c>
      <c r="J272" s="31">
        <v>36.921195652173914</v>
      </c>
      <c r="K272" s="36">
        <v>0.27456805092452263</v>
      </c>
      <c r="L272" s="31">
        <v>124.60597826086956</v>
      </c>
      <c r="M272" s="31">
        <v>36.921195652173914</v>
      </c>
      <c r="N272" s="36">
        <v>0.29630356558717696</v>
      </c>
      <c r="O272" s="31">
        <v>4.6467391304347823</v>
      </c>
      <c r="P272" s="31">
        <v>0</v>
      </c>
      <c r="Q272" s="36">
        <v>0</v>
      </c>
      <c r="R272" s="31">
        <v>5.2173913043478262</v>
      </c>
      <c r="S272" s="31">
        <v>0</v>
      </c>
      <c r="T272" s="36">
        <v>0</v>
      </c>
      <c r="U272" s="31">
        <v>31.635869565217391</v>
      </c>
      <c r="V272" s="31">
        <v>3.0054347826086958</v>
      </c>
      <c r="W272" s="36">
        <v>9.5000858958941767E-2</v>
      </c>
      <c r="X272" s="31">
        <v>0</v>
      </c>
      <c r="Y272" s="31">
        <v>0</v>
      </c>
      <c r="Z272" s="36" t="s">
        <v>1733</v>
      </c>
      <c r="AA272" s="31">
        <v>212.36684782608697</v>
      </c>
      <c r="AB272" s="31">
        <v>77.375</v>
      </c>
      <c r="AC272" s="36">
        <v>0.36434594566928125</v>
      </c>
      <c r="AD272" s="31">
        <v>0.22282608695652173</v>
      </c>
      <c r="AE272" s="31">
        <v>0</v>
      </c>
      <c r="AF272" s="36">
        <v>0</v>
      </c>
      <c r="AG272" s="31">
        <v>0</v>
      </c>
      <c r="AH272" s="31">
        <v>0</v>
      </c>
      <c r="AI272" s="36" t="s">
        <v>1733</v>
      </c>
      <c r="AJ272" t="s">
        <v>263</v>
      </c>
      <c r="AK272" s="37">
        <v>2</v>
      </c>
      <c r="AT272"/>
    </row>
    <row r="273" spans="1:46" x14ac:dyDescent="0.25">
      <c r="A273" t="s">
        <v>1573</v>
      </c>
      <c r="B273" t="s">
        <v>758</v>
      </c>
      <c r="C273" t="s">
        <v>1265</v>
      </c>
      <c r="D273" t="s">
        <v>1517</v>
      </c>
      <c r="E273" s="31">
        <v>180.16304347826087</v>
      </c>
      <c r="F273" s="31">
        <v>642.13945652173913</v>
      </c>
      <c r="G273" s="31">
        <v>0</v>
      </c>
      <c r="H273" s="36">
        <v>0</v>
      </c>
      <c r="I273" s="31">
        <v>115.27173913043478</v>
      </c>
      <c r="J273" s="31">
        <v>0</v>
      </c>
      <c r="K273" s="36">
        <v>0</v>
      </c>
      <c r="L273" s="31">
        <v>91.233695652173907</v>
      </c>
      <c r="M273" s="31">
        <v>0</v>
      </c>
      <c r="N273" s="36">
        <v>0</v>
      </c>
      <c r="O273" s="31">
        <v>24.038043478260871</v>
      </c>
      <c r="P273" s="31">
        <v>0</v>
      </c>
      <c r="Q273" s="36">
        <v>0</v>
      </c>
      <c r="R273" s="31">
        <v>0</v>
      </c>
      <c r="S273" s="31">
        <v>0</v>
      </c>
      <c r="T273" s="36" t="s">
        <v>1733</v>
      </c>
      <c r="U273" s="31">
        <v>118.92119565217391</v>
      </c>
      <c r="V273" s="31">
        <v>0</v>
      </c>
      <c r="W273" s="36">
        <v>0</v>
      </c>
      <c r="X273" s="31">
        <v>0</v>
      </c>
      <c r="Y273" s="31">
        <v>0</v>
      </c>
      <c r="Z273" s="36" t="s">
        <v>1733</v>
      </c>
      <c r="AA273" s="31">
        <v>407.94652173913045</v>
      </c>
      <c r="AB273" s="31">
        <v>0</v>
      </c>
      <c r="AC273" s="36">
        <v>0</v>
      </c>
      <c r="AD273" s="31">
        <v>0</v>
      </c>
      <c r="AE273" s="31">
        <v>0</v>
      </c>
      <c r="AF273" s="36" t="s">
        <v>1733</v>
      </c>
      <c r="AG273" s="31">
        <v>0</v>
      </c>
      <c r="AH273" s="31">
        <v>0</v>
      </c>
      <c r="AI273" s="36" t="s">
        <v>1733</v>
      </c>
      <c r="AJ273" t="s">
        <v>156</v>
      </c>
      <c r="AK273" s="37">
        <v>2</v>
      </c>
      <c r="AT273"/>
    </row>
    <row r="274" spans="1:46" x14ac:dyDescent="0.25">
      <c r="A274" t="s">
        <v>1573</v>
      </c>
      <c r="B274" t="s">
        <v>1099</v>
      </c>
      <c r="C274" t="s">
        <v>1451</v>
      </c>
      <c r="D274" t="s">
        <v>1506</v>
      </c>
      <c r="E274" s="31">
        <v>284.4021739130435</v>
      </c>
      <c r="F274" s="31">
        <v>1157.4489130434781</v>
      </c>
      <c r="G274" s="31">
        <v>22.544021739130436</v>
      </c>
      <c r="H274" s="36">
        <v>1.9477336308391865E-2</v>
      </c>
      <c r="I274" s="31">
        <v>306.633152173913</v>
      </c>
      <c r="J274" s="31">
        <v>0</v>
      </c>
      <c r="K274" s="36">
        <v>0</v>
      </c>
      <c r="L274" s="31">
        <v>206.98369565217391</v>
      </c>
      <c r="M274" s="31">
        <v>0</v>
      </c>
      <c r="N274" s="36">
        <v>0</v>
      </c>
      <c r="O274" s="31">
        <v>94.513586956521735</v>
      </c>
      <c r="P274" s="31">
        <v>0</v>
      </c>
      <c r="Q274" s="36">
        <v>0</v>
      </c>
      <c r="R274" s="31">
        <v>5.1358695652173916</v>
      </c>
      <c r="S274" s="31">
        <v>0</v>
      </c>
      <c r="T274" s="36">
        <v>0</v>
      </c>
      <c r="U274" s="31">
        <v>159.78043478260869</v>
      </c>
      <c r="V274" s="31">
        <v>4.4923913043478265</v>
      </c>
      <c r="W274" s="36">
        <v>2.8116028789507343E-2</v>
      </c>
      <c r="X274" s="31">
        <v>0</v>
      </c>
      <c r="Y274" s="31">
        <v>0</v>
      </c>
      <c r="Z274" s="36" t="s">
        <v>1733</v>
      </c>
      <c r="AA274" s="31">
        <v>686.616847826087</v>
      </c>
      <c r="AB274" s="31">
        <v>18.051630434782609</v>
      </c>
      <c r="AC274" s="36">
        <v>2.6290689621054714E-2</v>
      </c>
      <c r="AD274" s="31">
        <v>4.4184782608695654</v>
      </c>
      <c r="AE274" s="31">
        <v>0</v>
      </c>
      <c r="AF274" s="36">
        <v>0</v>
      </c>
      <c r="AG274" s="31">
        <v>0</v>
      </c>
      <c r="AH274" s="31">
        <v>0</v>
      </c>
      <c r="AI274" s="36" t="s">
        <v>1733</v>
      </c>
      <c r="AJ274" t="s">
        <v>500</v>
      </c>
      <c r="AK274" s="37">
        <v>2</v>
      </c>
      <c r="AT274"/>
    </row>
    <row r="275" spans="1:46" x14ac:dyDescent="0.25">
      <c r="A275" t="s">
        <v>1573</v>
      </c>
      <c r="B275" t="s">
        <v>665</v>
      </c>
      <c r="C275" t="s">
        <v>1246</v>
      </c>
      <c r="D275" t="s">
        <v>1528</v>
      </c>
      <c r="E275" s="31">
        <v>442.4021739130435</v>
      </c>
      <c r="F275" s="31">
        <v>1651.8332608695653</v>
      </c>
      <c r="G275" s="31">
        <v>128.64652173913043</v>
      </c>
      <c r="H275" s="36">
        <v>7.7881057844426602E-2</v>
      </c>
      <c r="I275" s="31">
        <v>308.01445652173919</v>
      </c>
      <c r="J275" s="31">
        <v>5.7445652173913047</v>
      </c>
      <c r="K275" s="36">
        <v>1.8650310385629129E-2</v>
      </c>
      <c r="L275" s="31">
        <v>172.84543478260872</v>
      </c>
      <c r="M275" s="31">
        <v>5.7445652173913047</v>
      </c>
      <c r="N275" s="36">
        <v>3.3235273032327199E-2</v>
      </c>
      <c r="O275" s="31">
        <v>131.33206521739135</v>
      </c>
      <c r="P275" s="31">
        <v>0</v>
      </c>
      <c r="Q275" s="36">
        <v>0</v>
      </c>
      <c r="R275" s="31">
        <v>3.8369565217391304</v>
      </c>
      <c r="S275" s="31">
        <v>0</v>
      </c>
      <c r="T275" s="36">
        <v>0</v>
      </c>
      <c r="U275" s="31">
        <v>434.07717391304357</v>
      </c>
      <c r="V275" s="31">
        <v>38.807065217391305</v>
      </c>
      <c r="W275" s="36">
        <v>8.9401303615115502E-2</v>
      </c>
      <c r="X275" s="31">
        <v>27.770652173913028</v>
      </c>
      <c r="Y275" s="31">
        <v>0</v>
      </c>
      <c r="Z275" s="36">
        <v>0</v>
      </c>
      <c r="AA275" s="31">
        <v>880.42750000000001</v>
      </c>
      <c r="AB275" s="31">
        <v>84.094891304347826</v>
      </c>
      <c r="AC275" s="36">
        <v>9.5515975255597796E-2</v>
      </c>
      <c r="AD275" s="31">
        <v>1.5434782608695652</v>
      </c>
      <c r="AE275" s="31">
        <v>0</v>
      </c>
      <c r="AF275" s="36">
        <v>0</v>
      </c>
      <c r="AG275" s="31">
        <v>0</v>
      </c>
      <c r="AH275" s="31">
        <v>0</v>
      </c>
      <c r="AI275" s="36" t="s">
        <v>1733</v>
      </c>
      <c r="AJ275" t="s">
        <v>62</v>
      </c>
      <c r="AK275" s="37">
        <v>2</v>
      </c>
      <c r="AT275"/>
    </row>
    <row r="276" spans="1:46" x14ac:dyDescent="0.25">
      <c r="A276" t="s">
        <v>1573</v>
      </c>
      <c r="B276" t="s">
        <v>1145</v>
      </c>
      <c r="C276" t="s">
        <v>1396</v>
      </c>
      <c r="D276" t="s">
        <v>1531</v>
      </c>
      <c r="E276" s="31">
        <v>137.82608695652175</v>
      </c>
      <c r="F276" s="31">
        <v>471.30880434782608</v>
      </c>
      <c r="G276" s="31">
        <v>0</v>
      </c>
      <c r="H276" s="36">
        <v>0</v>
      </c>
      <c r="I276" s="31">
        <v>66.465326086956523</v>
      </c>
      <c r="J276" s="31">
        <v>0</v>
      </c>
      <c r="K276" s="36">
        <v>0</v>
      </c>
      <c r="L276" s="31">
        <v>45.965326086956516</v>
      </c>
      <c r="M276" s="31">
        <v>0</v>
      </c>
      <c r="N276" s="36">
        <v>0</v>
      </c>
      <c r="O276" s="31">
        <v>15.706521739130435</v>
      </c>
      <c r="P276" s="31">
        <v>0</v>
      </c>
      <c r="Q276" s="36">
        <v>0</v>
      </c>
      <c r="R276" s="31">
        <v>4.7934782608695654</v>
      </c>
      <c r="S276" s="31">
        <v>0</v>
      </c>
      <c r="T276" s="36">
        <v>0</v>
      </c>
      <c r="U276" s="31">
        <v>155.8470652173913</v>
      </c>
      <c r="V276" s="31">
        <v>0</v>
      </c>
      <c r="W276" s="36">
        <v>0</v>
      </c>
      <c r="X276" s="31">
        <v>0</v>
      </c>
      <c r="Y276" s="31">
        <v>0</v>
      </c>
      <c r="Z276" s="36" t="s">
        <v>1733</v>
      </c>
      <c r="AA276" s="31">
        <v>248.99641304347824</v>
      </c>
      <c r="AB276" s="31">
        <v>0</v>
      </c>
      <c r="AC276" s="36">
        <v>0</v>
      </c>
      <c r="AD276" s="31">
        <v>0</v>
      </c>
      <c r="AE276" s="31">
        <v>0</v>
      </c>
      <c r="AF276" s="36" t="s">
        <v>1733</v>
      </c>
      <c r="AG276" s="31">
        <v>0</v>
      </c>
      <c r="AH276" s="31">
        <v>0</v>
      </c>
      <c r="AI276" s="36" t="s">
        <v>1733</v>
      </c>
      <c r="AJ276" t="s">
        <v>546</v>
      </c>
      <c r="AK276" s="37">
        <v>2</v>
      </c>
      <c r="AT276"/>
    </row>
    <row r="277" spans="1:46" x14ac:dyDescent="0.25">
      <c r="A277" t="s">
        <v>1573</v>
      </c>
      <c r="B277" t="s">
        <v>600</v>
      </c>
      <c r="C277" t="s">
        <v>1252</v>
      </c>
      <c r="D277" t="s">
        <v>1502</v>
      </c>
      <c r="E277" s="31">
        <v>108.71739130434783</v>
      </c>
      <c r="F277" s="31">
        <v>335.81641304347824</v>
      </c>
      <c r="G277" s="31">
        <v>9.9239130434782616</v>
      </c>
      <c r="H277" s="36">
        <v>2.955160217911508E-2</v>
      </c>
      <c r="I277" s="31">
        <v>49.406956521739126</v>
      </c>
      <c r="J277" s="31">
        <v>4.9782608695652177</v>
      </c>
      <c r="K277" s="36">
        <v>0.1007603224330318</v>
      </c>
      <c r="L277" s="31">
        <v>33.803695652173907</v>
      </c>
      <c r="M277" s="31">
        <v>0.80434782608695654</v>
      </c>
      <c r="N277" s="36">
        <v>2.3794671279831769E-2</v>
      </c>
      <c r="O277" s="31">
        <v>12.125</v>
      </c>
      <c r="P277" s="31">
        <v>4</v>
      </c>
      <c r="Q277" s="36">
        <v>0.32989690721649484</v>
      </c>
      <c r="R277" s="31">
        <v>3.4782608695652173</v>
      </c>
      <c r="S277" s="31">
        <v>0.17391304347826086</v>
      </c>
      <c r="T277" s="36">
        <v>0.05</v>
      </c>
      <c r="U277" s="31">
        <v>102.53293478260866</v>
      </c>
      <c r="V277" s="31">
        <v>4.9456521739130439</v>
      </c>
      <c r="W277" s="36">
        <v>4.8234766559631444E-2</v>
      </c>
      <c r="X277" s="31">
        <v>4.0347826086956493</v>
      </c>
      <c r="Y277" s="31">
        <v>0</v>
      </c>
      <c r="Z277" s="36">
        <v>0</v>
      </c>
      <c r="AA277" s="31">
        <v>174.57543478260871</v>
      </c>
      <c r="AB277" s="31">
        <v>0</v>
      </c>
      <c r="AC277" s="36">
        <v>0</v>
      </c>
      <c r="AD277" s="31">
        <v>5.2663043478260869</v>
      </c>
      <c r="AE277" s="31">
        <v>0</v>
      </c>
      <c r="AF277" s="36">
        <v>0</v>
      </c>
      <c r="AG277" s="31">
        <v>0</v>
      </c>
      <c r="AH277" s="31">
        <v>0</v>
      </c>
      <c r="AI277" s="36" t="s">
        <v>1733</v>
      </c>
      <c r="AJ277" t="s">
        <v>137</v>
      </c>
      <c r="AK277" s="37">
        <v>2</v>
      </c>
      <c r="AT277"/>
    </row>
    <row r="278" spans="1:46" x14ac:dyDescent="0.25">
      <c r="A278" t="s">
        <v>1573</v>
      </c>
      <c r="B278" t="s">
        <v>1087</v>
      </c>
      <c r="C278" t="s">
        <v>1272</v>
      </c>
      <c r="D278" t="s">
        <v>1506</v>
      </c>
      <c r="E278" s="31">
        <v>229.18478260869566</v>
      </c>
      <c r="F278" s="31">
        <v>669.34195652173912</v>
      </c>
      <c r="G278" s="31">
        <v>57.190543478260864</v>
      </c>
      <c r="H278" s="36">
        <v>8.5442938278445429E-2</v>
      </c>
      <c r="I278" s="31">
        <v>81.182065217391298</v>
      </c>
      <c r="J278" s="31">
        <v>0.18478260869565216</v>
      </c>
      <c r="K278" s="36">
        <v>2.276150627615063E-3</v>
      </c>
      <c r="L278" s="31">
        <v>70.660326086956516</v>
      </c>
      <c r="M278" s="31">
        <v>0.18478260869565216</v>
      </c>
      <c r="N278" s="36">
        <v>2.6150828750528786E-3</v>
      </c>
      <c r="O278" s="31">
        <v>4.9565217391304346</v>
      </c>
      <c r="P278" s="31">
        <v>0</v>
      </c>
      <c r="Q278" s="36">
        <v>0</v>
      </c>
      <c r="R278" s="31">
        <v>5.5652173913043477</v>
      </c>
      <c r="S278" s="31">
        <v>0</v>
      </c>
      <c r="T278" s="36">
        <v>0</v>
      </c>
      <c r="U278" s="31">
        <v>157.94021739130434</v>
      </c>
      <c r="V278" s="31">
        <v>31.100543478260871</v>
      </c>
      <c r="W278" s="36">
        <v>0.19691338907814598</v>
      </c>
      <c r="X278" s="31">
        <v>0</v>
      </c>
      <c r="Y278" s="31">
        <v>0</v>
      </c>
      <c r="Z278" s="36" t="s">
        <v>1733</v>
      </c>
      <c r="AA278" s="31">
        <v>430.21967391304349</v>
      </c>
      <c r="AB278" s="31">
        <v>25.905217391304344</v>
      </c>
      <c r="AC278" s="36">
        <v>6.0213930143372146E-2</v>
      </c>
      <c r="AD278" s="31">
        <v>0</v>
      </c>
      <c r="AE278" s="31">
        <v>0</v>
      </c>
      <c r="AF278" s="36" t="s">
        <v>1733</v>
      </c>
      <c r="AG278" s="31">
        <v>0</v>
      </c>
      <c r="AH278" s="31">
        <v>0</v>
      </c>
      <c r="AI278" s="36" t="s">
        <v>1733</v>
      </c>
      <c r="AJ278" t="s">
        <v>487</v>
      </c>
      <c r="AK278" s="37">
        <v>2</v>
      </c>
      <c r="AT278"/>
    </row>
    <row r="279" spans="1:46" x14ac:dyDescent="0.25">
      <c r="A279" t="s">
        <v>1573</v>
      </c>
      <c r="B279" t="s">
        <v>1102</v>
      </c>
      <c r="C279" t="s">
        <v>1428</v>
      </c>
      <c r="D279" t="s">
        <v>1506</v>
      </c>
      <c r="E279" s="31">
        <v>170.95652173913044</v>
      </c>
      <c r="F279" s="31">
        <v>547.39076086956516</v>
      </c>
      <c r="G279" s="31">
        <v>20.258152173913043</v>
      </c>
      <c r="H279" s="36">
        <v>3.7008575266655352E-2</v>
      </c>
      <c r="I279" s="31">
        <v>76.820108695652181</v>
      </c>
      <c r="J279" s="31">
        <v>0.30978260869565216</v>
      </c>
      <c r="K279" s="36">
        <v>4.0325718611380337E-3</v>
      </c>
      <c r="L279" s="31">
        <v>63.782065217391299</v>
      </c>
      <c r="M279" s="31">
        <v>0.30978260869565216</v>
      </c>
      <c r="N279" s="36">
        <v>4.8568921003076032E-3</v>
      </c>
      <c r="O279" s="31">
        <v>6.9701086956521738</v>
      </c>
      <c r="P279" s="31">
        <v>0</v>
      </c>
      <c r="Q279" s="36">
        <v>0</v>
      </c>
      <c r="R279" s="31">
        <v>6.0679347826086953</v>
      </c>
      <c r="S279" s="31">
        <v>0</v>
      </c>
      <c r="T279" s="36">
        <v>0</v>
      </c>
      <c r="U279" s="31">
        <v>135.16032608695653</v>
      </c>
      <c r="V279" s="31">
        <v>7.4891304347826084</v>
      </c>
      <c r="W279" s="36">
        <v>5.5409236213032023E-2</v>
      </c>
      <c r="X279" s="31">
        <v>0</v>
      </c>
      <c r="Y279" s="31">
        <v>0</v>
      </c>
      <c r="Z279" s="36" t="s">
        <v>1733</v>
      </c>
      <c r="AA279" s="31">
        <v>335.4103260869565</v>
      </c>
      <c r="AB279" s="31">
        <v>12.459239130434783</v>
      </c>
      <c r="AC279" s="36">
        <v>3.7146259853683437E-2</v>
      </c>
      <c r="AD279" s="31">
        <v>0</v>
      </c>
      <c r="AE279" s="31">
        <v>0</v>
      </c>
      <c r="AF279" s="36" t="s">
        <v>1733</v>
      </c>
      <c r="AG279" s="31">
        <v>0</v>
      </c>
      <c r="AH279" s="31">
        <v>0</v>
      </c>
      <c r="AI279" s="36" t="s">
        <v>1733</v>
      </c>
      <c r="AJ279" t="s">
        <v>503</v>
      </c>
      <c r="AK279" s="37">
        <v>2</v>
      </c>
      <c r="AT279"/>
    </row>
    <row r="280" spans="1:46" x14ac:dyDescent="0.25">
      <c r="A280" t="s">
        <v>1573</v>
      </c>
      <c r="B280" t="s">
        <v>677</v>
      </c>
      <c r="C280" t="s">
        <v>1314</v>
      </c>
      <c r="D280" t="s">
        <v>1490</v>
      </c>
      <c r="E280" s="31">
        <v>87.913043478260875</v>
      </c>
      <c r="F280" s="31">
        <v>304.39065217391305</v>
      </c>
      <c r="G280" s="31">
        <v>0.97010869565217395</v>
      </c>
      <c r="H280" s="36">
        <v>3.1870515363195324E-3</v>
      </c>
      <c r="I280" s="31">
        <v>64.018369565217412</v>
      </c>
      <c r="J280" s="31">
        <v>0.86141304347826086</v>
      </c>
      <c r="K280" s="36">
        <v>1.345571668457932E-2</v>
      </c>
      <c r="L280" s="31">
        <v>49.050978260869591</v>
      </c>
      <c r="M280" s="31">
        <v>0.86141304347826086</v>
      </c>
      <c r="N280" s="36">
        <v>1.7561587434545684E-2</v>
      </c>
      <c r="O280" s="31">
        <v>5.1847826086956523</v>
      </c>
      <c r="P280" s="31">
        <v>0</v>
      </c>
      <c r="Q280" s="36">
        <v>0</v>
      </c>
      <c r="R280" s="31">
        <v>9.7826086956521738</v>
      </c>
      <c r="S280" s="31">
        <v>0</v>
      </c>
      <c r="T280" s="36">
        <v>0</v>
      </c>
      <c r="U280" s="31">
        <v>65.032608695652172</v>
      </c>
      <c r="V280" s="31">
        <v>0</v>
      </c>
      <c r="W280" s="36">
        <v>0</v>
      </c>
      <c r="X280" s="31">
        <v>0</v>
      </c>
      <c r="Y280" s="31">
        <v>0</v>
      </c>
      <c r="Z280" s="36" t="s">
        <v>1733</v>
      </c>
      <c r="AA280" s="31">
        <v>175.33967391304347</v>
      </c>
      <c r="AB280" s="31">
        <v>0.10869565217391304</v>
      </c>
      <c r="AC280" s="36">
        <v>6.1991476172026353E-4</v>
      </c>
      <c r="AD280" s="31">
        <v>0</v>
      </c>
      <c r="AE280" s="31">
        <v>0</v>
      </c>
      <c r="AF280" s="36" t="s">
        <v>1733</v>
      </c>
      <c r="AG280" s="31">
        <v>0</v>
      </c>
      <c r="AH280" s="31">
        <v>0</v>
      </c>
      <c r="AI280" s="36" t="s">
        <v>1733</v>
      </c>
      <c r="AJ280" t="s">
        <v>74</v>
      </c>
      <c r="AK280" s="37">
        <v>2</v>
      </c>
      <c r="AT280"/>
    </row>
    <row r="281" spans="1:46" x14ac:dyDescent="0.25">
      <c r="A281" t="s">
        <v>1573</v>
      </c>
      <c r="B281" t="s">
        <v>795</v>
      </c>
      <c r="C281" t="s">
        <v>1332</v>
      </c>
      <c r="D281" t="s">
        <v>1524</v>
      </c>
      <c r="E281" s="31">
        <v>172.72826086956522</v>
      </c>
      <c r="F281" s="31">
        <v>577.47423913043474</v>
      </c>
      <c r="G281" s="31">
        <v>0</v>
      </c>
      <c r="H281" s="36">
        <v>0</v>
      </c>
      <c r="I281" s="31">
        <v>125.14586956521737</v>
      </c>
      <c r="J281" s="31">
        <v>0</v>
      </c>
      <c r="K281" s="36">
        <v>0</v>
      </c>
      <c r="L281" s="31">
        <v>81.040652173913017</v>
      </c>
      <c r="M281" s="31">
        <v>0</v>
      </c>
      <c r="N281" s="36">
        <v>0</v>
      </c>
      <c r="O281" s="31">
        <v>38.974782608695648</v>
      </c>
      <c r="P281" s="31">
        <v>0</v>
      </c>
      <c r="Q281" s="36">
        <v>0</v>
      </c>
      <c r="R281" s="31">
        <v>5.1304347826086953</v>
      </c>
      <c r="S281" s="31">
        <v>0</v>
      </c>
      <c r="T281" s="36">
        <v>0</v>
      </c>
      <c r="U281" s="31">
        <v>147.41456521739127</v>
      </c>
      <c r="V281" s="31">
        <v>0</v>
      </c>
      <c r="W281" s="36">
        <v>0</v>
      </c>
      <c r="X281" s="31">
        <v>0</v>
      </c>
      <c r="Y281" s="31">
        <v>0</v>
      </c>
      <c r="Z281" s="36" t="s">
        <v>1733</v>
      </c>
      <c r="AA281" s="31">
        <v>304.9138043478261</v>
      </c>
      <c r="AB281" s="31">
        <v>0</v>
      </c>
      <c r="AC281" s="36">
        <v>0</v>
      </c>
      <c r="AD281" s="31">
        <v>0</v>
      </c>
      <c r="AE281" s="31">
        <v>0</v>
      </c>
      <c r="AF281" s="36" t="s">
        <v>1733</v>
      </c>
      <c r="AG281" s="31">
        <v>0</v>
      </c>
      <c r="AH281" s="31">
        <v>0</v>
      </c>
      <c r="AI281" s="36" t="s">
        <v>1733</v>
      </c>
      <c r="AJ281" t="s">
        <v>193</v>
      </c>
      <c r="AK281" s="37">
        <v>2</v>
      </c>
      <c r="AT281"/>
    </row>
    <row r="282" spans="1:46" x14ac:dyDescent="0.25">
      <c r="A282" t="s">
        <v>1573</v>
      </c>
      <c r="B282" t="s">
        <v>1060</v>
      </c>
      <c r="C282" t="s">
        <v>1281</v>
      </c>
      <c r="D282" t="s">
        <v>1512</v>
      </c>
      <c r="E282" s="31">
        <v>182.42391304347825</v>
      </c>
      <c r="F282" s="31">
        <v>500.945652173913</v>
      </c>
      <c r="G282" s="31">
        <v>57.328804347826086</v>
      </c>
      <c r="H282" s="36">
        <v>0.11444116562154187</v>
      </c>
      <c r="I282" s="31">
        <v>80.08967391304347</v>
      </c>
      <c r="J282" s="31">
        <v>0.42391304347826086</v>
      </c>
      <c r="K282" s="36">
        <v>5.2929800156075058E-3</v>
      </c>
      <c r="L282" s="31">
        <v>46.084239130434781</v>
      </c>
      <c r="M282" s="31">
        <v>0.42391304347826086</v>
      </c>
      <c r="N282" s="36">
        <v>9.1986555811073775E-3</v>
      </c>
      <c r="O282" s="31">
        <v>29.255434782608695</v>
      </c>
      <c r="P282" s="31">
        <v>0</v>
      </c>
      <c r="Q282" s="36">
        <v>0</v>
      </c>
      <c r="R282" s="31">
        <v>4.75</v>
      </c>
      <c r="S282" s="31">
        <v>0</v>
      </c>
      <c r="T282" s="36">
        <v>0</v>
      </c>
      <c r="U282" s="31">
        <v>79.220108695652172</v>
      </c>
      <c r="V282" s="31">
        <v>6.9184782608695654</v>
      </c>
      <c r="W282" s="36">
        <v>8.7332350015435808E-2</v>
      </c>
      <c r="X282" s="31">
        <v>0</v>
      </c>
      <c r="Y282" s="31">
        <v>0</v>
      </c>
      <c r="Z282" s="36" t="s">
        <v>1733</v>
      </c>
      <c r="AA282" s="31">
        <v>341.63586956521738</v>
      </c>
      <c r="AB282" s="31">
        <v>49.986413043478258</v>
      </c>
      <c r="AC282" s="36">
        <v>0.14631488522295222</v>
      </c>
      <c r="AD282" s="31">
        <v>0</v>
      </c>
      <c r="AE282" s="31">
        <v>0</v>
      </c>
      <c r="AF282" s="36" t="s">
        <v>1733</v>
      </c>
      <c r="AG282" s="31">
        <v>0</v>
      </c>
      <c r="AH282" s="31">
        <v>0</v>
      </c>
      <c r="AI282" s="36" t="s">
        <v>1733</v>
      </c>
      <c r="AJ282" t="s">
        <v>459</v>
      </c>
      <c r="AK282" s="37">
        <v>2</v>
      </c>
      <c r="AT282"/>
    </row>
    <row r="283" spans="1:46" x14ac:dyDescent="0.25">
      <c r="A283" t="s">
        <v>1573</v>
      </c>
      <c r="B283" t="s">
        <v>966</v>
      </c>
      <c r="C283" t="s">
        <v>1259</v>
      </c>
      <c r="D283" t="s">
        <v>1484</v>
      </c>
      <c r="E283" s="31">
        <v>60.608695652173914</v>
      </c>
      <c r="F283" s="31">
        <v>379.09239130434781</v>
      </c>
      <c r="G283" s="31">
        <v>0</v>
      </c>
      <c r="H283" s="36">
        <v>0</v>
      </c>
      <c r="I283" s="31">
        <v>65.997717391304363</v>
      </c>
      <c r="J283" s="31">
        <v>0</v>
      </c>
      <c r="K283" s="36">
        <v>0</v>
      </c>
      <c r="L283" s="31">
        <v>47.099347826086969</v>
      </c>
      <c r="M283" s="31">
        <v>0</v>
      </c>
      <c r="N283" s="36">
        <v>0</v>
      </c>
      <c r="O283" s="31">
        <v>8.8114130434782609</v>
      </c>
      <c r="P283" s="31">
        <v>0</v>
      </c>
      <c r="Q283" s="36">
        <v>0</v>
      </c>
      <c r="R283" s="31">
        <v>10.086956521739131</v>
      </c>
      <c r="S283" s="31">
        <v>0</v>
      </c>
      <c r="T283" s="36">
        <v>0</v>
      </c>
      <c r="U283" s="31">
        <v>97.946956521739139</v>
      </c>
      <c r="V283" s="31">
        <v>0</v>
      </c>
      <c r="W283" s="36">
        <v>0</v>
      </c>
      <c r="X283" s="31">
        <v>0</v>
      </c>
      <c r="Y283" s="31">
        <v>0</v>
      </c>
      <c r="Z283" s="36" t="s">
        <v>1733</v>
      </c>
      <c r="AA283" s="31">
        <v>192.92380434782604</v>
      </c>
      <c r="AB283" s="31">
        <v>0</v>
      </c>
      <c r="AC283" s="36">
        <v>0</v>
      </c>
      <c r="AD283" s="31">
        <v>22.223913043478262</v>
      </c>
      <c r="AE283" s="31">
        <v>0</v>
      </c>
      <c r="AF283" s="36">
        <v>0</v>
      </c>
      <c r="AG283" s="31">
        <v>0</v>
      </c>
      <c r="AH283" s="31">
        <v>0</v>
      </c>
      <c r="AI283" s="36" t="s">
        <v>1733</v>
      </c>
      <c r="AJ283" t="s">
        <v>365</v>
      </c>
      <c r="AK283" s="37">
        <v>2</v>
      </c>
      <c r="AT283"/>
    </row>
    <row r="284" spans="1:46" x14ac:dyDescent="0.25">
      <c r="A284" t="s">
        <v>1573</v>
      </c>
      <c r="B284" t="s">
        <v>787</v>
      </c>
      <c r="C284" t="s">
        <v>1357</v>
      </c>
      <c r="D284" t="s">
        <v>1517</v>
      </c>
      <c r="E284" s="31">
        <v>194.9891304347826</v>
      </c>
      <c r="F284" s="31">
        <v>619.0978260869565</v>
      </c>
      <c r="G284" s="31">
        <v>238.05706521739131</v>
      </c>
      <c r="H284" s="36">
        <v>0.38452253454360308</v>
      </c>
      <c r="I284" s="31">
        <v>194.44565217391303</v>
      </c>
      <c r="J284" s="31">
        <v>119.58423913043478</v>
      </c>
      <c r="K284" s="36">
        <v>0.61500083850410869</v>
      </c>
      <c r="L284" s="31">
        <v>163.93206521739131</v>
      </c>
      <c r="M284" s="31">
        <v>119.58423913043478</v>
      </c>
      <c r="N284" s="36">
        <v>0.72947436471231786</v>
      </c>
      <c r="O284" s="31">
        <v>26.404891304347824</v>
      </c>
      <c r="P284" s="31">
        <v>0</v>
      </c>
      <c r="Q284" s="36">
        <v>0</v>
      </c>
      <c r="R284" s="31">
        <v>4.1086956521739131</v>
      </c>
      <c r="S284" s="31">
        <v>0</v>
      </c>
      <c r="T284" s="36">
        <v>0</v>
      </c>
      <c r="U284" s="31">
        <v>30.461956521739129</v>
      </c>
      <c r="V284" s="31">
        <v>0</v>
      </c>
      <c r="W284" s="36">
        <v>0</v>
      </c>
      <c r="X284" s="31">
        <v>0</v>
      </c>
      <c r="Y284" s="31">
        <v>0</v>
      </c>
      <c r="Z284" s="36" t="s">
        <v>1733</v>
      </c>
      <c r="AA284" s="31">
        <v>363.66304347826087</v>
      </c>
      <c r="AB284" s="31">
        <v>103.9429347826087</v>
      </c>
      <c r="AC284" s="36">
        <v>0.28582210000896674</v>
      </c>
      <c r="AD284" s="31">
        <v>30.527173913043477</v>
      </c>
      <c r="AE284" s="31">
        <v>14.529891304347826</v>
      </c>
      <c r="AF284" s="36">
        <v>0.47596581805234112</v>
      </c>
      <c r="AG284" s="31">
        <v>0</v>
      </c>
      <c r="AH284" s="31">
        <v>0</v>
      </c>
      <c r="AI284" s="36" t="s">
        <v>1733</v>
      </c>
      <c r="AJ284" t="s">
        <v>185</v>
      </c>
      <c r="AK284" s="37">
        <v>2</v>
      </c>
      <c r="AT284"/>
    </row>
    <row r="285" spans="1:46" x14ac:dyDescent="0.25">
      <c r="A285" t="s">
        <v>1573</v>
      </c>
      <c r="B285" t="s">
        <v>1168</v>
      </c>
      <c r="C285" t="s">
        <v>1277</v>
      </c>
      <c r="D285" t="s">
        <v>1506</v>
      </c>
      <c r="E285" s="31">
        <v>145.21739130434781</v>
      </c>
      <c r="F285" s="31">
        <v>567.30706521739125</v>
      </c>
      <c r="G285" s="31">
        <v>0</v>
      </c>
      <c r="H285" s="36">
        <v>0</v>
      </c>
      <c r="I285" s="31">
        <v>107.28804347826086</v>
      </c>
      <c r="J285" s="31">
        <v>0</v>
      </c>
      <c r="K285" s="36">
        <v>0</v>
      </c>
      <c r="L285" s="31">
        <v>85.114130434782609</v>
      </c>
      <c r="M285" s="31">
        <v>0</v>
      </c>
      <c r="N285" s="36">
        <v>0</v>
      </c>
      <c r="O285" s="31">
        <v>17.690217391304348</v>
      </c>
      <c r="P285" s="31">
        <v>0</v>
      </c>
      <c r="Q285" s="36">
        <v>0</v>
      </c>
      <c r="R285" s="31">
        <v>4.4836956521739131</v>
      </c>
      <c r="S285" s="31">
        <v>0</v>
      </c>
      <c r="T285" s="36">
        <v>0</v>
      </c>
      <c r="U285" s="31">
        <v>120.85869565217391</v>
      </c>
      <c r="V285" s="31">
        <v>0</v>
      </c>
      <c r="W285" s="36">
        <v>0</v>
      </c>
      <c r="X285" s="31">
        <v>0</v>
      </c>
      <c r="Y285" s="31">
        <v>0</v>
      </c>
      <c r="Z285" s="36" t="s">
        <v>1733</v>
      </c>
      <c r="AA285" s="31">
        <v>339.1603260869565</v>
      </c>
      <c r="AB285" s="31">
        <v>0</v>
      </c>
      <c r="AC285" s="36">
        <v>0</v>
      </c>
      <c r="AD285" s="31">
        <v>0</v>
      </c>
      <c r="AE285" s="31">
        <v>0</v>
      </c>
      <c r="AF285" s="36" t="s">
        <v>1733</v>
      </c>
      <c r="AG285" s="31">
        <v>0</v>
      </c>
      <c r="AH285" s="31">
        <v>0</v>
      </c>
      <c r="AI285" s="36" t="s">
        <v>1733</v>
      </c>
      <c r="AJ285" t="s">
        <v>570</v>
      </c>
      <c r="AK285" s="37">
        <v>2</v>
      </c>
      <c r="AT285"/>
    </row>
    <row r="286" spans="1:46" x14ac:dyDescent="0.25">
      <c r="A286" t="s">
        <v>1573</v>
      </c>
      <c r="B286" t="s">
        <v>857</v>
      </c>
      <c r="C286" t="s">
        <v>1258</v>
      </c>
      <c r="D286" t="s">
        <v>1510</v>
      </c>
      <c r="E286" s="31">
        <v>190.81521739130434</v>
      </c>
      <c r="F286" s="31">
        <v>610.14782608695646</v>
      </c>
      <c r="G286" s="31">
        <v>130.10184782608698</v>
      </c>
      <c r="H286" s="36">
        <v>0.21323004403779561</v>
      </c>
      <c r="I286" s="31">
        <v>66.37880434782609</v>
      </c>
      <c r="J286" s="31">
        <v>6.4904347826086957</v>
      </c>
      <c r="K286" s="36">
        <v>9.7778723892022884E-2</v>
      </c>
      <c r="L286" s="31">
        <v>40.911413043478262</v>
      </c>
      <c r="M286" s="31">
        <v>3.0121739130434784</v>
      </c>
      <c r="N286" s="36">
        <v>7.3626738578848785E-2</v>
      </c>
      <c r="O286" s="31">
        <v>20.076086956521738</v>
      </c>
      <c r="P286" s="31">
        <v>3.4782608695652173</v>
      </c>
      <c r="Q286" s="36">
        <v>0.17325392528424471</v>
      </c>
      <c r="R286" s="31">
        <v>5.3913043478260869</v>
      </c>
      <c r="S286" s="31">
        <v>0</v>
      </c>
      <c r="T286" s="36">
        <v>0</v>
      </c>
      <c r="U286" s="31">
        <v>184.46739130434781</v>
      </c>
      <c r="V286" s="31">
        <v>99.391304347826093</v>
      </c>
      <c r="W286" s="36">
        <v>0.53880148488598201</v>
      </c>
      <c r="X286" s="31">
        <v>0</v>
      </c>
      <c r="Y286" s="31">
        <v>0</v>
      </c>
      <c r="Z286" s="36" t="s">
        <v>1733</v>
      </c>
      <c r="AA286" s="31">
        <v>359.30163043478262</v>
      </c>
      <c r="AB286" s="31">
        <v>24.220108695652176</v>
      </c>
      <c r="AC286" s="36">
        <v>6.740884717484856E-2</v>
      </c>
      <c r="AD286" s="31">
        <v>0</v>
      </c>
      <c r="AE286" s="31">
        <v>0</v>
      </c>
      <c r="AF286" s="36" t="s">
        <v>1733</v>
      </c>
      <c r="AG286" s="31">
        <v>0</v>
      </c>
      <c r="AH286" s="31">
        <v>0</v>
      </c>
      <c r="AI286" s="36" t="s">
        <v>1733</v>
      </c>
      <c r="AJ286" t="s">
        <v>256</v>
      </c>
      <c r="AK286" s="37">
        <v>2</v>
      </c>
      <c r="AT286"/>
    </row>
    <row r="287" spans="1:46" x14ac:dyDescent="0.25">
      <c r="A287" t="s">
        <v>1573</v>
      </c>
      <c r="B287" t="s">
        <v>625</v>
      </c>
      <c r="C287" t="s">
        <v>1286</v>
      </c>
      <c r="D287" t="s">
        <v>1515</v>
      </c>
      <c r="E287" s="31">
        <v>328.5978260869565</v>
      </c>
      <c r="F287" s="31">
        <v>1126.461956521739</v>
      </c>
      <c r="G287" s="31">
        <v>269.33695652173918</v>
      </c>
      <c r="H287" s="36">
        <v>0.23909991363879796</v>
      </c>
      <c r="I287" s="31">
        <v>326.12663043478261</v>
      </c>
      <c r="J287" s="31">
        <v>159.49891304347827</v>
      </c>
      <c r="K287" s="36">
        <v>0.48907049642293521</v>
      </c>
      <c r="L287" s="31">
        <v>220.84510869565219</v>
      </c>
      <c r="M287" s="31">
        <v>99.755434782608702</v>
      </c>
      <c r="N287" s="36">
        <v>0.45169863789051445</v>
      </c>
      <c r="O287" s="31">
        <v>101.17282608695652</v>
      </c>
      <c r="P287" s="31">
        <v>59.743478260869558</v>
      </c>
      <c r="Q287" s="36">
        <v>0.59050913739941335</v>
      </c>
      <c r="R287" s="31">
        <v>4.1086956521739131</v>
      </c>
      <c r="S287" s="31">
        <v>0</v>
      </c>
      <c r="T287" s="36">
        <v>0</v>
      </c>
      <c r="U287" s="31">
        <v>167.71467391304347</v>
      </c>
      <c r="V287" s="31">
        <v>46.375</v>
      </c>
      <c r="W287" s="36">
        <v>0.27651128501757971</v>
      </c>
      <c r="X287" s="31">
        <v>11.760869565217391</v>
      </c>
      <c r="Y287" s="31">
        <v>11.760869565217391</v>
      </c>
      <c r="Z287" s="36">
        <v>1</v>
      </c>
      <c r="AA287" s="31">
        <v>614.07717391304345</v>
      </c>
      <c r="AB287" s="31">
        <v>49.096195652173918</v>
      </c>
      <c r="AC287" s="36">
        <v>7.9951181606900429E-2</v>
      </c>
      <c r="AD287" s="31">
        <v>2.6059782608695654</v>
      </c>
      <c r="AE287" s="31">
        <v>2.6059782608695654</v>
      </c>
      <c r="AF287" s="36">
        <v>1</v>
      </c>
      <c r="AG287" s="31">
        <v>4.1766304347826084</v>
      </c>
      <c r="AH287" s="31">
        <v>0</v>
      </c>
      <c r="AI287" s="36">
        <v>0</v>
      </c>
      <c r="AJ287" t="s">
        <v>22</v>
      </c>
      <c r="AK287" s="37">
        <v>2</v>
      </c>
      <c r="AT287"/>
    </row>
    <row r="288" spans="1:46" x14ac:dyDescent="0.25">
      <c r="A288" t="s">
        <v>1573</v>
      </c>
      <c r="B288" t="s">
        <v>944</v>
      </c>
      <c r="C288" t="s">
        <v>1267</v>
      </c>
      <c r="D288" t="s">
        <v>1495</v>
      </c>
      <c r="E288" s="31">
        <v>263.04347826086956</v>
      </c>
      <c r="F288" s="31">
        <v>994.71956521739116</v>
      </c>
      <c r="G288" s="31">
        <v>0</v>
      </c>
      <c r="H288" s="36">
        <v>0</v>
      </c>
      <c r="I288" s="31">
        <v>128.06413043478261</v>
      </c>
      <c r="J288" s="31">
        <v>0</v>
      </c>
      <c r="K288" s="36">
        <v>0</v>
      </c>
      <c r="L288" s="31">
        <v>94.710869565217394</v>
      </c>
      <c r="M288" s="31">
        <v>0</v>
      </c>
      <c r="N288" s="36">
        <v>0</v>
      </c>
      <c r="O288" s="31">
        <v>28.396739130434781</v>
      </c>
      <c r="P288" s="31">
        <v>0</v>
      </c>
      <c r="Q288" s="36">
        <v>0</v>
      </c>
      <c r="R288" s="31">
        <v>4.9565217391304346</v>
      </c>
      <c r="S288" s="31">
        <v>0</v>
      </c>
      <c r="T288" s="36">
        <v>0</v>
      </c>
      <c r="U288" s="31">
        <v>281.81521739130437</v>
      </c>
      <c r="V288" s="31">
        <v>0</v>
      </c>
      <c r="W288" s="36">
        <v>0</v>
      </c>
      <c r="X288" s="31">
        <v>10.404891304347826</v>
      </c>
      <c r="Y288" s="31">
        <v>0</v>
      </c>
      <c r="Z288" s="36">
        <v>0</v>
      </c>
      <c r="AA288" s="31">
        <v>573.75054347826074</v>
      </c>
      <c r="AB288" s="31">
        <v>0</v>
      </c>
      <c r="AC288" s="36">
        <v>0</v>
      </c>
      <c r="AD288" s="31">
        <v>0.68478260869565222</v>
      </c>
      <c r="AE288" s="31">
        <v>0</v>
      </c>
      <c r="AF288" s="36">
        <v>0</v>
      </c>
      <c r="AG288" s="31">
        <v>0</v>
      </c>
      <c r="AH288" s="31">
        <v>0</v>
      </c>
      <c r="AI288" s="36" t="s">
        <v>1733</v>
      </c>
      <c r="AJ288" t="s">
        <v>343</v>
      </c>
      <c r="AK288" s="37">
        <v>2</v>
      </c>
      <c r="AT288"/>
    </row>
    <row r="289" spans="1:46" x14ac:dyDescent="0.25">
      <c r="A289" t="s">
        <v>1573</v>
      </c>
      <c r="B289" t="s">
        <v>705</v>
      </c>
      <c r="C289" t="s">
        <v>1324</v>
      </c>
      <c r="D289" t="s">
        <v>1506</v>
      </c>
      <c r="E289" s="31">
        <v>253.40217391304347</v>
      </c>
      <c r="F289" s="31">
        <v>952.44130434782596</v>
      </c>
      <c r="G289" s="31">
        <v>22.448804347826087</v>
      </c>
      <c r="H289" s="36">
        <v>2.3569750960346754E-2</v>
      </c>
      <c r="I289" s="31">
        <v>110.43836956521741</v>
      </c>
      <c r="J289" s="31">
        <v>0.60869565217391308</v>
      </c>
      <c r="K289" s="36">
        <v>5.5116320040786071E-3</v>
      </c>
      <c r="L289" s="31">
        <v>91.16445652173914</v>
      </c>
      <c r="M289" s="31">
        <v>0.60869565217391308</v>
      </c>
      <c r="N289" s="36">
        <v>6.6768966261402888E-3</v>
      </c>
      <c r="O289" s="31">
        <v>14.382608695652175</v>
      </c>
      <c r="P289" s="31">
        <v>0</v>
      </c>
      <c r="Q289" s="36">
        <v>0</v>
      </c>
      <c r="R289" s="31">
        <v>4.8913043478260869</v>
      </c>
      <c r="S289" s="31">
        <v>0</v>
      </c>
      <c r="T289" s="36">
        <v>0</v>
      </c>
      <c r="U289" s="31">
        <v>207.43478260869568</v>
      </c>
      <c r="V289" s="31">
        <v>7.6281521739130431</v>
      </c>
      <c r="W289" s="36">
        <v>3.6773737162020537E-2</v>
      </c>
      <c r="X289" s="31">
        <v>0</v>
      </c>
      <c r="Y289" s="31">
        <v>0</v>
      </c>
      <c r="Z289" s="36" t="s">
        <v>1733</v>
      </c>
      <c r="AA289" s="31">
        <v>634.56815217391284</v>
      </c>
      <c r="AB289" s="31">
        <v>14.211956521739131</v>
      </c>
      <c r="AC289" s="36">
        <v>2.2396265039541619E-2</v>
      </c>
      <c r="AD289" s="31">
        <v>0</v>
      </c>
      <c r="AE289" s="31">
        <v>0</v>
      </c>
      <c r="AF289" s="36" t="s">
        <v>1733</v>
      </c>
      <c r="AG289" s="31">
        <v>0</v>
      </c>
      <c r="AH289" s="31">
        <v>0</v>
      </c>
      <c r="AI289" s="36" t="s">
        <v>1733</v>
      </c>
      <c r="AJ289" t="s">
        <v>102</v>
      </c>
      <c r="AK289" s="37">
        <v>2</v>
      </c>
      <c r="AT289"/>
    </row>
    <row r="290" spans="1:46" x14ac:dyDescent="0.25">
      <c r="A290" t="s">
        <v>1573</v>
      </c>
      <c r="B290" t="s">
        <v>982</v>
      </c>
      <c r="C290" t="s">
        <v>1420</v>
      </c>
      <c r="D290" t="s">
        <v>1521</v>
      </c>
      <c r="E290" s="31">
        <v>121.68478260869566</v>
      </c>
      <c r="F290" s="31">
        <v>360.00836956521732</v>
      </c>
      <c r="G290" s="31">
        <v>8.9809782608695645</v>
      </c>
      <c r="H290" s="36">
        <v>2.4946581857849322E-2</v>
      </c>
      <c r="I290" s="31">
        <v>56.058913043478256</v>
      </c>
      <c r="J290" s="31">
        <v>0</v>
      </c>
      <c r="K290" s="36">
        <v>0</v>
      </c>
      <c r="L290" s="31">
        <v>51.493695652173912</v>
      </c>
      <c r="M290" s="31">
        <v>0</v>
      </c>
      <c r="N290" s="36">
        <v>0</v>
      </c>
      <c r="O290" s="31">
        <v>0</v>
      </c>
      <c r="P290" s="31">
        <v>0</v>
      </c>
      <c r="Q290" s="36" t="s">
        <v>1733</v>
      </c>
      <c r="R290" s="31">
        <v>4.5652173913043477</v>
      </c>
      <c r="S290" s="31">
        <v>0</v>
      </c>
      <c r="T290" s="36">
        <v>0</v>
      </c>
      <c r="U290" s="31">
        <v>70.707391304347823</v>
      </c>
      <c r="V290" s="31">
        <v>2.7119565217391304</v>
      </c>
      <c r="W290" s="36">
        <v>3.8354639758465689E-2</v>
      </c>
      <c r="X290" s="31">
        <v>0</v>
      </c>
      <c r="Y290" s="31">
        <v>0</v>
      </c>
      <c r="Z290" s="36" t="s">
        <v>1733</v>
      </c>
      <c r="AA290" s="31">
        <v>233.24206521739126</v>
      </c>
      <c r="AB290" s="31">
        <v>6.2690217391304346</v>
      </c>
      <c r="AC290" s="36">
        <v>2.6877749231415213E-2</v>
      </c>
      <c r="AD290" s="31">
        <v>0</v>
      </c>
      <c r="AE290" s="31">
        <v>0</v>
      </c>
      <c r="AF290" s="36" t="s">
        <v>1733</v>
      </c>
      <c r="AG290" s="31">
        <v>0</v>
      </c>
      <c r="AH290" s="31">
        <v>0</v>
      </c>
      <c r="AI290" s="36" t="s">
        <v>1733</v>
      </c>
      <c r="AJ290" t="s">
        <v>381</v>
      </c>
      <c r="AK290" s="37">
        <v>2</v>
      </c>
      <c r="AT290"/>
    </row>
    <row r="291" spans="1:46" x14ac:dyDescent="0.25">
      <c r="A291" t="s">
        <v>1573</v>
      </c>
      <c r="B291" t="s">
        <v>745</v>
      </c>
      <c r="C291" t="s">
        <v>1339</v>
      </c>
      <c r="D291" t="s">
        <v>1490</v>
      </c>
      <c r="E291" s="31">
        <v>123.17391304347827</v>
      </c>
      <c r="F291" s="31">
        <v>396.84510869565213</v>
      </c>
      <c r="G291" s="31">
        <v>15.706521739130435</v>
      </c>
      <c r="H291" s="36">
        <v>3.9578468765192866E-2</v>
      </c>
      <c r="I291" s="31">
        <v>53.163043478260867</v>
      </c>
      <c r="J291" s="31">
        <v>0</v>
      </c>
      <c r="K291" s="36">
        <v>0</v>
      </c>
      <c r="L291" s="31">
        <v>0</v>
      </c>
      <c r="M291" s="31">
        <v>0</v>
      </c>
      <c r="N291" s="36" t="s">
        <v>1733</v>
      </c>
      <c r="O291" s="31">
        <v>15.421195652173912</v>
      </c>
      <c r="P291" s="31">
        <v>0</v>
      </c>
      <c r="Q291" s="36">
        <v>0</v>
      </c>
      <c r="R291" s="31">
        <v>37.741847826086953</v>
      </c>
      <c r="S291" s="31">
        <v>0</v>
      </c>
      <c r="T291" s="36">
        <v>0</v>
      </c>
      <c r="U291" s="31">
        <v>0</v>
      </c>
      <c r="V291" s="31">
        <v>0</v>
      </c>
      <c r="W291" s="36" t="s">
        <v>1733</v>
      </c>
      <c r="X291" s="31">
        <v>95.201086956521735</v>
      </c>
      <c r="Y291" s="31">
        <v>4.6576086956521738</v>
      </c>
      <c r="Z291" s="36">
        <v>4.8923902494719416E-2</v>
      </c>
      <c r="AA291" s="31">
        <v>248.48097826086956</v>
      </c>
      <c r="AB291" s="31">
        <v>11.048913043478262</v>
      </c>
      <c r="AC291" s="36">
        <v>4.4465830426176446E-2</v>
      </c>
      <c r="AD291" s="31">
        <v>0</v>
      </c>
      <c r="AE291" s="31">
        <v>0</v>
      </c>
      <c r="AF291" s="36" t="s">
        <v>1733</v>
      </c>
      <c r="AG291" s="31">
        <v>0</v>
      </c>
      <c r="AH291" s="31">
        <v>0</v>
      </c>
      <c r="AI291" s="36" t="s">
        <v>1733</v>
      </c>
      <c r="AJ291" t="s">
        <v>143</v>
      </c>
      <c r="AK291" s="37">
        <v>2</v>
      </c>
      <c r="AT291"/>
    </row>
    <row r="292" spans="1:46" x14ac:dyDescent="0.25">
      <c r="A292" t="s">
        <v>1573</v>
      </c>
      <c r="B292" t="s">
        <v>865</v>
      </c>
      <c r="C292" t="s">
        <v>1392</v>
      </c>
      <c r="D292" t="s">
        <v>1520</v>
      </c>
      <c r="E292" s="31">
        <v>131.27173913043478</v>
      </c>
      <c r="F292" s="31">
        <v>558.76358695652152</v>
      </c>
      <c r="G292" s="31">
        <v>156.51989130434788</v>
      </c>
      <c r="H292" s="36">
        <v>0.2801182735562312</v>
      </c>
      <c r="I292" s="31">
        <v>174.33717391304344</v>
      </c>
      <c r="J292" s="31">
        <v>0</v>
      </c>
      <c r="K292" s="36">
        <v>0</v>
      </c>
      <c r="L292" s="31">
        <v>152.16326086956519</v>
      </c>
      <c r="M292" s="31">
        <v>0</v>
      </c>
      <c r="N292" s="36">
        <v>0</v>
      </c>
      <c r="O292" s="31">
        <v>16.793478260869566</v>
      </c>
      <c r="P292" s="31">
        <v>0</v>
      </c>
      <c r="Q292" s="36">
        <v>0</v>
      </c>
      <c r="R292" s="31">
        <v>5.3804347826086953</v>
      </c>
      <c r="S292" s="31">
        <v>0</v>
      </c>
      <c r="T292" s="36">
        <v>0</v>
      </c>
      <c r="U292" s="31">
        <v>116.61923913043474</v>
      </c>
      <c r="V292" s="31">
        <v>30.752391304347825</v>
      </c>
      <c r="W292" s="36">
        <v>0.26369912489269715</v>
      </c>
      <c r="X292" s="31">
        <v>0</v>
      </c>
      <c r="Y292" s="31">
        <v>0</v>
      </c>
      <c r="Z292" s="36" t="s">
        <v>1733</v>
      </c>
      <c r="AA292" s="31">
        <v>267.80717391304341</v>
      </c>
      <c r="AB292" s="31">
        <v>125.76750000000007</v>
      </c>
      <c r="AC292" s="36">
        <v>0.4696196078781541</v>
      </c>
      <c r="AD292" s="31">
        <v>0</v>
      </c>
      <c r="AE292" s="31">
        <v>0</v>
      </c>
      <c r="AF292" s="36" t="s">
        <v>1733</v>
      </c>
      <c r="AG292" s="31">
        <v>0</v>
      </c>
      <c r="AH292" s="31">
        <v>0</v>
      </c>
      <c r="AI292" s="36" t="s">
        <v>1733</v>
      </c>
      <c r="AJ292" t="s">
        <v>264</v>
      </c>
      <c r="AK292" s="37">
        <v>2</v>
      </c>
      <c r="AT292"/>
    </row>
    <row r="293" spans="1:46" x14ac:dyDescent="0.25">
      <c r="A293" t="s">
        <v>1573</v>
      </c>
      <c r="B293" t="s">
        <v>670</v>
      </c>
      <c r="C293" t="s">
        <v>1265</v>
      </c>
      <c r="D293" t="s">
        <v>1517</v>
      </c>
      <c r="E293" s="31">
        <v>123.8804347826087</v>
      </c>
      <c r="F293" s="31">
        <v>365.65891304347826</v>
      </c>
      <c r="G293" s="31">
        <v>16.426630434782609</v>
      </c>
      <c r="H293" s="36">
        <v>4.492336942660391E-2</v>
      </c>
      <c r="I293" s="31">
        <v>58.53793478260868</v>
      </c>
      <c r="J293" s="31">
        <v>5.6005434782608692</v>
      </c>
      <c r="K293" s="36">
        <v>9.5673745564470475E-2</v>
      </c>
      <c r="L293" s="31">
        <v>16.144021739130434</v>
      </c>
      <c r="M293" s="31">
        <v>5.6005434782608692</v>
      </c>
      <c r="N293" s="36">
        <v>0.346911294394883</v>
      </c>
      <c r="O293" s="31">
        <v>38.285217391304336</v>
      </c>
      <c r="P293" s="31">
        <v>0</v>
      </c>
      <c r="Q293" s="36">
        <v>0</v>
      </c>
      <c r="R293" s="31">
        <v>4.1086956521739131</v>
      </c>
      <c r="S293" s="31">
        <v>0</v>
      </c>
      <c r="T293" s="36">
        <v>0</v>
      </c>
      <c r="U293" s="31">
        <v>83.600543478260875</v>
      </c>
      <c r="V293" s="31">
        <v>0</v>
      </c>
      <c r="W293" s="36">
        <v>0</v>
      </c>
      <c r="X293" s="31">
        <v>0</v>
      </c>
      <c r="Y293" s="31">
        <v>0</v>
      </c>
      <c r="Z293" s="36" t="s">
        <v>1733</v>
      </c>
      <c r="AA293" s="31">
        <v>223.52043478260867</v>
      </c>
      <c r="AB293" s="31">
        <v>10.826086956521738</v>
      </c>
      <c r="AC293" s="36">
        <v>4.8434439415129829E-2</v>
      </c>
      <c r="AD293" s="31">
        <v>0</v>
      </c>
      <c r="AE293" s="31">
        <v>0</v>
      </c>
      <c r="AF293" s="36" t="s">
        <v>1733</v>
      </c>
      <c r="AG293" s="31">
        <v>0</v>
      </c>
      <c r="AH293" s="31">
        <v>0</v>
      </c>
      <c r="AI293" s="36" t="s">
        <v>1733</v>
      </c>
      <c r="AJ293" t="s">
        <v>67</v>
      </c>
      <c r="AK293" s="37">
        <v>2</v>
      </c>
      <c r="AT293"/>
    </row>
    <row r="294" spans="1:46" x14ac:dyDescent="0.25">
      <c r="A294" t="s">
        <v>1573</v>
      </c>
      <c r="B294" t="s">
        <v>1132</v>
      </c>
      <c r="C294" t="s">
        <v>1229</v>
      </c>
      <c r="D294" t="s">
        <v>1490</v>
      </c>
      <c r="E294" s="31">
        <v>266.61956521739131</v>
      </c>
      <c r="F294" s="31">
        <v>1082.4376086956522</v>
      </c>
      <c r="G294" s="31">
        <v>217.8880434782609</v>
      </c>
      <c r="H294" s="36">
        <v>0.20129385908977987</v>
      </c>
      <c r="I294" s="31">
        <v>187.43489130434787</v>
      </c>
      <c r="J294" s="31">
        <v>15.646195652173912</v>
      </c>
      <c r="K294" s="36">
        <v>8.3475363329063218E-2</v>
      </c>
      <c r="L294" s="31">
        <v>169.15228260869569</v>
      </c>
      <c r="M294" s="31">
        <v>13.189673913043476</v>
      </c>
      <c r="N294" s="36">
        <v>7.7975145884111349E-2</v>
      </c>
      <c r="O294" s="31">
        <v>13.326086956521738</v>
      </c>
      <c r="P294" s="31">
        <v>2.4565217391304346</v>
      </c>
      <c r="Q294" s="36">
        <v>0.18433931484502447</v>
      </c>
      <c r="R294" s="31">
        <v>4.9565217391304346</v>
      </c>
      <c r="S294" s="31">
        <v>0</v>
      </c>
      <c r="T294" s="36">
        <v>0</v>
      </c>
      <c r="U294" s="31">
        <v>180.58423913043478</v>
      </c>
      <c r="V294" s="31">
        <v>51.339673913043477</v>
      </c>
      <c r="W294" s="36">
        <v>0.28429764502294785</v>
      </c>
      <c r="X294" s="31">
        <v>0</v>
      </c>
      <c r="Y294" s="31">
        <v>0</v>
      </c>
      <c r="Z294" s="36" t="s">
        <v>1733</v>
      </c>
      <c r="AA294" s="31">
        <v>714.41847826086962</v>
      </c>
      <c r="AB294" s="31">
        <v>150.9021739130435</v>
      </c>
      <c r="AC294" s="36">
        <v>0.21122378340547573</v>
      </c>
      <c r="AD294" s="31">
        <v>0</v>
      </c>
      <c r="AE294" s="31">
        <v>0</v>
      </c>
      <c r="AF294" s="36" t="s">
        <v>1733</v>
      </c>
      <c r="AG294" s="31">
        <v>0</v>
      </c>
      <c r="AH294" s="31">
        <v>0</v>
      </c>
      <c r="AI294" s="36" t="s">
        <v>1733</v>
      </c>
      <c r="AJ294" t="s">
        <v>533</v>
      </c>
      <c r="AK294" s="37">
        <v>2</v>
      </c>
      <c r="AT294"/>
    </row>
    <row r="295" spans="1:46" x14ac:dyDescent="0.25">
      <c r="A295" t="s">
        <v>1573</v>
      </c>
      <c r="B295" t="s">
        <v>870</v>
      </c>
      <c r="C295" t="s">
        <v>1395</v>
      </c>
      <c r="D295" t="s">
        <v>1496</v>
      </c>
      <c r="E295" s="31">
        <v>217.33695652173913</v>
      </c>
      <c r="F295" s="31">
        <v>781.30706521739125</v>
      </c>
      <c r="G295" s="31">
        <v>0</v>
      </c>
      <c r="H295" s="36">
        <v>0</v>
      </c>
      <c r="I295" s="31">
        <v>152.36956521739131</v>
      </c>
      <c r="J295" s="31">
        <v>0</v>
      </c>
      <c r="K295" s="36">
        <v>0</v>
      </c>
      <c r="L295" s="31">
        <v>115.29619565217391</v>
      </c>
      <c r="M295" s="31">
        <v>0</v>
      </c>
      <c r="N295" s="36">
        <v>0</v>
      </c>
      <c r="O295" s="31">
        <v>32.029891304347828</v>
      </c>
      <c r="P295" s="31">
        <v>0</v>
      </c>
      <c r="Q295" s="36">
        <v>0</v>
      </c>
      <c r="R295" s="31">
        <v>5.0434782608695654</v>
      </c>
      <c r="S295" s="31">
        <v>0</v>
      </c>
      <c r="T295" s="36">
        <v>0</v>
      </c>
      <c r="U295" s="31">
        <v>171.89130434782609</v>
      </c>
      <c r="V295" s="31">
        <v>0</v>
      </c>
      <c r="W295" s="36">
        <v>0</v>
      </c>
      <c r="X295" s="31">
        <v>8.320652173913043</v>
      </c>
      <c r="Y295" s="31">
        <v>0</v>
      </c>
      <c r="Z295" s="36">
        <v>0</v>
      </c>
      <c r="AA295" s="31">
        <v>443.10054347826087</v>
      </c>
      <c r="AB295" s="31">
        <v>0</v>
      </c>
      <c r="AC295" s="36">
        <v>0</v>
      </c>
      <c r="AD295" s="31">
        <v>5.625</v>
      </c>
      <c r="AE295" s="31">
        <v>0</v>
      </c>
      <c r="AF295" s="36">
        <v>0</v>
      </c>
      <c r="AG295" s="31">
        <v>0</v>
      </c>
      <c r="AH295" s="31">
        <v>0</v>
      </c>
      <c r="AI295" s="36" t="s">
        <v>1733</v>
      </c>
      <c r="AJ295" t="s">
        <v>269</v>
      </c>
      <c r="AK295" s="37">
        <v>2</v>
      </c>
      <c r="AT295"/>
    </row>
    <row r="296" spans="1:46" x14ac:dyDescent="0.25">
      <c r="A296" t="s">
        <v>1573</v>
      </c>
      <c r="B296" t="s">
        <v>1171</v>
      </c>
      <c r="C296" t="s">
        <v>1260</v>
      </c>
      <c r="D296" t="s">
        <v>1506</v>
      </c>
      <c r="E296" s="31">
        <v>293.38043478260869</v>
      </c>
      <c r="F296" s="31">
        <v>1008.0891304347824</v>
      </c>
      <c r="G296" s="31">
        <v>45.671847826086953</v>
      </c>
      <c r="H296" s="36">
        <v>4.530536680460881E-2</v>
      </c>
      <c r="I296" s="31">
        <v>130.95217391304348</v>
      </c>
      <c r="J296" s="31">
        <v>12.848913043478261</v>
      </c>
      <c r="K296" s="36">
        <v>9.8119127461071085E-2</v>
      </c>
      <c r="L296" s="31">
        <v>120.26195652173914</v>
      </c>
      <c r="M296" s="31">
        <v>12.848913043478261</v>
      </c>
      <c r="N296" s="36">
        <v>0.10684104445910647</v>
      </c>
      <c r="O296" s="31">
        <v>4.7391304347826084</v>
      </c>
      <c r="P296" s="31">
        <v>0</v>
      </c>
      <c r="Q296" s="36">
        <v>0</v>
      </c>
      <c r="R296" s="31">
        <v>5.9510869565217392</v>
      </c>
      <c r="S296" s="31">
        <v>0</v>
      </c>
      <c r="T296" s="36">
        <v>0</v>
      </c>
      <c r="U296" s="31">
        <v>233.93097826086958</v>
      </c>
      <c r="V296" s="31">
        <v>10.842391304347826</v>
      </c>
      <c r="W296" s="36">
        <v>4.6348676797550371E-2</v>
      </c>
      <c r="X296" s="31">
        <v>0</v>
      </c>
      <c r="Y296" s="31">
        <v>0</v>
      </c>
      <c r="Z296" s="36" t="s">
        <v>1733</v>
      </c>
      <c r="AA296" s="31">
        <v>643.20597826086941</v>
      </c>
      <c r="AB296" s="31">
        <v>21.980543478260866</v>
      </c>
      <c r="AC296" s="36">
        <v>3.4173412905291856E-2</v>
      </c>
      <c r="AD296" s="31">
        <v>0</v>
      </c>
      <c r="AE296" s="31">
        <v>0</v>
      </c>
      <c r="AF296" s="36" t="s">
        <v>1733</v>
      </c>
      <c r="AG296" s="31">
        <v>0</v>
      </c>
      <c r="AH296" s="31">
        <v>0</v>
      </c>
      <c r="AI296" s="36" t="s">
        <v>1733</v>
      </c>
      <c r="AJ296" t="s">
        <v>573</v>
      </c>
      <c r="AK296" s="37">
        <v>2</v>
      </c>
      <c r="AT296"/>
    </row>
    <row r="297" spans="1:46" x14ac:dyDescent="0.25">
      <c r="A297" t="s">
        <v>1573</v>
      </c>
      <c r="B297" t="s">
        <v>770</v>
      </c>
      <c r="C297" t="s">
        <v>1350</v>
      </c>
      <c r="D297" t="s">
        <v>1504</v>
      </c>
      <c r="E297" s="31">
        <v>29.913043478260871</v>
      </c>
      <c r="F297" s="31">
        <v>125.22282608695653</v>
      </c>
      <c r="G297" s="31">
        <v>8.7119565217391308</v>
      </c>
      <c r="H297" s="36">
        <v>6.957163317564341E-2</v>
      </c>
      <c r="I297" s="31">
        <v>19.595108695652172</v>
      </c>
      <c r="J297" s="31">
        <v>0</v>
      </c>
      <c r="K297" s="36">
        <v>0</v>
      </c>
      <c r="L297" s="31">
        <v>6.5896739130434785</v>
      </c>
      <c r="M297" s="31">
        <v>0</v>
      </c>
      <c r="N297" s="36">
        <v>0</v>
      </c>
      <c r="O297" s="31">
        <v>7.9836956521739131</v>
      </c>
      <c r="P297" s="31">
        <v>0</v>
      </c>
      <c r="Q297" s="36">
        <v>0</v>
      </c>
      <c r="R297" s="31">
        <v>5.0217391304347823</v>
      </c>
      <c r="S297" s="31">
        <v>0</v>
      </c>
      <c r="T297" s="36">
        <v>0</v>
      </c>
      <c r="U297" s="31">
        <v>24.345108695652176</v>
      </c>
      <c r="V297" s="31">
        <v>2.7391304347826089</v>
      </c>
      <c r="W297" s="36">
        <v>0.1125125572050452</v>
      </c>
      <c r="X297" s="31">
        <v>10.733695652173912</v>
      </c>
      <c r="Y297" s="31">
        <v>0</v>
      </c>
      <c r="Z297" s="36">
        <v>0</v>
      </c>
      <c r="AA297" s="31">
        <v>70.548913043478265</v>
      </c>
      <c r="AB297" s="31">
        <v>5.9728260869565215</v>
      </c>
      <c r="AC297" s="36">
        <v>8.466219859795085E-2</v>
      </c>
      <c r="AD297" s="31">
        <v>0</v>
      </c>
      <c r="AE297" s="31">
        <v>0</v>
      </c>
      <c r="AF297" s="36" t="s">
        <v>1733</v>
      </c>
      <c r="AG297" s="31">
        <v>0</v>
      </c>
      <c r="AH297" s="31">
        <v>0</v>
      </c>
      <c r="AI297" s="36" t="s">
        <v>1733</v>
      </c>
      <c r="AJ297" t="s">
        <v>168</v>
      </c>
      <c r="AK297" s="37">
        <v>2</v>
      </c>
      <c r="AT297"/>
    </row>
    <row r="298" spans="1:46" x14ac:dyDescent="0.25">
      <c r="A298" t="s">
        <v>1573</v>
      </c>
      <c r="B298" t="s">
        <v>1025</v>
      </c>
      <c r="C298" t="s">
        <v>1216</v>
      </c>
      <c r="D298" t="s">
        <v>1489</v>
      </c>
      <c r="E298" s="31">
        <v>381.98913043478262</v>
      </c>
      <c r="F298" s="31">
        <v>1321.6289130434782</v>
      </c>
      <c r="G298" s="31">
        <v>106.46673913043477</v>
      </c>
      <c r="H298" s="36">
        <v>8.0557210938477924E-2</v>
      </c>
      <c r="I298" s="31">
        <v>293.03130434782622</v>
      </c>
      <c r="J298" s="31">
        <v>6.5479347826086975</v>
      </c>
      <c r="K298" s="36">
        <v>2.2345512869970857E-2</v>
      </c>
      <c r="L298" s="31">
        <v>222.05086956521751</v>
      </c>
      <c r="M298" s="31">
        <v>3.9728260869565228</v>
      </c>
      <c r="N298" s="36">
        <v>1.7891513303845374E-2</v>
      </c>
      <c r="O298" s="31">
        <v>67.107608695652189</v>
      </c>
      <c r="P298" s="31">
        <v>2.5751086956521747</v>
      </c>
      <c r="Q298" s="36">
        <v>3.8372827548227219E-2</v>
      </c>
      <c r="R298" s="31">
        <v>3.8728260869565174</v>
      </c>
      <c r="S298" s="31">
        <v>0</v>
      </c>
      <c r="T298" s="36">
        <v>0</v>
      </c>
      <c r="U298" s="31">
        <v>180.6733695652174</v>
      </c>
      <c r="V298" s="31">
        <v>8.897826086956524</v>
      </c>
      <c r="W298" s="36">
        <v>4.9248132740141809E-2</v>
      </c>
      <c r="X298" s="31">
        <v>0</v>
      </c>
      <c r="Y298" s="31">
        <v>0</v>
      </c>
      <c r="Z298" s="36" t="s">
        <v>1733</v>
      </c>
      <c r="AA298" s="31">
        <v>847.92423913043456</v>
      </c>
      <c r="AB298" s="31">
        <v>91.020978260869555</v>
      </c>
      <c r="AC298" s="36">
        <v>0.10734564959979635</v>
      </c>
      <c r="AD298" s="31">
        <v>0</v>
      </c>
      <c r="AE298" s="31">
        <v>0</v>
      </c>
      <c r="AF298" s="36" t="s">
        <v>1733</v>
      </c>
      <c r="AG298" s="31">
        <v>0</v>
      </c>
      <c r="AH298" s="31">
        <v>0</v>
      </c>
      <c r="AI298" s="36" t="s">
        <v>1733</v>
      </c>
      <c r="AJ298" t="s">
        <v>424</v>
      </c>
      <c r="AK298" s="37">
        <v>2</v>
      </c>
      <c r="AT298"/>
    </row>
    <row r="299" spans="1:46" x14ac:dyDescent="0.25">
      <c r="A299" t="s">
        <v>1573</v>
      </c>
      <c r="B299" t="s">
        <v>765</v>
      </c>
      <c r="C299" t="s">
        <v>1347</v>
      </c>
      <c r="D299" t="s">
        <v>1520</v>
      </c>
      <c r="E299" s="31">
        <v>82.728260869565219</v>
      </c>
      <c r="F299" s="31">
        <v>365.85402173913042</v>
      </c>
      <c r="G299" s="31">
        <v>84.080108695652186</v>
      </c>
      <c r="H299" s="36">
        <v>0.22981873561473354</v>
      </c>
      <c r="I299" s="31">
        <v>52.823804347826083</v>
      </c>
      <c r="J299" s="31">
        <v>0</v>
      </c>
      <c r="K299" s="36">
        <v>0</v>
      </c>
      <c r="L299" s="31">
        <v>38.956304347826084</v>
      </c>
      <c r="M299" s="31">
        <v>0</v>
      </c>
      <c r="N299" s="36">
        <v>0</v>
      </c>
      <c r="O299" s="31">
        <v>8.4870652173913026</v>
      </c>
      <c r="P299" s="31">
        <v>0</v>
      </c>
      <c r="Q299" s="36">
        <v>0</v>
      </c>
      <c r="R299" s="31">
        <v>5.3804347826086953</v>
      </c>
      <c r="S299" s="31">
        <v>0</v>
      </c>
      <c r="T299" s="36">
        <v>0</v>
      </c>
      <c r="U299" s="31">
        <v>97.588260869565204</v>
      </c>
      <c r="V299" s="31">
        <v>15.173913043478262</v>
      </c>
      <c r="W299" s="36">
        <v>0.15548912244434249</v>
      </c>
      <c r="X299" s="31">
        <v>0</v>
      </c>
      <c r="Y299" s="31">
        <v>0</v>
      </c>
      <c r="Z299" s="36" t="s">
        <v>1733</v>
      </c>
      <c r="AA299" s="31">
        <v>215.44195652173912</v>
      </c>
      <c r="AB299" s="31">
        <v>68.906195652173921</v>
      </c>
      <c r="AC299" s="36">
        <v>0.31983647365930301</v>
      </c>
      <c r="AD299" s="31">
        <v>0</v>
      </c>
      <c r="AE299" s="31">
        <v>0</v>
      </c>
      <c r="AF299" s="36" t="s">
        <v>1733</v>
      </c>
      <c r="AG299" s="31">
        <v>0</v>
      </c>
      <c r="AH299" s="31">
        <v>0</v>
      </c>
      <c r="AI299" s="36" t="s">
        <v>1733</v>
      </c>
      <c r="AJ299" t="s">
        <v>163</v>
      </c>
      <c r="AK299" s="37">
        <v>2</v>
      </c>
      <c r="AT299"/>
    </row>
    <row r="300" spans="1:46" x14ac:dyDescent="0.25">
      <c r="A300" t="s">
        <v>1573</v>
      </c>
      <c r="B300" t="s">
        <v>710</v>
      </c>
      <c r="C300" t="s">
        <v>1326</v>
      </c>
      <c r="D300" t="s">
        <v>1481</v>
      </c>
      <c r="E300" s="31">
        <v>50.402173913043477</v>
      </c>
      <c r="F300" s="31">
        <v>154.25543478260869</v>
      </c>
      <c r="G300" s="31">
        <v>0</v>
      </c>
      <c r="H300" s="36">
        <v>0</v>
      </c>
      <c r="I300" s="31">
        <v>63.274456521739133</v>
      </c>
      <c r="J300" s="31">
        <v>0</v>
      </c>
      <c r="K300" s="36">
        <v>0</v>
      </c>
      <c r="L300" s="31">
        <v>49.336956521739133</v>
      </c>
      <c r="M300" s="31">
        <v>0</v>
      </c>
      <c r="N300" s="36">
        <v>0</v>
      </c>
      <c r="O300" s="31">
        <v>8.9809782608695645</v>
      </c>
      <c r="P300" s="31">
        <v>0</v>
      </c>
      <c r="Q300" s="36">
        <v>0</v>
      </c>
      <c r="R300" s="31">
        <v>4.9565217391304346</v>
      </c>
      <c r="S300" s="31">
        <v>0</v>
      </c>
      <c r="T300" s="36">
        <v>0</v>
      </c>
      <c r="U300" s="31">
        <v>16.448369565217391</v>
      </c>
      <c r="V300" s="31">
        <v>0</v>
      </c>
      <c r="W300" s="36">
        <v>0</v>
      </c>
      <c r="X300" s="31">
        <v>0</v>
      </c>
      <c r="Y300" s="31">
        <v>0</v>
      </c>
      <c r="Z300" s="36" t="s">
        <v>1733</v>
      </c>
      <c r="AA300" s="31">
        <v>74.532608695652172</v>
      </c>
      <c r="AB300" s="31">
        <v>0</v>
      </c>
      <c r="AC300" s="36">
        <v>0</v>
      </c>
      <c r="AD300" s="31">
        <v>0</v>
      </c>
      <c r="AE300" s="31">
        <v>0</v>
      </c>
      <c r="AF300" s="36" t="s">
        <v>1733</v>
      </c>
      <c r="AG300" s="31">
        <v>0</v>
      </c>
      <c r="AH300" s="31">
        <v>0</v>
      </c>
      <c r="AI300" s="36" t="s">
        <v>1733</v>
      </c>
      <c r="AJ300" t="s">
        <v>107</v>
      </c>
      <c r="AK300" s="37">
        <v>2</v>
      </c>
      <c r="AT300"/>
    </row>
    <row r="301" spans="1:46" x14ac:dyDescent="0.25">
      <c r="A301" t="s">
        <v>1573</v>
      </c>
      <c r="B301" t="s">
        <v>931</v>
      </c>
      <c r="C301" t="s">
        <v>1281</v>
      </c>
      <c r="D301" t="s">
        <v>1512</v>
      </c>
      <c r="E301" s="31">
        <v>93.641304347826093</v>
      </c>
      <c r="F301" s="31">
        <v>339.96739130434787</v>
      </c>
      <c r="G301" s="31">
        <v>25.502717391304348</v>
      </c>
      <c r="H301" s="36">
        <v>7.5015186878536935E-2</v>
      </c>
      <c r="I301" s="31">
        <v>78.877717391304358</v>
      </c>
      <c r="J301" s="31">
        <v>20.546195652173914</v>
      </c>
      <c r="K301" s="36">
        <v>0.2604816205601681</v>
      </c>
      <c r="L301" s="31">
        <v>46.608695652173914</v>
      </c>
      <c r="M301" s="31">
        <v>19.942934782608695</v>
      </c>
      <c r="N301" s="36">
        <v>0.42788013059701491</v>
      </c>
      <c r="O301" s="31">
        <v>29.116847826086957</v>
      </c>
      <c r="P301" s="31">
        <v>0.60326086956521741</v>
      </c>
      <c r="Q301" s="36">
        <v>2.0718618758749419E-2</v>
      </c>
      <c r="R301" s="31">
        <v>3.152173913043478</v>
      </c>
      <c r="S301" s="31">
        <v>0</v>
      </c>
      <c r="T301" s="36">
        <v>0</v>
      </c>
      <c r="U301" s="31">
        <v>57.032608695652172</v>
      </c>
      <c r="V301" s="31">
        <v>0</v>
      </c>
      <c r="W301" s="36">
        <v>0</v>
      </c>
      <c r="X301" s="31">
        <v>2.0380434782608696</v>
      </c>
      <c r="Y301" s="31">
        <v>0</v>
      </c>
      <c r="Z301" s="36">
        <v>0</v>
      </c>
      <c r="AA301" s="31">
        <v>202.01902173913044</v>
      </c>
      <c r="AB301" s="31">
        <v>4.9565217391304346</v>
      </c>
      <c r="AC301" s="36">
        <v>2.4534925951333681E-2</v>
      </c>
      <c r="AD301" s="31">
        <v>0</v>
      </c>
      <c r="AE301" s="31">
        <v>0</v>
      </c>
      <c r="AF301" s="36" t="s">
        <v>1733</v>
      </c>
      <c r="AG301" s="31">
        <v>0</v>
      </c>
      <c r="AH301" s="31">
        <v>0</v>
      </c>
      <c r="AI301" s="36" t="s">
        <v>1733</v>
      </c>
      <c r="AJ301" t="s">
        <v>330</v>
      </c>
      <c r="AK301" s="37">
        <v>2</v>
      </c>
      <c r="AT301"/>
    </row>
    <row r="302" spans="1:46" x14ac:dyDescent="0.25">
      <c r="A302" t="s">
        <v>1573</v>
      </c>
      <c r="B302" t="s">
        <v>1026</v>
      </c>
      <c r="C302" t="s">
        <v>1214</v>
      </c>
      <c r="D302" t="s">
        <v>1488</v>
      </c>
      <c r="E302" s="31">
        <v>196.96739130434781</v>
      </c>
      <c r="F302" s="31">
        <v>653.57880434782624</v>
      </c>
      <c r="G302" s="31">
        <v>155.22826086956519</v>
      </c>
      <c r="H302" s="36">
        <v>0.2375050412236972</v>
      </c>
      <c r="I302" s="31">
        <v>154.53804347826087</v>
      </c>
      <c r="J302" s="31">
        <v>27.347826086956523</v>
      </c>
      <c r="K302" s="36">
        <v>0.17696500791278355</v>
      </c>
      <c r="L302" s="31">
        <v>136.72282608695653</v>
      </c>
      <c r="M302" s="31">
        <v>27.347826086956523</v>
      </c>
      <c r="N302" s="36">
        <v>0.20002385022061453</v>
      </c>
      <c r="O302" s="31">
        <v>13.380434782608695</v>
      </c>
      <c r="P302" s="31">
        <v>0</v>
      </c>
      <c r="Q302" s="36">
        <v>0</v>
      </c>
      <c r="R302" s="31">
        <v>4.4347826086956523</v>
      </c>
      <c r="S302" s="31">
        <v>0</v>
      </c>
      <c r="T302" s="36">
        <v>0</v>
      </c>
      <c r="U302" s="31">
        <v>184.81521739130434</v>
      </c>
      <c r="V302" s="31">
        <v>50.923913043478258</v>
      </c>
      <c r="W302" s="36">
        <v>0.27553961065694288</v>
      </c>
      <c r="X302" s="31">
        <v>3.7201086956521738</v>
      </c>
      <c r="Y302" s="31">
        <v>0.10869565217391304</v>
      </c>
      <c r="Z302" s="36">
        <v>2.9218407596785977E-2</v>
      </c>
      <c r="AA302" s="31">
        <v>286.5625</v>
      </c>
      <c r="AB302" s="31">
        <v>76.847826086956516</v>
      </c>
      <c r="AC302" s="36">
        <v>0.26817125788250912</v>
      </c>
      <c r="AD302" s="31">
        <v>23.942934782608695</v>
      </c>
      <c r="AE302" s="31">
        <v>0</v>
      </c>
      <c r="AF302" s="36">
        <v>0</v>
      </c>
      <c r="AG302" s="31">
        <v>0</v>
      </c>
      <c r="AH302" s="31">
        <v>0</v>
      </c>
      <c r="AI302" s="36" t="s">
        <v>1733</v>
      </c>
      <c r="AJ302" t="s">
        <v>425</v>
      </c>
      <c r="AK302" s="37">
        <v>2</v>
      </c>
      <c r="AT302"/>
    </row>
    <row r="303" spans="1:46" x14ac:dyDescent="0.25">
      <c r="A303" t="s">
        <v>1573</v>
      </c>
      <c r="B303" t="s">
        <v>892</v>
      </c>
      <c r="C303" t="s">
        <v>1399</v>
      </c>
      <c r="D303" t="s">
        <v>1517</v>
      </c>
      <c r="E303" s="31">
        <v>133.90217391304347</v>
      </c>
      <c r="F303" s="31">
        <v>453.78804347826087</v>
      </c>
      <c r="G303" s="31">
        <v>0</v>
      </c>
      <c r="H303" s="36">
        <v>0</v>
      </c>
      <c r="I303" s="31">
        <v>58.8125</v>
      </c>
      <c r="J303" s="31">
        <v>0</v>
      </c>
      <c r="K303" s="36">
        <v>0</v>
      </c>
      <c r="L303" s="31">
        <v>0</v>
      </c>
      <c r="M303" s="31">
        <v>0</v>
      </c>
      <c r="N303" s="36" t="s">
        <v>1733</v>
      </c>
      <c r="O303" s="31">
        <v>10.788043478260869</v>
      </c>
      <c r="P303" s="31">
        <v>0</v>
      </c>
      <c r="Q303" s="36">
        <v>0</v>
      </c>
      <c r="R303" s="31">
        <v>48.024456521739133</v>
      </c>
      <c r="S303" s="31">
        <v>0</v>
      </c>
      <c r="T303" s="36">
        <v>0</v>
      </c>
      <c r="U303" s="31">
        <v>0</v>
      </c>
      <c r="V303" s="31">
        <v>0</v>
      </c>
      <c r="W303" s="36" t="s">
        <v>1733</v>
      </c>
      <c r="X303" s="31">
        <v>97.872282608695656</v>
      </c>
      <c r="Y303" s="31">
        <v>0</v>
      </c>
      <c r="Z303" s="36">
        <v>0</v>
      </c>
      <c r="AA303" s="31">
        <v>297.10326086956519</v>
      </c>
      <c r="AB303" s="31">
        <v>0</v>
      </c>
      <c r="AC303" s="36">
        <v>0</v>
      </c>
      <c r="AD303" s="31">
        <v>0</v>
      </c>
      <c r="AE303" s="31">
        <v>0</v>
      </c>
      <c r="AF303" s="36" t="s">
        <v>1733</v>
      </c>
      <c r="AG303" s="31">
        <v>0</v>
      </c>
      <c r="AH303" s="31">
        <v>0</v>
      </c>
      <c r="AI303" s="36" t="s">
        <v>1733</v>
      </c>
      <c r="AJ303" t="s">
        <v>291</v>
      </c>
      <c r="AK303" s="37">
        <v>2</v>
      </c>
      <c r="AT303"/>
    </row>
    <row r="304" spans="1:46" x14ac:dyDescent="0.25">
      <c r="A304" t="s">
        <v>1573</v>
      </c>
      <c r="B304" t="s">
        <v>838</v>
      </c>
      <c r="C304" t="s">
        <v>1376</v>
      </c>
      <c r="D304" t="s">
        <v>1506</v>
      </c>
      <c r="E304" s="31">
        <v>156.2608695652174</v>
      </c>
      <c r="F304" s="31">
        <v>580.37</v>
      </c>
      <c r="G304" s="31">
        <v>0</v>
      </c>
      <c r="H304" s="36">
        <v>0</v>
      </c>
      <c r="I304" s="31">
        <v>102.74934782608698</v>
      </c>
      <c r="J304" s="31">
        <v>0</v>
      </c>
      <c r="K304" s="36">
        <v>0</v>
      </c>
      <c r="L304" s="31">
        <v>59.233043478260882</v>
      </c>
      <c r="M304" s="31">
        <v>0</v>
      </c>
      <c r="N304" s="36">
        <v>0</v>
      </c>
      <c r="O304" s="31">
        <v>34.489130434782609</v>
      </c>
      <c r="P304" s="31">
        <v>0</v>
      </c>
      <c r="Q304" s="36">
        <v>0</v>
      </c>
      <c r="R304" s="31">
        <v>9.0271739130434785</v>
      </c>
      <c r="S304" s="31">
        <v>0</v>
      </c>
      <c r="T304" s="36">
        <v>0</v>
      </c>
      <c r="U304" s="31">
        <v>140.09782608695653</v>
      </c>
      <c r="V304" s="31">
        <v>0</v>
      </c>
      <c r="W304" s="36">
        <v>0</v>
      </c>
      <c r="X304" s="31">
        <v>4.8913043478260869</v>
      </c>
      <c r="Y304" s="31">
        <v>0</v>
      </c>
      <c r="Z304" s="36">
        <v>0</v>
      </c>
      <c r="AA304" s="31">
        <v>332.63152173913039</v>
      </c>
      <c r="AB304" s="31">
        <v>0</v>
      </c>
      <c r="AC304" s="36">
        <v>0</v>
      </c>
      <c r="AD304" s="31">
        <v>0</v>
      </c>
      <c r="AE304" s="31">
        <v>0</v>
      </c>
      <c r="AF304" s="36" t="s">
        <v>1733</v>
      </c>
      <c r="AG304" s="31">
        <v>0</v>
      </c>
      <c r="AH304" s="31">
        <v>0</v>
      </c>
      <c r="AI304" s="36" t="s">
        <v>1733</v>
      </c>
      <c r="AJ304" t="s">
        <v>236</v>
      </c>
      <c r="AK304" s="37">
        <v>2</v>
      </c>
      <c r="AT304"/>
    </row>
    <row r="305" spans="1:46" x14ac:dyDescent="0.25">
      <c r="A305" t="s">
        <v>1573</v>
      </c>
      <c r="B305" t="s">
        <v>696</v>
      </c>
      <c r="C305" t="s">
        <v>1242</v>
      </c>
      <c r="D305" t="s">
        <v>1484</v>
      </c>
      <c r="E305" s="31">
        <v>392.86956521739131</v>
      </c>
      <c r="F305" s="31">
        <v>1371.2151086956524</v>
      </c>
      <c r="G305" s="31">
        <v>99.001630434782612</v>
      </c>
      <c r="H305" s="36">
        <v>7.2199926770757664E-2</v>
      </c>
      <c r="I305" s="31">
        <v>146.65163043478259</v>
      </c>
      <c r="J305" s="31">
        <v>6.7228260869565215</v>
      </c>
      <c r="K305" s="36">
        <v>4.5842150319264453E-2</v>
      </c>
      <c r="L305" s="31">
        <v>45.792391304347802</v>
      </c>
      <c r="M305" s="31">
        <v>6.7228260869565215</v>
      </c>
      <c r="N305" s="36">
        <v>0.14681098530703324</v>
      </c>
      <c r="O305" s="31">
        <v>95.239673913043475</v>
      </c>
      <c r="P305" s="31">
        <v>0</v>
      </c>
      <c r="Q305" s="36">
        <v>0</v>
      </c>
      <c r="R305" s="31">
        <v>5.6195652173913047</v>
      </c>
      <c r="S305" s="31">
        <v>0</v>
      </c>
      <c r="T305" s="36">
        <v>0</v>
      </c>
      <c r="U305" s="31">
        <v>477.77576086956549</v>
      </c>
      <c r="V305" s="31">
        <v>35.991847826086953</v>
      </c>
      <c r="W305" s="36">
        <v>7.5332092529308656E-2</v>
      </c>
      <c r="X305" s="31">
        <v>0</v>
      </c>
      <c r="Y305" s="31">
        <v>0</v>
      </c>
      <c r="Z305" s="36" t="s">
        <v>1733</v>
      </c>
      <c r="AA305" s="31">
        <v>727.94532608695658</v>
      </c>
      <c r="AB305" s="31">
        <v>56.286956521739128</v>
      </c>
      <c r="AC305" s="36">
        <v>7.7323055049075731E-2</v>
      </c>
      <c r="AD305" s="31">
        <v>18.842391304347824</v>
      </c>
      <c r="AE305" s="31">
        <v>0</v>
      </c>
      <c r="AF305" s="36">
        <v>0</v>
      </c>
      <c r="AG305" s="31">
        <v>0</v>
      </c>
      <c r="AH305" s="31">
        <v>0</v>
      </c>
      <c r="AI305" s="36" t="s">
        <v>1733</v>
      </c>
      <c r="AJ305" t="s">
        <v>93</v>
      </c>
      <c r="AK305" s="37">
        <v>2</v>
      </c>
      <c r="AT305"/>
    </row>
    <row r="306" spans="1:46" x14ac:dyDescent="0.25">
      <c r="A306" t="s">
        <v>1573</v>
      </c>
      <c r="B306" t="s">
        <v>833</v>
      </c>
      <c r="C306" t="s">
        <v>1195</v>
      </c>
      <c r="D306" t="s">
        <v>1488</v>
      </c>
      <c r="E306" s="31">
        <v>92.065217391304344</v>
      </c>
      <c r="F306" s="31">
        <v>303.79347826086956</v>
      </c>
      <c r="G306" s="31">
        <v>46.138369565217388</v>
      </c>
      <c r="H306" s="36">
        <v>0.15187412787577373</v>
      </c>
      <c r="I306" s="31">
        <v>49.260869565217391</v>
      </c>
      <c r="J306" s="31">
        <v>6.1277173913043477</v>
      </c>
      <c r="K306" s="36">
        <v>0.12439320388349515</v>
      </c>
      <c r="L306" s="31">
        <v>44.130434782608695</v>
      </c>
      <c r="M306" s="31">
        <v>6.1277173913043477</v>
      </c>
      <c r="N306" s="36">
        <v>0.13885467980295566</v>
      </c>
      <c r="O306" s="31">
        <v>0</v>
      </c>
      <c r="P306" s="31">
        <v>0</v>
      </c>
      <c r="Q306" s="36" t="s">
        <v>1733</v>
      </c>
      <c r="R306" s="31">
        <v>5.1304347826086953</v>
      </c>
      <c r="S306" s="31">
        <v>0</v>
      </c>
      <c r="T306" s="36">
        <v>0</v>
      </c>
      <c r="U306" s="31">
        <v>66.826086956521735</v>
      </c>
      <c r="V306" s="31">
        <v>4.6657608695652177</v>
      </c>
      <c r="W306" s="36">
        <v>6.9819453480806773E-2</v>
      </c>
      <c r="X306" s="31">
        <v>1.1711956521739131</v>
      </c>
      <c r="Y306" s="31">
        <v>0</v>
      </c>
      <c r="Z306" s="36">
        <v>0</v>
      </c>
      <c r="AA306" s="31">
        <v>162.52586956521739</v>
      </c>
      <c r="AB306" s="31">
        <v>35.344891304347826</v>
      </c>
      <c r="AC306" s="36">
        <v>0.21747240238677723</v>
      </c>
      <c r="AD306" s="31">
        <v>24.009456521739128</v>
      </c>
      <c r="AE306" s="31">
        <v>0</v>
      </c>
      <c r="AF306" s="36">
        <v>0</v>
      </c>
      <c r="AG306" s="31">
        <v>0</v>
      </c>
      <c r="AH306" s="31">
        <v>0</v>
      </c>
      <c r="AI306" s="36" t="s">
        <v>1733</v>
      </c>
      <c r="AJ306" t="s">
        <v>231</v>
      </c>
      <c r="AK306" s="37">
        <v>2</v>
      </c>
      <c r="AT306"/>
    </row>
    <row r="307" spans="1:46" x14ac:dyDescent="0.25">
      <c r="A307" t="s">
        <v>1573</v>
      </c>
      <c r="B307" t="s">
        <v>901</v>
      </c>
      <c r="C307" t="s">
        <v>1281</v>
      </c>
      <c r="D307" t="s">
        <v>1512</v>
      </c>
      <c r="E307" s="31">
        <v>277.70652173913044</v>
      </c>
      <c r="F307" s="31">
        <v>780.76630434782612</v>
      </c>
      <c r="G307" s="31">
        <v>138.39945652173913</v>
      </c>
      <c r="H307" s="36">
        <v>0.17726105206005804</v>
      </c>
      <c r="I307" s="31">
        <v>218</v>
      </c>
      <c r="J307" s="31">
        <v>34.701086956521742</v>
      </c>
      <c r="K307" s="36">
        <v>0.15917929796569608</v>
      </c>
      <c r="L307" s="31">
        <v>199.41304347826087</v>
      </c>
      <c r="M307" s="31">
        <v>34.701086956521742</v>
      </c>
      <c r="N307" s="36">
        <v>0.17401613430720594</v>
      </c>
      <c r="O307" s="31">
        <v>13.288043478260869</v>
      </c>
      <c r="P307" s="31">
        <v>0</v>
      </c>
      <c r="Q307" s="36">
        <v>0</v>
      </c>
      <c r="R307" s="31">
        <v>5.2989130434782608</v>
      </c>
      <c r="S307" s="31">
        <v>0</v>
      </c>
      <c r="T307" s="36">
        <v>0</v>
      </c>
      <c r="U307" s="31">
        <v>87.160326086956516</v>
      </c>
      <c r="V307" s="31">
        <v>21.342391304347824</v>
      </c>
      <c r="W307" s="36">
        <v>0.24486360093530787</v>
      </c>
      <c r="X307" s="31">
        <v>0</v>
      </c>
      <c r="Y307" s="31">
        <v>0</v>
      </c>
      <c r="Z307" s="36" t="s">
        <v>1733</v>
      </c>
      <c r="AA307" s="31">
        <v>470.89402173913044</v>
      </c>
      <c r="AB307" s="31">
        <v>81.355978260869563</v>
      </c>
      <c r="AC307" s="36">
        <v>0.17276918904258204</v>
      </c>
      <c r="AD307" s="31">
        <v>4.7119565217391308</v>
      </c>
      <c r="AE307" s="31">
        <v>1</v>
      </c>
      <c r="AF307" s="36">
        <v>0.21222606689734716</v>
      </c>
      <c r="AG307" s="31">
        <v>0</v>
      </c>
      <c r="AH307" s="31">
        <v>0</v>
      </c>
      <c r="AI307" s="36" t="s">
        <v>1733</v>
      </c>
      <c r="AJ307" t="s">
        <v>300</v>
      </c>
      <c r="AK307" s="37">
        <v>2</v>
      </c>
      <c r="AT307"/>
    </row>
    <row r="308" spans="1:46" x14ac:dyDescent="0.25">
      <c r="A308" t="s">
        <v>1573</v>
      </c>
      <c r="B308" t="s">
        <v>906</v>
      </c>
      <c r="C308" t="s">
        <v>1235</v>
      </c>
      <c r="D308" t="s">
        <v>1538</v>
      </c>
      <c r="E308" s="31">
        <v>101.96739130434783</v>
      </c>
      <c r="F308" s="31">
        <v>298.27173913043481</v>
      </c>
      <c r="G308" s="31">
        <v>1.6956521739130435</v>
      </c>
      <c r="H308" s="36">
        <v>5.6849240188039793E-3</v>
      </c>
      <c r="I308" s="31">
        <v>54.20652173913043</v>
      </c>
      <c r="J308" s="31">
        <v>1.6956521739130435</v>
      </c>
      <c r="K308" s="36">
        <v>3.1281331461800684E-2</v>
      </c>
      <c r="L308" s="31">
        <v>22.828804347826086</v>
      </c>
      <c r="M308" s="31">
        <v>1.6956521739130435</v>
      </c>
      <c r="N308" s="36">
        <v>7.4276871800976071E-2</v>
      </c>
      <c r="O308" s="31">
        <v>27.203804347826086</v>
      </c>
      <c r="P308" s="31">
        <v>0</v>
      </c>
      <c r="Q308" s="36">
        <v>0</v>
      </c>
      <c r="R308" s="31">
        <v>4.1739130434782608</v>
      </c>
      <c r="S308" s="31">
        <v>0</v>
      </c>
      <c r="T308" s="36">
        <v>0</v>
      </c>
      <c r="U308" s="31">
        <v>68.146739130434781</v>
      </c>
      <c r="V308" s="31">
        <v>0</v>
      </c>
      <c r="W308" s="36">
        <v>0</v>
      </c>
      <c r="X308" s="31">
        <v>0</v>
      </c>
      <c r="Y308" s="31">
        <v>0</v>
      </c>
      <c r="Z308" s="36" t="s">
        <v>1733</v>
      </c>
      <c r="AA308" s="31">
        <v>175.91847826086959</v>
      </c>
      <c r="AB308" s="31">
        <v>0</v>
      </c>
      <c r="AC308" s="36">
        <v>0</v>
      </c>
      <c r="AD308" s="31">
        <v>0</v>
      </c>
      <c r="AE308" s="31">
        <v>0</v>
      </c>
      <c r="AF308" s="36" t="s">
        <v>1733</v>
      </c>
      <c r="AG308" s="31">
        <v>0</v>
      </c>
      <c r="AH308" s="31">
        <v>0</v>
      </c>
      <c r="AI308" s="36" t="s">
        <v>1733</v>
      </c>
      <c r="AJ308" t="s">
        <v>305</v>
      </c>
      <c r="AK308" s="37">
        <v>2</v>
      </c>
      <c r="AT308"/>
    </row>
    <row r="309" spans="1:46" x14ac:dyDescent="0.25">
      <c r="A309" t="s">
        <v>1573</v>
      </c>
      <c r="B309" t="s">
        <v>797</v>
      </c>
      <c r="C309" t="s">
        <v>1281</v>
      </c>
      <c r="D309" t="s">
        <v>1512</v>
      </c>
      <c r="E309" s="31">
        <v>185.11956521739131</v>
      </c>
      <c r="F309" s="31">
        <v>540.6049999999999</v>
      </c>
      <c r="G309" s="31">
        <v>7.0165217391304351</v>
      </c>
      <c r="H309" s="36">
        <v>1.2979017469558063E-2</v>
      </c>
      <c r="I309" s="31">
        <v>50.148478260869567</v>
      </c>
      <c r="J309" s="31">
        <v>0</v>
      </c>
      <c r="K309" s="36">
        <v>0</v>
      </c>
      <c r="L309" s="31">
        <v>45.431086956521739</v>
      </c>
      <c r="M309" s="31">
        <v>0</v>
      </c>
      <c r="N309" s="36">
        <v>0</v>
      </c>
      <c r="O309" s="31">
        <v>0</v>
      </c>
      <c r="P309" s="31">
        <v>0</v>
      </c>
      <c r="Q309" s="36" t="s">
        <v>1733</v>
      </c>
      <c r="R309" s="31">
        <v>4.7173913043478262</v>
      </c>
      <c r="S309" s="31">
        <v>0</v>
      </c>
      <c r="T309" s="36">
        <v>0</v>
      </c>
      <c r="U309" s="31">
        <v>104.3070652173913</v>
      </c>
      <c r="V309" s="31">
        <v>2.7010869565217392</v>
      </c>
      <c r="W309" s="36">
        <v>2.5895532108896707E-2</v>
      </c>
      <c r="X309" s="31">
        <v>0</v>
      </c>
      <c r="Y309" s="31">
        <v>0</v>
      </c>
      <c r="Z309" s="36" t="s">
        <v>1733</v>
      </c>
      <c r="AA309" s="31">
        <v>386.14945652173907</v>
      </c>
      <c r="AB309" s="31">
        <v>4.3154347826086958</v>
      </c>
      <c r="AC309" s="36">
        <v>1.1175555758850977E-2</v>
      </c>
      <c r="AD309" s="31">
        <v>0</v>
      </c>
      <c r="AE309" s="31">
        <v>0</v>
      </c>
      <c r="AF309" s="36" t="s">
        <v>1733</v>
      </c>
      <c r="AG309" s="31">
        <v>0</v>
      </c>
      <c r="AH309" s="31">
        <v>0</v>
      </c>
      <c r="AI309" s="36" t="s">
        <v>1733</v>
      </c>
      <c r="AJ309" t="s">
        <v>195</v>
      </c>
      <c r="AK309" s="37">
        <v>2</v>
      </c>
      <c r="AT309"/>
    </row>
    <row r="310" spans="1:46" x14ac:dyDescent="0.25">
      <c r="A310" t="s">
        <v>1573</v>
      </c>
      <c r="B310" t="s">
        <v>619</v>
      </c>
      <c r="C310" t="s">
        <v>1281</v>
      </c>
      <c r="D310" t="s">
        <v>1512</v>
      </c>
      <c r="E310" s="31">
        <v>108.94565217391305</v>
      </c>
      <c r="F310" s="31">
        <v>343.76228260869567</v>
      </c>
      <c r="G310" s="31">
        <v>71.420652173913027</v>
      </c>
      <c r="H310" s="36">
        <v>0.2077617463787064</v>
      </c>
      <c r="I310" s="31">
        <v>38.593804347826087</v>
      </c>
      <c r="J310" s="31">
        <v>3.2217391304347824</v>
      </c>
      <c r="K310" s="36">
        <v>8.3478143315411632E-2</v>
      </c>
      <c r="L310" s="31">
        <v>32.854673913043477</v>
      </c>
      <c r="M310" s="31">
        <v>3.2217391304347824</v>
      </c>
      <c r="N310" s="36">
        <v>9.8060298481785726E-2</v>
      </c>
      <c r="O310" s="31">
        <v>0</v>
      </c>
      <c r="P310" s="31">
        <v>0</v>
      </c>
      <c r="Q310" s="36" t="s">
        <v>1733</v>
      </c>
      <c r="R310" s="31">
        <v>5.7391304347826084</v>
      </c>
      <c r="S310" s="31">
        <v>0</v>
      </c>
      <c r="T310" s="36">
        <v>0</v>
      </c>
      <c r="U310" s="31">
        <v>79.689565217391305</v>
      </c>
      <c r="V310" s="31">
        <v>36.106521739130422</v>
      </c>
      <c r="W310" s="36">
        <v>0.45308970679702743</v>
      </c>
      <c r="X310" s="31">
        <v>0</v>
      </c>
      <c r="Y310" s="31">
        <v>0</v>
      </c>
      <c r="Z310" s="36" t="s">
        <v>1733</v>
      </c>
      <c r="AA310" s="31">
        <v>225.47891304347829</v>
      </c>
      <c r="AB310" s="31">
        <v>32.092391304347828</v>
      </c>
      <c r="AC310" s="36">
        <v>0.14232990070410517</v>
      </c>
      <c r="AD310" s="31">
        <v>0</v>
      </c>
      <c r="AE310" s="31">
        <v>0</v>
      </c>
      <c r="AF310" s="36" t="s">
        <v>1733</v>
      </c>
      <c r="AG310" s="31">
        <v>0</v>
      </c>
      <c r="AH310" s="31">
        <v>0</v>
      </c>
      <c r="AI310" s="36" t="s">
        <v>1733</v>
      </c>
      <c r="AJ310" t="s">
        <v>16</v>
      </c>
      <c r="AK310" s="37">
        <v>2</v>
      </c>
      <c r="AT310"/>
    </row>
    <row r="311" spans="1:46" x14ac:dyDescent="0.25">
      <c r="A311" t="s">
        <v>1573</v>
      </c>
      <c r="B311" t="s">
        <v>1188</v>
      </c>
      <c r="C311" t="s">
        <v>1207</v>
      </c>
      <c r="D311" t="s">
        <v>1490</v>
      </c>
      <c r="E311" s="31">
        <v>20.358695652173914</v>
      </c>
      <c r="F311" s="31">
        <v>70.924456521739117</v>
      </c>
      <c r="G311" s="31">
        <v>0</v>
      </c>
      <c r="H311" s="36">
        <v>0</v>
      </c>
      <c r="I311" s="31">
        <v>37.210326086956513</v>
      </c>
      <c r="J311" s="31">
        <v>0</v>
      </c>
      <c r="K311" s="36">
        <v>0</v>
      </c>
      <c r="L311" s="31">
        <v>27.672282608695649</v>
      </c>
      <c r="M311" s="31">
        <v>0</v>
      </c>
      <c r="N311" s="36">
        <v>0</v>
      </c>
      <c r="O311" s="31">
        <v>6.1141304347826084</v>
      </c>
      <c r="P311" s="31">
        <v>0</v>
      </c>
      <c r="Q311" s="36">
        <v>0</v>
      </c>
      <c r="R311" s="31">
        <v>3.4239130434782608</v>
      </c>
      <c r="S311" s="31">
        <v>0</v>
      </c>
      <c r="T311" s="36">
        <v>0</v>
      </c>
      <c r="U311" s="31">
        <v>0</v>
      </c>
      <c r="V311" s="31">
        <v>0</v>
      </c>
      <c r="W311" s="36" t="s">
        <v>1733</v>
      </c>
      <c r="X311" s="31">
        <v>0</v>
      </c>
      <c r="Y311" s="31">
        <v>0</v>
      </c>
      <c r="Z311" s="36" t="s">
        <v>1733</v>
      </c>
      <c r="AA311" s="31">
        <v>33.714130434782604</v>
      </c>
      <c r="AB311" s="31">
        <v>0</v>
      </c>
      <c r="AC311" s="36">
        <v>0</v>
      </c>
      <c r="AD311" s="31">
        <v>0</v>
      </c>
      <c r="AE311" s="31">
        <v>0</v>
      </c>
      <c r="AF311" s="36" t="s">
        <v>1733</v>
      </c>
      <c r="AG311" s="31">
        <v>0</v>
      </c>
      <c r="AH311" s="31">
        <v>0</v>
      </c>
      <c r="AI311" s="36" t="s">
        <v>1733</v>
      </c>
      <c r="AJ311" t="s">
        <v>591</v>
      </c>
      <c r="AK311" s="37">
        <v>2</v>
      </c>
      <c r="AT311"/>
    </row>
    <row r="312" spans="1:46" x14ac:dyDescent="0.25">
      <c r="A312" t="s">
        <v>1573</v>
      </c>
      <c r="B312" t="s">
        <v>790</v>
      </c>
      <c r="C312" t="s">
        <v>1358</v>
      </c>
      <c r="D312" t="s">
        <v>1499</v>
      </c>
      <c r="E312" s="31">
        <v>65.891304347826093</v>
      </c>
      <c r="F312" s="31">
        <v>206.36141304347825</v>
      </c>
      <c r="G312" s="31">
        <v>0</v>
      </c>
      <c r="H312" s="36">
        <v>0</v>
      </c>
      <c r="I312" s="31">
        <v>63.635869565217391</v>
      </c>
      <c r="J312" s="31">
        <v>0</v>
      </c>
      <c r="K312" s="36">
        <v>0</v>
      </c>
      <c r="L312" s="31">
        <v>51.440217391304351</v>
      </c>
      <c r="M312" s="31">
        <v>0</v>
      </c>
      <c r="N312" s="36">
        <v>0</v>
      </c>
      <c r="O312" s="31">
        <v>7.7934782608695654</v>
      </c>
      <c r="P312" s="31">
        <v>0</v>
      </c>
      <c r="Q312" s="36">
        <v>0</v>
      </c>
      <c r="R312" s="31">
        <v>4.4021739130434785</v>
      </c>
      <c r="S312" s="31">
        <v>0</v>
      </c>
      <c r="T312" s="36">
        <v>0</v>
      </c>
      <c r="U312" s="31">
        <v>32.222826086956523</v>
      </c>
      <c r="V312" s="31">
        <v>0</v>
      </c>
      <c r="W312" s="36">
        <v>0</v>
      </c>
      <c r="X312" s="31">
        <v>0</v>
      </c>
      <c r="Y312" s="31">
        <v>0</v>
      </c>
      <c r="Z312" s="36" t="s">
        <v>1733</v>
      </c>
      <c r="AA312" s="31">
        <v>110.50271739130434</v>
      </c>
      <c r="AB312" s="31">
        <v>0</v>
      </c>
      <c r="AC312" s="36">
        <v>0</v>
      </c>
      <c r="AD312" s="31">
        <v>0</v>
      </c>
      <c r="AE312" s="31">
        <v>0</v>
      </c>
      <c r="AF312" s="36" t="s">
        <v>1733</v>
      </c>
      <c r="AG312" s="31">
        <v>0</v>
      </c>
      <c r="AH312" s="31">
        <v>0</v>
      </c>
      <c r="AI312" s="36" t="s">
        <v>1733</v>
      </c>
      <c r="AJ312" t="s">
        <v>188</v>
      </c>
      <c r="AK312" s="37">
        <v>2</v>
      </c>
      <c r="AT312"/>
    </row>
    <row r="313" spans="1:46" x14ac:dyDescent="0.25">
      <c r="A313" t="s">
        <v>1573</v>
      </c>
      <c r="B313" t="s">
        <v>1137</v>
      </c>
      <c r="C313" t="s">
        <v>1267</v>
      </c>
      <c r="D313" t="s">
        <v>1495</v>
      </c>
      <c r="E313" s="31">
        <v>151.43478260869566</v>
      </c>
      <c r="F313" s="31">
        <v>377.03010869565207</v>
      </c>
      <c r="G313" s="31">
        <v>0</v>
      </c>
      <c r="H313" s="36">
        <v>0</v>
      </c>
      <c r="I313" s="31">
        <v>75.601304347826101</v>
      </c>
      <c r="J313" s="31">
        <v>0</v>
      </c>
      <c r="K313" s="36">
        <v>0</v>
      </c>
      <c r="L313" s="31">
        <v>41.823369565217391</v>
      </c>
      <c r="M313" s="31">
        <v>0</v>
      </c>
      <c r="N313" s="36">
        <v>0</v>
      </c>
      <c r="O313" s="31">
        <v>33.77793478260871</v>
      </c>
      <c r="P313" s="31">
        <v>0</v>
      </c>
      <c r="Q313" s="36">
        <v>0</v>
      </c>
      <c r="R313" s="31">
        <v>0</v>
      </c>
      <c r="S313" s="31">
        <v>0</v>
      </c>
      <c r="T313" s="36" t="s">
        <v>1733</v>
      </c>
      <c r="U313" s="31">
        <v>86.877934782608705</v>
      </c>
      <c r="V313" s="31">
        <v>0</v>
      </c>
      <c r="W313" s="36">
        <v>0</v>
      </c>
      <c r="X313" s="31">
        <v>0</v>
      </c>
      <c r="Y313" s="31">
        <v>0</v>
      </c>
      <c r="Z313" s="36" t="s">
        <v>1733</v>
      </c>
      <c r="AA313" s="31">
        <v>214.55086956521731</v>
      </c>
      <c r="AB313" s="31">
        <v>0</v>
      </c>
      <c r="AC313" s="36">
        <v>0</v>
      </c>
      <c r="AD313" s="31">
        <v>0</v>
      </c>
      <c r="AE313" s="31">
        <v>0</v>
      </c>
      <c r="AF313" s="36" t="s">
        <v>1733</v>
      </c>
      <c r="AG313" s="31">
        <v>0</v>
      </c>
      <c r="AH313" s="31">
        <v>0</v>
      </c>
      <c r="AI313" s="36" t="s">
        <v>1733</v>
      </c>
      <c r="AJ313" t="s">
        <v>538</v>
      </c>
      <c r="AK313" s="37">
        <v>2</v>
      </c>
      <c r="AT313"/>
    </row>
    <row r="314" spans="1:46" x14ac:dyDescent="0.25">
      <c r="A314" t="s">
        <v>1573</v>
      </c>
      <c r="B314" t="s">
        <v>955</v>
      </c>
      <c r="C314" t="s">
        <v>1216</v>
      </c>
      <c r="D314" t="s">
        <v>1489</v>
      </c>
      <c r="E314" s="31">
        <v>183.92391304347825</v>
      </c>
      <c r="F314" s="31">
        <v>496.28260869565219</v>
      </c>
      <c r="G314" s="31">
        <v>29.088043478260857</v>
      </c>
      <c r="H314" s="36">
        <v>5.8611853344430302E-2</v>
      </c>
      <c r="I314" s="31">
        <v>77.544565217391337</v>
      </c>
      <c r="J314" s="31">
        <v>1.5445652173913043</v>
      </c>
      <c r="K314" s="36">
        <v>1.9918419982899026E-2</v>
      </c>
      <c r="L314" s="31">
        <v>65.215217391304392</v>
      </c>
      <c r="M314" s="31">
        <v>1.5445652173913043</v>
      </c>
      <c r="N314" s="36">
        <v>2.3684122804093453E-2</v>
      </c>
      <c r="O314" s="31">
        <v>8.9815217391304341</v>
      </c>
      <c r="P314" s="31">
        <v>0</v>
      </c>
      <c r="Q314" s="36">
        <v>0</v>
      </c>
      <c r="R314" s="31">
        <v>3.347826086956522</v>
      </c>
      <c r="S314" s="31">
        <v>0</v>
      </c>
      <c r="T314" s="36">
        <v>0</v>
      </c>
      <c r="U314" s="31">
        <v>105.81086956521742</v>
      </c>
      <c r="V314" s="31">
        <v>13.896739130434776</v>
      </c>
      <c r="W314" s="36">
        <v>0.13133564810058956</v>
      </c>
      <c r="X314" s="31">
        <v>0</v>
      </c>
      <c r="Y314" s="31">
        <v>0</v>
      </c>
      <c r="Z314" s="36" t="s">
        <v>1733</v>
      </c>
      <c r="AA314" s="31">
        <v>312.92717391304342</v>
      </c>
      <c r="AB314" s="31">
        <v>13.646739130434778</v>
      </c>
      <c r="AC314" s="36">
        <v>4.3609952308670229E-2</v>
      </c>
      <c r="AD314" s="31">
        <v>0</v>
      </c>
      <c r="AE314" s="31">
        <v>0</v>
      </c>
      <c r="AF314" s="36" t="s">
        <v>1733</v>
      </c>
      <c r="AG314" s="31">
        <v>0</v>
      </c>
      <c r="AH314" s="31">
        <v>0</v>
      </c>
      <c r="AI314" s="36" t="s">
        <v>1733</v>
      </c>
      <c r="AJ314" t="s">
        <v>354</v>
      </c>
      <c r="AK314" s="37">
        <v>2</v>
      </c>
      <c r="AT314"/>
    </row>
    <row r="315" spans="1:46" x14ac:dyDescent="0.25">
      <c r="A315" t="s">
        <v>1573</v>
      </c>
      <c r="B315" t="s">
        <v>649</v>
      </c>
      <c r="C315" t="s">
        <v>1196</v>
      </c>
      <c r="D315" t="s">
        <v>1523</v>
      </c>
      <c r="E315" s="31">
        <v>127.8695652173913</v>
      </c>
      <c r="F315" s="31">
        <v>686.66706521739127</v>
      </c>
      <c r="G315" s="31">
        <v>37.348152173913036</v>
      </c>
      <c r="H315" s="36">
        <v>5.4390481305651404E-2</v>
      </c>
      <c r="I315" s="31">
        <v>110.55695652173912</v>
      </c>
      <c r="J315" s="31">
        <v>12.432826086956519</v>
      </c>
      <c r="K315" s="36">
        <v>0.11245629834710416</v>
      </c>
      <c r="L315" s="31">
        <v>70.088695652173911</v>
      </c>
      <c r="M315" s="31">
        <v>12.432826086956519</v>
      </c>
      <c r="N315" s="36">
        <v>0.17738703754249271</v>
      </c>
      <c r="O315" s="31">
        <v>34.894891304347823</v>
      </c>
      <c r="P315" s="31">
        <v>0</v>
      </c>
      <c r="Q315" s="36">
        <v>0</v>
      </c>
      <c r="R315" s="31">
        <v>5.5733695652173916</v>
      </c>
      <c r="S315" s="31">
        <v>0</v>
      </c>
      <c r="T315" s="36">
        <v>0</v>
      </c>
      <c r="U315" s="31">
        <v>101.49130434782606</v>
      </c>
      <c r="V315" s="31">
        <v>18.439347826086955</v>
      </c>
      <c r="W315" s="36">
        <v>0.18168401662168535</v>
      </c>
      <c r="X315" s="31">
        <v>0</v>
      </c>
      <c r="Y315" s="31">
        <v>0</v>
      </c>
      <c r="Z315" s="36" t="s">
        <v>1733</v>
      </c>
      <c r="AA315" s="31">
        <v>339.66510869565224</v>
      </c>
      <c r="AB315" s="31">
        <v>6.4759782608695637</v>
      </c>
      <c r="AC315" s="36">
        <v>1.9065774184866865E-2</v>
      </c>
      <c r="AD315" s="31">
        <v>130.14663043478262</v>
      </c>
      <c r="AE315" s="31">
        <v>0</v>
      </c>
      <c r="AF315" s="36">
        <v>0</v>
      </c>
      <c r="AG315" s="31">
        <v>4.8070652173913047</v>
      </c>
      <c r="AH315" s="31">
        <v>0</v>
      </c>
      <c r="AI315" s="36">
        <v>0</v>
      </c>
      <c r="AJ315" t="s">
        <v>46</v>
      </c>
      <c r="AK315" s="37">
        <v>2</v>
      </c>
      <c r="AT315"/>
    </row>
    <row r="316" spans="1:46" x14ac:dyDescent="0.25">
      <c r="A316" t="s">
        <v>1573</v>
      </c>
      <c r="B316" t="s">
        <v>1111</v>
      </c>
      <c r="C316" t="s">
        <v>1357</v>
      </c>
      <c r="D316" t="s">
        <v>1517</v>
      </c>
      <c r="E316" s="31">
        <v>158.39130434782609</v>
      </c>
      <c r="F316" s="31">
        <v>850.34608695652196</v>
      </c>
      <c r="G316" s="31">
        <v>15.405217391304349</v>
      </c>
      <c r="H316" s="36">
        <v>1.8116408868818625E-2</v>
      </c>
      <c r="I316" s="31">
        <v>151.75956521739138</v>
      </c>
      <c r="J316" s="31">
        <v>0</v>
      </c>
      <c r="K316" s="36">
        <v>0</v>
      </c>
      <c r="L316" s="31">
        <v>103.95000000000006</v>
      </c>
      <c r="M316" s="31">
        <v>0</v>
      </c>
      <c r="N316" s="36">
        <v>0</v>
      </c>
      <c r="O316" s="31">
        <v>47.287826086956557</v>
      </c>
      <c r="P316" s="31">
        <v>0</v>
      </c>
      <c r="Q316" s="36">
        <v>0</v>
      </c>
      <c r="R316" s="31">
        <v>0.52173913043478259</v>
      </c>
      <c r="S316" s="31">
        <v>0</v>
      </c>
      <c r="T316" s="36">
        <v>0</v>
      </c>
      <c r="U316" s="31">
        <v>196.21402173913046</v>
      </c>
      <c r="V316" s="31">
        <v>9.3276086956521755</v>
      </c>
      <c r="W316" s="36">
        <v>4.7537931351579826E-2</v>
      </c>
      <c r="X316" s="31">
        <v>0</v>
      </c>
      <c r="Y316" s="31">
        <v>0</v>
      </c>
      <c r="Z316" s="36" t="s">
        <v>1733</v>
      </c>
      <c r="AA316" s="31">
        <v>502.37250000000006</v>
      </c>
      <c r="AB316" s="31">
        <v>6.0776086956521738</v>
      </c>
      <c r="AC316" s="36">
        <v>1.2097813267350767E-2</v>
      </c>
      <c r="AD316" s="31">
        <v>0</v>
      </c>
      <c r="AE316" s="31">
        <v>0</v>
      </c>
      <c r="AF316" s="36" t="s">
        <v>1733</v>
      </c>
      <c r="AG316" s="31">
        <v>0</v>
      </c>
      <c r="AH316" s="31">
        <v>0</v>
      </c>
      <c r="AI316" s="36" t="s">
        <v>1733</v>
      </c>
      <c r="AJ316" t="s">
        <v>512</v>
      </c>
      <c r="AK316" s="37">
        <v>2</v>
      </c>
      <c r="AT316"/>
    </row>
    <row r="317" spans="1:46" x14ac:dyDescent="0.25">
      <c r="A317" t="s">
        <v>1573</v>
      </c>
      <c r="B317" t="s">
        <v>1123</v>
      </c>
      <c r="C317" t="s">
        <v>1339</v>
      </c>
      <c r="D317" t="s">
        <v>1490</v>
      </c>
      <c r="E317" s="31">
        <v>242.61956521739131</v>
      </c>
      <c r="F317" s="31">
        <v>851.16880434782604</v>
      </c>
      <c r="G317" s="31">
        <v>169.01097826086954</v>
      </c>
      <c r="H317" s="36">
        <v>0.19856340763142444</v>
      </c>
      <c r="I317" s="31">
        <v>75.510108695652164</v>
      </c>
      <c r="J317" s="31">
        <v>0</v>
      </c>
      <c r="K317" s="36">
        <v>0</v>
      </c>
      <c r="L317" s="31">
        <v>0</v>
      </c>
      <c r="M317" s="31">
        <v>0</v>
      </c>
      <c r="N317" s="36" t="s">
        <v>1733</v>
      </c>
      <c r="O317" s="31">
        <v>70.488369565217383</v>
      </c>
      <c r="P317" s="31">
        <v>0</v>
      </c>
      <c r="Q317" s="36">
        <v>0</v>
      </c>
      <c r="R317" s="31">
        <v>5.0217391304347823</v>
      </c>
      <c r="S317" s="31">
        <v>0</v>
      </c>
      <c r="T317" s="36">
        <v>0</v>
      </c>
      <c r="U317" s="31">
        <v>196.5289130434783</v>
      </c>
      <c r="V317" s="31">
        <v>50.840978260869562</v>
      </c>
      <c r="W317" s="36">
        <v>0.25869464942098347</v>
      </c>
      <c r="X317" s="31">
        <v>0</v>
      </c>
      <c r="Y317" s="31">
        <v>0</v>
      </c>
      <c r="Z317" s="36" t="s">
        <v>1733</v>
      </c>
      <c r="AA317" s="31">
        <v>579.12978260869556</v>
      </c>
      <c r="AB317" s="31">
        <v>118.16999999999997</v>
      </c>
      <c r="AC317" s="36">
        <v>0.20404752708054849</v>
      </c>
      <c r="AD317" s="31">
        <v>0</v>
      </c>
      <c r="AE317" s="31">
        <v>0</v>
      </c>
      <c r="AF317" s="36" t="s">
        <v>1733</v>
      </c>
      <c r="AG317" s="31">
        <v>0</v>
      </c>
      <c r="AH317" s="31">
        <v>0</v>
      </c>
      <c r="AI317" s="36" t="s">
        <v>1733</v>
      </c>
      <c r="AJ317" t="s">
        <v>524</v>
      </c>
      <c r="AK317" s="37">
        <v>2</v>
      </c>
      <c r="AT317"/>
    </row>
    <row r="318" spans="1:46" x14ac:dyDescent="0.25">
      <c r="A318" t="s">
        <v>1573</v>
      </c>
      <c r="B318" t="s">
        <v>801</v>
      </c>
      <c r="C318" t="s">
        <v>1301</v>
      </c>
      <c r="D318" t="s">
        <v>1487</v>
      </c>
      <c r="E318" s="31">
        <v>66.184782608695656</v>
      </c>
      <c r="F318" s="31">
        <v>195.0678260869565</v>
      </c>
      <c r="G318" s="31">
        <v>11.684782608695652</v>
      </c>
      <c r="H318" s="36">
        <v>5.9901126921293825E-2</v>
      </c>
      <c r="I318" s="31">
        <v>55.416086956521731</v>
      </c>
      <c r="J318" s="31">
        <v>2.6086956521739131</v>
      </c>
      <c r="K318" s="36">
        <v>4.7074699702644822E-2</v>
      </c>
      <c r="L318" s="31">
        <v>7.4436956521739139</v>
      </c>
      <c r="M318" s="31">
        <v>0</v>
      </c>
      <c r="N318" s="36">
        <v>0</v>
      </c>
      <c r="O318" s="31">
        <v>42.096956521739124</v>
      </c>
      <c r="P318" s="31">
        <v>2.6086956521739131</v>
      </c>
      <c r="Q318" s="36">
        <v>6.1968747095214993E-2</v>
      </c>
      <c r="R318" s="31">
        <v>5.8754347826086937</v>
      </c>
      <c r="S318" s="31">
        <v>0</v>
      </c>
      <c r="T318" s="36">
        <v>0</v>
      </c>
      <c r="U318" s="31">
        <v>62.709239130434774</v>
      </c>
      <c r="V318" s="31">
        <v>9.0760869565217384</v>
      </c>
      <c r="W318" s="36">
        <v>0.14473285089049703</v>
      </c>
      <c r="X318" s="31">
        <v>0</v>
      </c>
      <c r="Y318" s="31">
        <v>0</v>
      </c>
      <c r="Z318" s="36" t="s">
        <v>1733</v>
      </c>
      <c r="AA318" s="31">
        <v>76.942499999999995</v>
      </c>
      <c r="AB318" s="31">
        <v>0</v>
      </c>
      <c r="AC318" s="36">
        <v>0</v>
      </c>
      <c r="AD318" s="31">
        <v>0</v>
      </c>
      <c r="AE318" s="31">
        <v>0</v>
      </c>
      <c r="AF318" s="36" t="s">
        <v>1733</v>
      </c>
      <c r="AG318" s="31">
        <v>0</v>
      </c>
      <c r="AH318" s="31">
        <v>0</v>
      </c>
      <c r="AI318" s="36" t="s">
        <v>1733</v>
      </c>
      <c r="AJ318" t="s">
        <v>199</v>
      </c>
      <c r="AK318" s="37">
        <v>2</v>
      </c>
      <c r="AT318"/>
    </row>
    <row r="319" spans="1:46" x14ac:dyDescent="0.25">
      <c r="A319" t="s">
        <v>1573</v>
      </c>
      <c r="B319" t="s">
        <v>662</v>
      </c>
      <c r="C319" t="s">
        <v>1216</v>
      </c>
      <c r="D319" t="s">
        <v>1489</v>
      </c>
      <c r="E319" s="31">
        <v>115.60869565217391</v>
      </c>
      <c r="F319" s="31">
        <v>379.44293478260869</v>
      </c>
      <c r="G319" s="31">
        <v>55.421195652173907</v>
      </c>
      <c r="H319" s="36">
        <v>0.1460593690693594</v>
      </c>
      <c r="I319" s="31">
        <v>47.739130434782609</v>
      </c>
      <c r="J319" s="31">
        <v>7.0271739130434785</v>
      </c>
      <c r="K319" s="36">
        <v>0.14719945355191258</v>
      </c>
      <c r="L319" s="31">
        <v>42</v>
      </c>
      <c r="M319" s="31">
        <v>7.0271739130434785</v>
      </c>
      <c r="N319" s="36">
        <v>0.16731366459627331</v>
      </c>
      <c r="O319" s="31">
        <v>0</v>
      </c>
      <c r="P319" s="31">
        <v>0</v>
      </c>
      <c r="Q319" s="36" t="s">
        <v>1733</v>
      </c>
      <c r="R319" s="31">
        <v>5.7391304347826084</v>
      </c>
      <c r="S319" s="31">
        <v>0</v>
      </c>
      <c r="T319" s="36">
        <v>0</v>
      </c>
      <c r="U319" s="31">
        <v>63.524456521739133</v>
      </c>
      <c r="V319" s="31">
        <v>5.0271739130434785</v>
      </c>
      <c r="W319" s="36">
        <v>7.9137613893998371E-2</v>
      </c>
      <c r="X319" s="31">
        <v>0</v>
      </c>
      <c r="Y319" s="31">
        <v>0</v>
      </c>
      <c r="Z319" s="36" t="s">
        <v>1733</v>
      </c>
      <c r="AA319" s="31">
        <v>268.17934782608694</v>
      </c>
      <c r="AB319" s="31">
        <v>43.366847826086953</v>
      </c>
      <c r="AC319" s="36">
        <v>0.1617083797750532</v>
      </c>
      <c r="AD319" s="31">
        <v>0</v>
      </c>
      <c r="AE319" s="31">
        <v>0</v>
      </c>
      <c r="AF319" s="36" t="s">
        <v>1733</v>
      </c>
      <c r="AG319" s="31">
        <v>0</v>
      </c>
      <c r="AH319" s="31">
        <v>0</v>
      </c>
      <c r="AI319" s="36" t="s">
        <v>1733</v>
      </c>
      <c r="AJ319" t="s">
        <v>59</v>
      </c>
      <c r="AK319" s="37">
        <v>2</v>
      </c>
      <c r="AT319"/>
    </row>
    <row r="320" spans="1:46" x14ac:dyDescent="0.25">
      <c r="A320" t="s">
        <v>1573</v>
      </c>
      <c r="B320" t="s">
        <v>927</v>
      </c>
      <c r="C320" t="s">
        <v>1286</v>
      </c>
      <c r="D320" t="s">
        <v>1515</v>
      </c>
      <c r="E320" s="31">
        <v>55.489130434782609</v>
      </c>
      <c r="F320" s="31">
        <v>183.23054347826087</v>
      </c>
      <c r="G320" s="31">
        <v>0</v>
      </c>
      <c r="H320" s="36">
        <v>0</v>
      </c>
      <c r="I320" s="31">
        <v>38.97815217391306</v>
      </c>
      <c r="J320" s="31">
        <v>0</v>
      </c>
      <c r="K320" s="36">
        <v>0</v>
      </c>
      <c r="L320" s="31">
        <v>34.783804347826106</v>
      </c>
      <c r="M320" s="31">
        <v>0</v>
      </c>
      <c r="N320" s="36">
        <v>0</v>
      </c>
      <c r="O320" s="31">
        <v>0.23097826086956522</v>
      </c>
      <c r="P320" s="31">
        <v>0</v>
      </c>
      <c r="Q320" s="36">
        <v>0</v>
      </c>
      <c r="R320" s="31">
        <v>3.9633695652173913</v>
      </c>
      <c r="S320" s="31">
        <v>0</v>
      </c>
      <c r="T320" s="36">
        <v>0</v>
      </c>
      <c r="U320" s="31">
        <v>32.343152173913047</v>
      </c>
      <c r="V320" s="31">
        <v>0</v>
      </c>
      <c r="W320" s="36">
        <v>0</v>
      </c>
      <c r="X320" s="31">
        <v>0</v>
      </c>
      <c r="Y320" s="31">
        <v>0</v>
      </c>
      <c r="Z320" s="36" t="s">
        <v>1733</v>
      </c>
      <c r="AA320" s="31">
        <v>111.90923913043478</v>
      </c>
      <c r="AB320" s="31">
        <v>0</v>
      </c>
      <c r="AC320" s="36">
        <v>0</v>
      </c>
      <c r="AD320" s="31">
        <v>0</v>
      </c>
      <c r="AE320" s="31">
        <v>0</v>
      </c>
      <c r="AF320" s="36" t="s">
        <v>1733</v>
      </c>
      <c r="AG320" s="31">
        <v>0</v>
      </c>
      <c r="AH320" s="31">
        <v>0</v>
      </c>
      <c r="AI320" s="36" t="s">
        <v>1733</v>
      </c>
      <c r="AJ320" t="s">
        <v>326</v>
      </c>
      <c r="AK320" s="37">
        <v>2</v>
      </c>
      <c r="AT320"/>
    </row>
    <row r="321" spans="1:46" x14ac:dyDescent="0.25">
      <c r="A321" t="s">
        <v>1573</v>
      </c>
      <c r="B321" t="s">
        <v>761</v>
      </c>
      <c r="C321" t="s">
        <v>1344</v>
      </c>
      <c r="D321" t="s">
        <v>1517</v>
      </c>
      <c r="E321" s="31">
        <v>61.75</v>
      </c>
      <c r="F321" s="31">
        <v>209.45608695652174</v>
      </c>
      <c r="G321" s="31">
        <v>0</v>
      </c>
      <c r="H321" s="36">
        <v>0</v>
      </c>
      <c r="I321" s="31">
        <v>38.22923913043477</v>
      </c>
      <c r="J321" s="31">
        <v>0</v>
      </c>
      <c r="K321" s="36">
        <v>0</v>
      </c>
      <c r="L321" s="31">
        <v>28.055326086956512</v>
      </c>
      <c r="M321" s="31">
        <v>0</v>
      </c>
      <c r="N321" s="36">
        <v>0</v>
      </c>
      <c r="O321" s="31">
        <v>4.8695652173913047</v>
      </c>
      <c r="P321" s="31">
        <v>0</v>
      </c>
      <c r="Q321" s="36">
        <v>0</v>
      </c>
      <c r="R321" s="31">
        <v>5.3043478260869561</v>
      </c>
      <c r="S321" s="31">
        <v>0</v>
      </c>
      <c r="T321" s="36">
        <v>0</v>
      </c>
      <c r="U321" s="31">
        <v>42.72728260869566</v>
      </c>
      <c r="V321" s="31">
        <v>0</v>
      </c>
      <c r="W321" s="36">
        <v>0</v>
      </c>
      <c r="X321" s="31">
        <v>0</v>
      </c>
      <c r="Y321" s="31">
        <v>0</v>
      </c>
      <c r="Z321" s="36" t="s">
        <v>1733</v>
      </c>
      <c r="AA321" s="31">
        <v>128.49956521739131</v>
      </c>
      <c r="AB321" s="31">
        <v>0</v>
      </c>
      <c r="AC321" s="36">
        <v>0</v>
      </c>
      <c r="AD321" s="31">
        <v>0</v>
      </c>
      <c r="AE321" s="31">
        <v>0</v>
      </c>
      <c r="AF321" s="36" t="s">
        <v>1733</v>
      </c>
      <c r="AG321" s="31">
        <v>0</v>
      </c>
      <c r="AH321" s="31">
        <v>0</v>
      </c>
      <c r="AI321" s="36" t="s">
        <v>1733</v>
      </c>
      <c r="AJ321" t="s">
        <v>159</v>
      </c>
      <c r="AK321" s="37">
        <v>2</v>
      </c>
      <c r="AT321"/>
    </row>
    <row r="322" spans="1:46" x14ac:dyDescent="0.25">
      <c r="A322" t="s">
        <v>1573</v>
      </c>
      <c r="B322" t="s">
        <v>884</v>
      </c>
      <c r="C322" t="s">
        <v>1286</v>
      </c>
      <c r="D322" t="s">
        <v>1515</v>
      </c>
      <c r="E322" s="31">
        <v>290.83695652173913</v>
      </c>
      <c r="F322" s="31">
        <v>1071.5343478260868</v>
      </c>
      <c r="G322" s="31">
        <v>37.013586956521749</v>
      </c>
      <c r="H322" s="36">
        <v>3.4542604286660873E-2</v>
      </c>
      <c r="I322" s="31">
        <v>299.55608695652154</v>
      </c>
      <c r="J322" s="31">
        <v>17.304239130434784</v>
      </c>
      <c r="K322" s="36">
        <v>5.7766274443778444E-2</v>
      </c>
      <c r="L322" s="31">
        <v>194.97489130434769</v>
      </c>
      <c r="M322" s="31">
        <v>17.304239130434784</v>
      </c>
      <c r="N322" s="36">
        <v>8.8751115667625044E-2</v>
      </c>
      <c r="O322" s="31">
        <v>101.44706521739127</v>
      </c>
      <c r="P322" s="31">
        <v>0</v>
      </c>
      <c r="Q322" s="36">
        <v>0</v>
      </c>
      <c r="R322" s="31">
        <v>3.1341304347826089</v>
      </c>
      <c r="S322" s="31">
        <v>0</v>
      </c>
      <c r="T322" s="36">
        <v>0</v>
      </c>
      <c r="U322" s="31">
        <v>137.55597826086949</v>
      </c>
      <c r="V322" s="31">
        <v>2.2989130434782608</v>
      </c>
      <c r="W322" s="36">
        <v>1.67125636598539E-2</v>
      </c>
      <c r="X322" s="31">
        <v>0</v>
      </c>
      <c r="Y322" s="31">
        <v>0</v>
      </c>
      <c r="Z322" s="36" t="s">
        <v>1733</v>
      </c>
      <c r="AA322" s="31">
        <v>634.4222826086957</v>
      </c>
      <c r="AB322" s="31">
        <v>17.4104347826087</v>
      </c>
      <c r="AC322" s="36">
        <v>2.7442974907845811E-2</v>
      </c>
      <c r="AD322" s="31">
        <v>0</v>
      </c>
      <c r="AE322" s="31">
        <v>0</v>
      </c>
      <c r="AF322" s="36" t="s">
        <v>1733</v>
      </c>
      <c r="AG322" s="31">
        <v>0</v>
      </c>
      <c r="AH322" s="31">
        <v>0</v>
      </c>
      <c r="AI322" s="36" t="s">
        <v>1733</v>
      </c>
      <c r="AJ322" t="s">
        <v>283</v>
      </c>
      <c r="AK322" s="37">
        <v>2</v>
      </c>
      <c r="AT322"/>
    </row>
    <row r="323" spans="1:46" x14ac:dyDescent="0.25">
      <c r="A323" t="s">
        <v>1573</v>
      </c>
      <c r="B323" t="s">
        <v>694</v>
      </c>
      <c r="C323" t="s">
        <v>1322</v>
      </c>
      <c r="D323" t="s">
        <v>1529</v>
      </c>
      <c r="E323" s="31">
        <v>73.565217391304344</v>
      </c>
      <c r="F323" s="31">
        <v>246.27173913043478</v>
      </c>
      <c r="G323" s="31">
        <v>33.445652173913047</v>
      </c>
      <c r="H323" s="36">
        <v>0.13580791808271175</v>
      </c>
      <c r="I323" s="31">
        <v>44.076086956521735</v>
      </c>
      <c r="J323" s="31">
        <v>1.5054347826086956</v>
      </c>
      <c r="K323" s="36">
        <v>3.4155363748458692E-2</v>
      </c>
      <c r="L323" s="31">
        <v>34.108695652173914</v>
      </c>
      <c r="M323" s="31">
        <v>1.5054347826086956</v>
      </c>
      <c r="N323" s="36">
        <v>4.4136392606755892E-2</v>
      </c>
      <c r="O323" s="31">
        <v>5.4918478260869561</v>
      </c>
      <c r="P323" s="31">
        <v>0</v>
      </c>
      <c r="Q323" s="36">
        <v>0</v>
      </c>
      <c r="R323" s="31">
        <v>4.4755434782608692</v>
      </c>
      <c r="S323" s="31">
        <v>0</v>
      </c>
      <c r="T323" s="36">
        <v>0</v>
      </c>
      <c r="U323" s="31">
        <v>74.067934782608702</v>
      </c>
      <c r="V323" s="31">
        <v>19.353260869565219</v>
      </c>
      <c r="W323" s="36">
        <v>0.26129067762409658</v>
      </c>
      <c r="X323" s="31">
        <v>0</v>
      </c>
      <c r="Y323" s="31">
        <v>0</v>
      </c>
      <c r="Z323" s="36" t="s">
        <v>1733</v>
      </c>
      <c r="AA323" s="31">
        <v>128.12771739130434</v>
      </c>
      <c r="AB323" s="31">
        <v>12.586956521739131</v>
      </c>
      <c r="AC323" s="36">
        <v>9.8237577145765739E-2</v>
      </c>
      <c r="AD323" s="31">
        <v>0</v>
      </c>
      <c r="AE323" s="31">
        <v>0</v>
      </c>
      <c r="AF323" s="36" t="s">
        <v>1733</v>
      </c>
      <c r="AG323" s="31">
        <v>0</v>
      </c>
      <c r="AH323" s="31">
        <v>0</v>
      </c>
      <c r="AI323" s="36" t="s">
        <v>1733</v>
      </c>
      <c r="AJ323" t="s">
        <v>91</v>
      </c>
      <c r="AK323" s="37">
        <v>2</v>
      </c>
      <c r="AT323"/>
    </row>
    <row r="324" spans="1:46" x14ac:dyDescent="0.25">
      <c r="A324" t="s">
        <v>1573</v>
      </c>
      <c r="B324" t="s">
        <v>648</v>
      </c>
      <c r="C324" t="s">
        <v>1281</v>
      </c>
      <c r="D324" t="s">
        <v>1512</v>
      </c>
      <c r="E324" s="31">
        <v>138.57608695652175</v>
      </c>
      <c r="F324" s="31">
        <v>416.07608695652175</v>
      </c>
      <c r="G324" s="31">
        <v>94.559782608695642</v>
      </c>
      <c r="H324" s="36">
        <v>0.22726560254970085</v>
      </c>
      <c r="I324" s="31">
        <v>65.529891304347828</v>
      </c>
      <c r="J324" s="31">
        <v>38.709239130434781</v>
      </c>
      <c r="K324" s="36">
        <v>0.59071117561683595</v>
      </c>
      <c r="L324" s="31">
        <v>39.198369565217391</v>
      </c>
      <c r="M324" s="31">
        <v>22.567934782608695</v>
      </c>
      <c r="N324" s="36">
        <v>0.57573656845753896</v>
      </c>
      <c r="O324" s="31">
        <v>21.358695652173914</v>
      </c>
      <c r="P324" s="31">
        <v>16.141304347826086</v>
      </c>
      <c r="Q324" s="36">
        <v>0.75572519083969458</v>
      </c>
      <c r="R324" s="31">
        <v>4.9728260869565215</v>
      </c>
      <c r="S324" s="31">
        <v>0</v>
      </c>
      <c r="T324" s="36">
        <v>0</v>
      </c>
      <c r="U324" s="31">
        <v>95.953804347826093</v>
      </c>
      <c r="V324" s="31">
        <v>25.263586956521738</v>
      </c>
      <c r="W324" s="36">
        <v>0.26328906006626829</v>
      </c>
      <c r="X324" s="31">
        <v>0</v>
      </c>
      <c r="Y324" s="31">
        <v>0</v>
      </c>
      <c r="Z324" s="36" t="s">
        <v>1733</v>
      </c>
      <c r="AA324" s="31">
        <v>254.59239130434781</v>
      </c>
      <c r="AB324" s="31">
        <v>30.586956521739129</v>
      </c>
      <c r="AC324" s="36">
        <v>0.12014089016970861</v>
      </c>
      <c r="AD324" s="31">
        <v>0</v>
      </c>
      <c r="AE324" s="31">
        <v>0</v>
      </c>
      <c r="AF324" s="36" t="s">
        <v>1733</v>
      </c>
      <c r="AG324" s="31">
        <v>0</v>
      </c>
      <c r="AH324" s="31">
        <v>0</v>
      </c>
      <c r="AI324" s="36" t="s">
        <v>1733</v>
      </c>
      <c r="AJ324" t="s">
        <v>45</v>
      </c>
      <c r="AK324" s="37">
        <v>2</v>
      </c>
      <c r="AT324"/>
    </row>
    <row r="325" spans="1:46" x14ac:dyDescent="0.25">
      <c r="A325" t="s">
        <v>1573</v>
      </c>
      <c r="B325" t="s">
        <v>812</v>
      </c>
      <c r="C325" t="s">
        <v>1304</v>
      </c>
      <c r="D325" t="s">
        <v>1492</v>
      </c>
      <c r="E325" s="31">
        <v>240.04347826086956</v>
      </c>
      <c r="F325" s="31">
        <v>826.3035869565216</v>
      </c>
      <c r="G325" s="31">
        <v>113.25380434782608</v>
      </c>
      <c r="H325" s="36">
        <v>0.13706076814330137</v>
      </c>
      <c r="I325" s="31">
        <v>93.803043478260861</v>
      </c>
      <c r="J325" s="31">
        <v>15.915760869565217</v>
      </c>
      <c r="K325" s="36">
        <v>0.16967211595062737</v>
      </c>
      <c r="L325" s="31">
        <v>85.985108695652173</v>
      </c>
      <c r="M325" s="31">
        <v>13.663043478260869</v>
      </c>
      <c r="N325" s="36">
        <v>0.15890011288607861</v>
      </c>
      <c r="O325" s="31">
        <v>2.2527173913043477</v>
      </c>
      <c r="P325" s="31">
        <v>2.2527173913043477</v>
      </c>
      <c r="Q325" s="36">
        <v>1</v>
      </c>
      <c r="R325" s="31">
        <v>5.5652173913043477</v>
      </c>
      <c r="S325" s="31">
        <v>0</v>
      </c>
      <c r="T325" s="36">
        <v>0</v>
      </c>
      <c r="U325" s="31">
        <v>211.46391304347821</v>
      </c>
      <c r="V325" s="31">
        <v>46.426630434782602</v>
      </c>
      <c r="W325" s="36">
        <v>0.2195487152705673</v>
      </c>
      <c r="X325" s="31">
        <v>0</v>
      </c>
      <c r="Y325" s="31">
        <v>0</v>
      </c>
      <c r="Z325" s="36" t="s">
        <v>1733</v>
      </c>
      <c r="AA325" s="31">
        <v>521.03663043478252</v>
      </c>
      <c r="AB325" s="31">
        <v>50.911413043478262</v>
      </c>
      <c r="AC325" s="36">
        <v>9.7711773164575577E-2</v>
      </c>
      <c r="AD325" s="31">
        <v>0</v>
      </c>
      <c r="AE325" s="31">
        <v>0</v>
      </c>
      <c r="AF325" s="36" t="s">
        <v>1733</v>
      </c>
      <c r="AG325" s="31">
        <v>0</v>
      </c>
      <c r="AH325" s="31">
        <v>0</v>
      </c>
      <c r="AI325" s="36" t="s">
        <v>1733</v>
      </c>
      <c r="AJ325" t="s">
        <v>210</v>
      </c>
      <c r="AK325" s="37">
        <v>2</v>
      </c>
      <c r="AT325"/>
    </row>
    <row r="326" spans="1:46" x14ac:dyDescent="0.25">
      <c r="A326" t="s">
        <v>1573</v>
      </c>
      <c r="B326" t="s">
        <v>1169</v>
      </c>
      <c r="C326" t="s">
        <v>1473</v>
      </c>
      <c r="D326" t="s">
        <v>1517</v>
      </c>
      <c r="E326" s="31">
        <v>241.97826086956522</v>
      </c>
      <c r="F326" s="31">
        <v>915.72369565217389</v>
      </c>
      <c r="G326" s="31">
        <v>204.28043478260869</v>
      </c>
      <c r="H326" s="36">
        <v>0.22308086571585459</v>
      </c>
      <c r="I326" s="31">
        <v>249.68804347826085</v>
      </c>
      <c r="J326" s="31">
        <v>130.40815217391304</v>
      </c>
      <c r="K326" s="36">
        <v>0.52228432870581987</v>
      </c>
      <c r="L326" s="31">
        <v>231.38641304347826</v>
      </c>
      <c r="M326" s="31">
        <v>126.65271739130434</v>
      </c>
      <c r="N326" s="36">
        <v>0.54736453936690688</v>
      </c>
      <c r="O326" s="31">
        <v>14.315217391304348</v>
      </c>
      <c r="P326" s="31">
        <v>3.7554347826086958</v>
      </c>
      <c r="Q326" s="36">
        <v>0.26233864844343208</v>
      </c>
      <c r="R326" s="31">
        <v>3.9864130434782608</v>
      </c>
      <c r="S326" s="31">
        <v>0</v>
      </c>
      <c r="T326" s="36">
        <v>0</v>
      </c>
      <c r="U326" s="31">
        <v>58.236739130434778</v>
      </c>
      <c r="V326" s="31">
        <v>5.0788043478260869</v>
      </c>
      <c r="W326" s="36">
        <v>8.7209627868258879E-2</v>
      </c>
      <c r="X326" s="31">
        <v>0</v>
      </c>
      <c r="Y326" s="31">
        <v>0</v>
      </c>
      <c r="Z326" s="36" t="s">
        <v>1733</v>
      </c>
      <c r="AA326" s="31">
        <v>607.79891304347825</v>
      </c>
      <c r="AB326" s="31">
        <v>68.793478260869563</v>
      </c>
      <c r="AC326" s="36">
        <v>0.11318460231591183</v>
      </c>
      <c r="AD326" s="31">
        <v>0</v>
      </c>
      <c r="AE326" s="31">
        <v>0</v>
      </c>
      <c r="AF326" s="36" t="s">
        <v>1733</v>
      </c>
      <c r="AG326" s="31">
        <v>0</v>
      </c>
      <c r="AH326" s="31">
        <v>0</v>
      </c>
      <c r="AI326" s="36" t="s">
        <v>1733</v>
      </c>
      <c r="AJ326" t="s">
        <v>571</v>
      </c>
      <c r="AK326" s="37">
        <v>2</v>
      </c>
      <c r="AT326"/>
    </row>
    <row r="327" spans="1:46" x14ac:dyDescent="0.25">
      <c r="A327" t="s">
        <v>1573</v>
      </c>
      <c r="B327" t="s">
        <v>1164</v>
      </c>
      <c r="C327" t="s">
        <v>1204</v>
      </c>
      <c r="D327" t="s">
        <v>1510</v>
      </c>
      <c r="E327" s="31">
        <v>161.22826086956522</v>
      </c>
      <c r="F327" s="31">
        <v>749.35673913043468</v>
      </c>
      <c r="G327" s="31">
        <v>0.24054347826086958</v>
      </c>
      <c r="H327" s="36">
        <v>3.2099995329327394E-4</v>
      </c>
      <c r="I327" s="31">
        <v>113.05489130434782</v>
      </c>
      <c r="J327" s="31">
        <v>0.24054347826086958</v>
      </c>
      <c r="K327" s="36">
        <v>2.1276698025680103E-3</v>
      </c>
      <c r="L327" s="31">
        <v>75.077173913043467</v>
      </c>
      <c r="M327" s="31">
        <v>0.24054347826086958</v>
      </c>
      <c r="N327" s="36">
        <v>3.2039495591492818E-3</v>
      </c>
      <c r="O327" s="31">
        <v>37.977717391304346</v>
      </c>
      <c r="P327" s="31">
        <v>0</v>
      </c>
      <c r="Q327" s="36">
        <v>0</v>
      </c>
      <c r="R327" s="31">
        <v>0</v>
      </c>
      <c r="S327" s="31">
        <v>0</v>
      </c>
      <c r="T327" s="36" t="s">
        <v>1733</v>
      </c>
      <c r="U327" s="31">
        <v>104.92804347826092</v>
      </c>
      <c r="V327" s="31">
        <v>0</v>
      </c>
      <c r="W327" s="36">
        <v>0</v>
      </c>
      <c r="X327" s="31">
        <v>0</v>
      </c>
      <c r="Y327" s="31">
        <v>0</v>
      </c>
      <c r="Z327" s="36" t="s">
        <v>1733</v>
      </c>
      <c r="AA327" s="31">
        <v>531.37380434782597</v>
      </c>
      <c r="AB327" s="31">
        <v>0</v>
      </c>
      <c r="AC327" s="36">
        <v>0</v>
      </c>
      <c r="AD327" s="31">
        <v>0</v>
      </c>
      <c r="AE327" s="31">
        <v>0</v>
      </c>
      <c r="AF327" s="36" t="s">
        <v>1733</v>
      </c>
      <c r="AG327" s="31">
        <v>0</v>
      </c>
      <c r="AH327" s="31">
        <v>0</v>
      </c>
      <c r="AI327" s="36" t="s">
        <v>1733</v>
      </c>
      <c r="AJ327" t="s">
        <v>566</v>
      </c>
      <c r="AK327" s="37">
        <v>2</v>
      </c>
      <c r="AT327"/>
    </row>
    <row r="328" spans="1:46" x14ac:dyDescent="0.25">
      <c r="A328" t="s">
        <v>1573</v>
      </c>
      <c r="B328" t="s">
        <v>709</v>
      </c>
      <c r="C328" t="s">
        <v>1219</v>
      </c>
      <c r="D328" t="s">
        <v>1494</v>
      </c>
      <c r="E328" s="31">
        <v>47.478260869565219</v>
      </c>
      <c r="F328" s="31">
        <v>150.96032608695651</v>
      </c>
      <c r="G328" s="31">
        <v>0</v>
      </c>
      <c r="H328" s="36">
        <v>0</v>
      </c>
      <c r="I328" s="31">
        <v>16.893478260869568</v>
      </c>
      <c r="J328" s="31">
        <v>0</v>
      </c>
      <c r="K328" s="36">
        <v>0</v>
      </c>
      <c r="L328" s="31">
        <v>8.9522826086956542</v>
      </c>
      <c r="M328" s="31">
        <v>0</v>
      </c>
      <c r="N328" s="36">
        <v>0</v>
      </c>
      <c r="O328" s="31">
        <v>3.2210869565217393</v>
      </c>
      <c r="P328" s="31">
        <v>0</v>
      </c>
      <c r="Q328" s="36">
        <v>0</v>
      </c>
      <c r="R328" s="31">
        <v>4.7201086956521738</v>
      </c>
      <c r="S328" s="31">
        <v>0</v>
      </c>
      <c r="T328" s="36">
        <v>0</v>
      </c>
      <c r="U328" s="31">
        <v>38.970000000000006</v>
      </c>
      <c r="V328" s="31">
        <v>0</v>
      </c>
      <c r="W328" s="36">
        <v>0</v>
      </c>
      <c r="X328" s="31">
        <v>2.6833695652173915</v>
      </c>
      <c r="Y328" s="31">
        <v>0</v>
      </c>
      <c r="Z328" s="36">
        <v>0</v>
      </c>
      <c r="AA328" s="31">
        <v>92.413478260869539</v>
      </c>
      <c r="AB328" s="31">
        <v>0</v>
      </c>
      <c r="AC328" s="36">
        <v>0</v>
      </c>
      <c r="AD328" s="31">
        <v>0</v>
      </c>
      <c r="AE328" s="31">
        <v>0</v>
      </c>
      <c r="AF328" s="36" t="s">
        <v>1733</v>
      </c>
      <c r="AG328" s="31">
        <v>0</v>
      </c>
      <c r="AH328" s="31">
        <v>0</v>
      </c>
      <c r="AI328" s="36" t="s">
        <v>1733</v>
      </c>
      <c r="AJ328" t="s">
        <v>106</v>
      </c>
      <c r="AK328" s="37">
        <v>2</v>
      </c>
      <c r="AT328"/>
    </row>
    <row r="329" spans="1:46" x14ac:dyDescent="0.25">
      <c r="A329" t="s">
        <v>1573</v>
      </c>
      <c r="B329" t="s">
        <v>898</v>
      </c>
      <c r="C329" t="s">
        <v>1401</v>
      </c>
      <c r="D329" t="s">
        <v>1534</v>
      </c>
      <c r="E329" s="31">
        <v>162.31521739130434</v>
      </c>
      <c r="F329" s="31">
        <v>421.15739130434775</v>
      </c>
      <c r="G329" s="31">
        <v>0</v>
      </c>
      <c r="H329" s="36">
        <v>0</v>
      </c>
      <c r="I329" s="31">
        <v>70.396086956521756</v>
      </c>
      <c r="J329" s="31">
        <v>0</v>
      </c>
      <c r="K329" s="36">
        <v>0</v>
      </c>
      <c r="L329" s="31">
        <v>52.678478260869575</v>
      </c>
      <c r="M329" s="31">
        <v>0</v>
      </c>
      <c r="N329" s="36">
        <v>0</v>
      </c>
      <c r="O329" s="31">
        <v>13.858695652173909</v>
      </c>
      <c r="P329" s="31">
        <v>0</v>
      </c>
      <c r="Q329" s="36">
        <v>0</v>
      </c>
      <c r="R329" s="31">
        <v>3.8589130434782617</v>
      </c>
      <c r="S329" s="31">
        <v>0</v>
      </c>
      <c r="T329" s="36">
        <v>0</v>
      </c>
      <c r="U329" s="31">
        <v>119.21869565217386</v>
      </c>
      <c r="V329" s="31">
        <v>0</v>
      </c>
      <c r="W329" s="36">
        <v>0</v>
      </c>
      <c r="X329" s="31">
        <v>6.6920652173913036</v>
      </c>
      <c r="Y329" s="31">
        <v>0</v>
      </c>
      <c r="Z329" s="36">
        <v>0</v>
      </c>
      <c r="AA329" s="31">
        <v>224.85054347826082</v>
      </c>
      <c r="AB329" s="31">
        <v>0</v>
      </c>
      <c r="AC329" s="36">
        <v>0</v>
      </c>
      <c r="AD329" s="31">
        <v>0</v>
      </c>
      <c r="AE329" s="31">
        <v>0</v>
      </c>
      <c r="AF329" s="36" t="s">
        <v>1733</v>
      </c>
      <c r="AG329" s="31">
        <v>0</v>
      </c>
      <c r="AH329" s="31">
        <v>0</v>
      </c>
      <c r="AI329" s="36" t="s">
        <v>1733</v>
      </c>
      <c r="AJ329" t="s">
        <v>297</v>
      </c>
      <c r="AK329" s="37">
        <v>2</v>
      </c>
      <c r="AT329"/>
    </row>
    <row r="330" spans="1:46" x14ac:dyDescent="0.25">
      <c r="A330" t="s">
        <v>1573</v>
      </c>
      <c r="B330" t="s">
        <v>1088</v>
      </c>
      <c r="C330" t="s">
        <v>1368</v>
      </c>
      <c r="D330" t="s">
        <v>1534</v>
      </c>
      <c r="E330" s="31">
        <v>136.05434782608697</v>
      </c>
      <c r="F330" s="31">
        <v>328.58108695652174</v>
      </c>
      <c r="G330" s="31">
        <v>22.091195652173919</v>
      </c>
      <c r="H330" s="36">
        <v>6.7232097430784427E-2</v>
      </c>
      <c r="I330" s="31">
        <v>47.141195652173913</v>
      </c>
      <c r="J330" s="31">
        <v>2.6413043478260869</v>
      </c>
      <c r="K330" s="36">
        <v>5.6029642678447497E-2</v>
      </c>
      <c r="L330" s="31">
        <v>32.991847826086953</v>
      </c>
      <c r="M330" s="31">
        <v>0</v>
      </c>
      <c r="N330" s="36">
        <v>0</v>
      </c>
      <c r="O330" s="31">
        <v>8.687391304347825</v>
      </c>
      <c r="P330" s="31">
        <v>2.6413043478260869</v>
      </c>
      <c r="Q330" s="36">
        <v>0.30403883689505035</v>
      </c>
      <c r="R330" s="31">
        <v>5.4619565217391308</v>
      </c>
      <c r="S330" s="31">
        <v>0</v>
      </c>
      <c r="T330" s="36">
        <v>0</v>
      </c>
      <c r="U330" s="31">
        <v>81.051086956521743</v>
      </c>
      <c r="V330" s="31">
        <v>0</v>
      </c>
      <c r="W330" s="36">
        <v>0</v>
      </c>
      <c r="X330" s="31">
        <v>4.9130434782608692</v>
      </c>
      <c r="Y330" s="31">
        <v>4.9130434782608692</v>
      </c>
      <c r="Z330" s="36">
        <v>1</v>
      </c>
      <c r="AA330" s="31">
        <v>147.09782608695653</v>
      </c>
      <c r="AB330" s="31">
        <v>14.536847826086962</v>
      </c>
      <c r="AC330" s="36">
        <v>9.8824355279686721E-2</v>
      </c>
      <c r="AD330" s="31">
        <v>48.377934782608698</v>
      </c>
      <c r="AE330" s="31">
        <v>0</v>
      </c>
      <c r="AF330" s="36">
        <v>0</v>
      </c>
      <c r="AG330" s="31">
        <v>0</v>
      </c>
      <c r="AH330" s="31">
        <v>0</v>
      </c>
      <c r="AI330" s="36" t="s">
        <v>1733</v>
      </c>
      <c r="AJ330" t="s">
        <v>488</v>
      </c>
      <c r="AK330" s="37">
        <v>2</v>
      </c>
      <c r="AT330"/>
    </row>
    <row r="331" spans="1:46" x14ac:dyDescent="0.25">
      <c r="A331" t="s">
        <v>1573</v>
      </c>
      <c r="B331" t="s">
        <v>1022</v>
      </c>
      <c r="C331" t="s">
        <v>1431</v>
      </c>
      <c r="D331" t="s">
        <v>1534</v>
      </c>
      <c r="E331" s="31">
        <v>183.59782608695653</v>
      </c>
      <c r="F331" s="31">
        <v>615.85304347826082</v>
      </c>
      <c r="G331" s="31">
        <v>30.472826086956516</v>
      </c>
      <c r="H331" s="36">
        <v>4.9480677914409278E-2</v>
      </c>
      <c r="I331" s="31">
        <v>131.7119565217391</v>
      </c>
      <c r="J331" s="31">
        <v>11.510869565217391</v>
      </c>
      <c r="K331" s="36">
        <v>8.7394264493501156E-2</v>
      </c>
      <c r="L331" s="31">
        <v>91.813043478260838</v>
      </c>
      <c r="M331" s="31">
        <v>11.510869565217391</v>
      </c>
      <c r="N331" s="36">
        <v>0.12537292229009805</v>
      </c>
      <c r="O331" s="31">
        <v>34.910869565217403</v>
      </c>
      <c r="P331" s="31">
        <v>0</v>
      </c>
      <c r="Q331" s="36">
        <v>0</v>
      </c>
      <c r="R331" s="31">
        <v>4.9880434782608694</v>
      </c>
      <c r="S331" s="31">
        <v>0</v>
      </c>
      <c r="T331" s="36">
        <v>0</v>
      </c>
      <c r="U331" s="31">
        <v>169.49695652173915</v>
      </c>
      <c r="V331" s="31">
        <v>6.551086956521738</v>
      </c>
      <c r="W331" s="36">
        <v>3.865017455745004E-2</v>
      </c>
      <c r="X331" s="31">
        <v>4.0010869565217382</v>
      </c>
      <c r="Y331" s="31">
        <v>0</v>
      </c>
      <c r="Z331" s="36">
        <v>0</v>
      </c>
      <c r="AA331" s="31">
        <v>250.68499999999997</v>
      </c>
      <c r="AB331" s="31">
        <v>12.410869565217391</v>
      </c>
      <c r="AC331" s="36">
        <v>4.9507826815395388E-2</v>
      </c>
      <c r="AD331" s="31">
        <v>59.95804347826089</v>
      </c>
      <c r="AE331" s="31">
        <v>0</v>
      </c>
      <c r="AF331" s="36">
        <v>0</v>
      </c>
      <c r="AG331" s="31">
        <v>0</v>
      </c>
      <c r="AH331" s="31">
        <v>0</v>
      </c>
      <c r="AI331" s="36" t="s">
        <v>1733</v>
      </c>
      <c r="AJ331" t="s">
        <v>421</v>
      </c>
      <c r="AK331" s="37">
        <v>2</v>
      </c>
      <c r="AT331"/>
    </row>
    <row r="332" spans="1:46" x14ac:dyDescent="0.25">
      <c r="A332" t="s">
        <v>1573</v>
      </c>
      <c r="B332" t="s">
        <v>1063</v>
      </c>
      <c r="C332" t="s">
        <v>1443</v>
      </c>
      <c r="D332" t="s">
        <v>1490</v>
      </c>
      <c r="E332" s="31">
        <v>89.554347826086953</v>
      </c>
      <c r="F332" s="31">
        <v>593.38847826086953</v>
      </c>
      <c r="G332" s="31">
        <v>0</v>
      </c>
      <c r="H332" s="36">
        <v>0</v>
      </c>
      <c r="I332" s="31">
        <v>242.19010869565216</v>
      </c>
      <c r="J332" s="31">
        <v>0</v>
      </c>
      <c r="K332" s="36">
        <v>0</v>
      </c>
      <c r="L332" s="31">
        <v>186.33684782608694</v>
      </c>
      <c r="M332" s="31">
        <v>0</v>
      </c>
      <c r="N332" s="36">
        <v>0</v>
      </c>
      <c r="O332" s="31">
        <v>51.451086956521742</v>
      </c>
      <c r="P332" s="31">
        <v>0</v>
      </c>
      <c r="Q332" s="36">
        <v>0</v>
      </c>
      <c r="R332" s="31">
        <v>4.4021739130434785</v>
      </c>
      <c r="S332" s="31">
        <v>0</v>
      </c>
      <c r="T332" s="36">
        <v>0</v>
      </c>
      <c r="U332" s="31">
        <v>72.625</v>
      </c>
      <c r="V332" s="31">
        <v>0</v>
      </c>
      <c r="W332" s="36">
        <v>0</v>
      </c>
      <c r="X332" s="31">
        <v>0</v>
      </c>
      <c r="Y332" s="31">
        <v>0</v>
      </c>
      <c r="Z332" s="36" t="s">
        <v>1733</v>
      </c>
      <c r="AA332" s="31">
        <v>278.57336956521738</v>
      </c>
      <c r="AB332" s="31">
        <v>0</v>
      </c>
      <c r="AC332" s="36">
        <v>0</v>
      </c>
      <c r="AD332" s="31">
        <v>0</v>
      </c>
      <c r="AE332" s="31">
        <v>0</v>
      </c>
      <c r="AF332" s="36" t="s">
        <v>1733</v>
      </c>
      <c r="AG332" s="31">
        <v>0</v>
      </c>
      <c r="AH332" s="31">
        <v>0</v>
      </c>
      <c r="AI332" s="36" t="s">
        <v>1733</v>
      </c>
      <c r="AJ332" t="s">
        <v>462</v>
      </c>
      <c r="AK332" s="37">
        <v>2</v>
      </c>
      <c r="AT332"/>
    </row>
    <row r="333" spans="1:46" x14ac:dyDescent="0.25">
      <c r="A333" t="s">
        <v>1573</v>
      </c>
      <c r="B333" t="s">
        <v>793</v>
      </c>
      <c r="C333" t="s">
        <v>1359</v>
      </c>
      <c r="D333" t="s">
        <v>1510</v>
      </c>
      <c r="E333" s="31">
        <v>113.25</v>
      </c>
      <c r="F333" s="31">
        <v>460.90413043478259</v>
      </c>
      <c r="G333" s="31">
        <v>1.5217391304347827</v>
      </c>
      <c r="H333" s="36">
        <v>3.3016391695151171E-3</v>
      </c>
      <c r="I333" s="31">
        <v>75.429347826086953</v>
      </c>
      <c r="J333" s="31">
        <v>1.5217391304347827</v>
      </c>
      <c r="K333" s="36">
        <v>2.0174364147272861E-2</v>
      </c>
      <c r="L333" s="31">
        <v>46.125</v>
      </c>
      <c r="M333" s="31">
        <v>0</v>
      </c>
      <c r="N333" s="36">
        <v>0</v>
      </c>
      <c r="O333" s="31">
        <v>20.355978260869566</v>
      </c>
      <c r="P333" s="31">
        <v>1.5217391304347827</v>
      </c>
      <c r="Q333" s="36">
        <v>7.4756374315845683E-2</v>
      </c>
      <c r="R333" s="31">
        <v>8.9483695652173907</v>
      </c>
      <c r="S333" s="31">
        <v>0</v>
      </c>
      <c r="T333" s="36">
        <v>0</v>
      </c>
      <c r="U333" s="31">
        <v>131.02423913043478</v>
      </c>
      <c r="V333" s="31">
        <v>0</v>
      </c>
      <c r="W333" s="36">
        <v>0</v>
      </c>
      <c r="X333" s="31">
        <v>0</v>
      </c>
      <c r="Y333" s="31">
        <v>0</v>
      </c>
      <c r="Z333" s="36" t="s">
        <v>1733</v>
      </c>
      <c r="AA333" s="31">
        <v>254.45054347826087</v>
      </c>
      <c r="AB333" s="31">
        <v>0</v>
      </c>
      <c r="AC333" s="36">
        <v>0</v>
      </c>
      <c r="AD333" s="31">
        <v>0</v>
      </c>
      <c r="AE333" s="31">
        <v>0</v>
      </c>
      <c r="AF333" s="36" t="s">
        <v>1733</v>
      </c>
      <c r="AG333" s="31">
        <v>0</v>
      </c>
      <c r="AH333" s="31">
        <v>0</v>
      </c>
      <c r="AI333" s="36" t="s">
        <v>1733</v>
      </c>
      <c r="AJ333" t="s">
        <v>191</v>
      </c>
      <c r="AK333" s="37">
        <v>2</v>
      </c>
      <c r="AT333"/>
    </row>
    <row r="334" spans="1:46" x14ac:dyDescent="0.25">
      <c r="A334" t="s">
        <v>1573</v>
      </c>
      <c r="B334" t="s">
        <v>1175</v>
      </c>
      <c r="C334" t="s">
        <v>1453</v>
      </c>
      <c r="D334" t="s">
        <v>1529</v>
      </c>
      <c r="E334" s="31">
        <v>213.63043478260869</v>
      </c>
      <c r="F334" s="31">
        <v>623.42673913043484</v>
      </c>
      <c r="G334" s="31">
        <v>21.472934782608696</v>
      </c>
      <c r="H334" s="36">
        <v>3.4443397170547216E-2</v>
      </c>
      <c r="I334" s="31">
        <v>149</v>
      </c>
      <c r="J334" s="31">
        <v>4.9021739130434785</v>
      </c>
      <c r="K334" s="36">
        <v>3.2900496060694485E-2</v>
      </c>
      <c r="L334" s="31">
        <v>120.90760869565217</v>
      </c>
      <c r="M334" s="31">
        <v>4.9021739130434785</v>
      </c>
      <c r="N334" s="36">
        <v>4.0544792556299732E-2</v>
      </c>
      <c r="O334" s="31">
        <v>23.135869565217391</v>
      </c>
      <c r="P334" s="31">
        <v>0</v>
      </c>
      <c r="Q334" s="36">
        <v>0</v>
      </c>
      <c r="R334" s="31">
        <v>4.9565217391304346</v>
      </c>
      <c r="S334" s="31">
        <v>0</v>
      </c>
      <c r="T334" s="36">
        <v>0</v>
      </c>
      <c r="U334" s="31">
        <v>198.88326086956525</v>
      </c>
      <c r="V334" s="31">
        <v>3.497391304347826</v>
      </c>
      <c r="W334" s="36">
        <v>1.7585146628511589E-2</v>
      </c>
      <c r="X334" s="31">
        <v>5.0951086956521738</v>
      </c>
      <c r="Y334" s="31">
        <v>0</v>
      </c>
      <c r="Z334" s="36">
        <v>0</v>
      </c>
      <c r="AA334" s="31">
        <v>256.69565217391306</v>
      </c>
      <c r="AB334" s="31">
        <v>0</v>
      </c>
      <c r="AC334" s="36">
        <v>0</v>
      </c>
      <c r="AD334" s="31">
        <v>13.752717391304348</v>
      </c>
      <c r="AE334" s="31">
        <v>13.073369565217391</v>
      </c>
      <c r="AF334" s="36">
        <v>0.95060264769808334</v>
      </c>
      <c r="AG334" s="31">
        <v>0</v>
      </c>
      <c r="AH334" s="31">
        <v>0</v>
      </c>
      <c r="AI334" s="36" t="s">
        <v>1733</v>
      </c>
      <c r="AJ334" t="s">
        <v>577</v>
      </c>
      <c r="AK334" s="37">
        <v>2</v>
      </c>
      <c r="AT334"/>
    </row>
    <row r="335" spans="1:46" x14ac:dyDescent="0.25">
      <c r="A335" t="s">
        <v>1573</v>
      </c>
      <c r="B335" t="s">
        <v>798</v>
      </c>
      <c r="C335" t="s">
        <v>1361</v>
      </c>
      <c r="D335" t="s">
        <v>1531</v>
      </c>
      <c r="E335" s="31">
        <v>75.793478260869563</v>
      </c>
      <c r="F335" s="31">
        <v>278.86510869565217</v>
      </c>
      <c r="G335" s="31">
        <v>0</v>
      </c>
      <c r="H335" s="36">
        <v>0</v>
      </c>
      <c r="I335" s="31">
        <v>62.241413043478261</v>
      </c>
      <c r="J335" s="31">
        <v>0</v>
      </c>
      <c r="K335" s="36">
        <v>0</v>
      </c>
      <c r="L335" s="31">
        <v>39.941739130434783</v>
      </c>
      <c r="M335" s="31">
        <v>0</v>
      </c>
      <c r="N335" s="36">
        <v>0</v>
      </c>
      <c r="O335" s="31">
        <v>17.245326086956524</v>
      </c>
      <c r="P335" s="31">
        <v>0</v>
      </c>
      <c r="Q335" s="36">
        <v>0</v>
      </c>
      <c r="R335" s="31">
        <v>5.0543478260869561</v>
      </c>
      <c r="S335" s="31">
        <v>0</v>
      </c>
      <c r="T335" s="36">
        <v>0</v>
      </c>
      <c r="U335" s="31">
        <v>64.650652173913016</v>
      </c>
      <c r="V335" s="31">
        <v>0</v>
      </c>
      <c r="W335" s="36">
        <v>0</v>
      </c>
      <c r="X335" s="31">
        <v>4.5652173913043477</v>
      </c>
      <c r="Y335" s="31">
        <v>0</v>
      </c>
      <c r="Z335" s="36">
        <v>0</v>
      </c>
      <c r="AA335" s="31">
        <v>147.40782608695653</v>
      </c>
      <c r="AB335" s="31">
        <v>0</v>
      </c>
      <c r="AC335" s="36">
        <v>0</v>
      </c>
      <c r="AD335" s="31">
        <v>0</v>
      </c>
      <c r="AE335" s="31">
        <v>0</v>
      </c>
      <c r="AF335" s="36" t="s">
        <v>1733</v>
      </c>
      <c r="AG335" s="31">
        <v>0</v>
      </c>
      <c r="AH335" s="31">
        <v>0</v>
      </c>
      <c r="AI335" s="36" t="s">
        <v>1733</v>
      </c>
      <c r="AJ335" t="s">
        <v>196</v>
      </c>
      <c r="AK335" s="37">
        <v>2</v>
      </c>
      <c r="AT335"/>
    </row>
    <row r="336" spans="1:46" x14ac:dyDescent="0.25">
      <c r="A336" t="s">
        <v>1573</v>
      </c>
      <c r="B336" t="s">
        <v>1128</v>
      </c>
      <c r="C336" t="s">
        <v>1286</v>
      </c>
      <c r="D336" t="s">
        <v>1515</v>
      </c>
      <c r="E336" s="31">
        <v>306.16304347826087</v>
      </c>
      <c r="F336" s="31">
        <v>796.39130434782612</v>
      </c>
      <c r="G336" s="31">
        <v>125.70108695652173</v>
      </c>
      <c r="H336" s="36">
        <v>0.1578383468908664</v>
      </c>
      <c r="I336" s="31">
        <v>88.184782608695656</v>
      </c>
      <c r="J336" s="31">
        <v>23.269021739130434</v>
      </c>
      <c r="K336" s="36">
        <v>0.26386663379760877</v>
      </c>
      <c r="L336" s="31">
        <v>62.847826086956523</v>
      </c>
      <c r="M336" s="31">
        <v>23.269021739130434</v>
      </c>
      <c r="N336" s="36">
        <v>0.37024386025596678</v>
      </c>
      <c r="O336" s="31">
        <v>8.7010869565217384</v>
      </c>
      <c r="P336" s="31">
        <v>0</v>
      </c>
      <c r="Q336" s="36">
        <v>0</v>
      </c>
      <c r="R336" s="31">
        <v>16.635869565217391</v>
      </c>
      <c r="S336" s="31">
        <v>0</v>
      </c>
      <c r="T336" s="36">
        <v>0</v>
      </c>
      <c r="U336" s="31">
        <v>150.02717391304347</v>
      </c>
      <c r="V336" s="31">
        <v>3.2092391304347827</v>
      </c>
      <c r="W336" s="36">
        <v>2.1391052345589568E-2</v>
      </c>
      <c r="X336" s="31">
        <v>0</v>
      </c>
      <c r="Y336" s="31">
        <v>0</v>
      </c>
      <c r="Z336" s="36" t="s">
        <v>1733</v>
      </c>
      <c r="AA336" s="31">
        <v>558.179347826087</v>
      </c>
      <c r="AB336" s="31">
        <v>99.222826086956516</v>
      </c>
      <c r="AC336" s="36">
        <v>0.1777615500705905</v>
      </c>
      <c r="AD336" s="31">
        <v>0</v>
      </c>
      <c r="AE336" s="31">
        <v>0</v>
      </c>
      <c r="AF336" s="36" t="s">
        <v>1733</v>
      </c>
      <c r="AG336" s="31">
        <v>0</v>
      </c>
      <c r="AH336" s="31">
        <v>0</v>
      </c>
      <c r="AI336" s="36" t="s">
        <v>1733</v>
      </c>
      <c r="AJ336" t="s">
        <v>529</v>
      </c>
      <c r="AK336" s="37">
        <v>2</v>
      </c>
      <c r="AT336"/>
    </row>
    <row r="337" spans="1:46" x14ac:dyDescent="0.25">
      <c r="A337" t="s">
        <v>1573</v>
      </c>
      <c r="B337" t="s">
        <v>623</v>
      </c>
      <c r="C337" t="s">
        <v>1288</v>
      </c>
      <c r="D337" t="s">
        <v>1518</v>
      </c>
      <c r="E337" s="31">
        <v>218.13043478260869</v>
      </c>
      <c r="F337" s="31">
        <v>857.37326086956523</v>
      </c>
      <c r="G337" s="31">
        <v>36.015652173913047</v>
      </c>
      <c r="H337" s="36">
        <v>4.2006969213601607E-2</v>
      </c>
      <c r="I337" s="31">
        <v>150.53576086956519</v>
      </c>
      <c r="J337" s="31">
        <v>1.868913043478261</v>
      </c>
      <c r="K337" s="36">
        <v>1.2415076873976937E-2</v>
      </c>
      <c r="L337" s="31">
        <v>139.38902173913041</v>
      </c>
      <c r="M337" s="31">
        <v>0.85804347826086957</v>
      </c>
      <c r="N337" s="36">
        <v>6.1557464680878282E-3</v>
      </c>
      <c r="O337" s="31">
        <v>6.0923913043478262</v>
      </c>
      <c r="P337" s="31">
        <v>1.0108695652173914</v>
      </c>
      <c r="Q337" s="36">
        <v>0.16592328278322926</v>
      </c>
      <c r="R337" s="31">
        <v>5.0543478260869561</v>
      </c>
      <c r="S337" s="31">
        <v>0</v>
      </c>
      <c r="T337" s="36">
        <v>0</v>
      </c>
      <c r="U337" s="31">
        <v>236.83152173913044</v>
      </c>
      <c r="V337" s="31">
        <v>4.4021739130434785</v>
      </c>
      <c r="W337" s="36">
        <v>1.8587787135415472E-2</v>
      </c>
      <c r="X337" s="31">
        <v>0</v>
      </c>
      <c r="Y337" s="31">
        <v>0</v>
      </c>
      <c r="Z337" s="36" t="s">
        <v>1733</v>
      </c>
      <c r="AA337" s="31">
        <v>470.00597826086954</v>
      </c>
      <c r="AB337" s="31">
        <v>29.744565217391305</v>
      </c>
      <c r="AC337" s="36">
        <v>6.328550400029602E-2</v>
      </c>
      <c r="AD337" s="31">
        <v>0</v>
      </c>
      <c r="AE337" s="31">
        <v>0</v>
      </c>
      <c r="AF337" s="36" t="s">
        <v>1733</v>
      </c>
      <c r="AG337" s="31">
        <v>0</v>
      </c>
      <c r="AH337" s="31">
        <v>0</v>
      </c>
      <c r="AI337" s="36" t="s">
        <v>1733</v>
      </c>
      <c r="AJ337" t="s">
        <v>20</v>
      </c>
      <c r="AK337" s="37">
        <v>2</v>
      </c>
      <c r="AT337"/>
    </row>
    <row r="338" spans="1:46" x14ac:dyDescent="0.25">
      <c r="A338" t="s">
        <v>1573</v>
      </c>
      <c r="B338" t="s">
        <v>820</v>
      </c>
      <c r="C338" t="s">
        <v>1370</v>
      </c>
      <c r="D338" t="s">
        <v>1518</v>
      </c>
      <c r="E338" s="31">
        <v>116.31521739130434</v>
      </c>
      <c r="F338" s="31">
        <v>436.42608695652171</v>
      </c>
      <c r="G338" s="31">
        <v>4.2771739130434785</v>
      </c>
      <c r="H338" s="36">
        <v>9.8004542828109761E-3</v>
      </c>
      <c r="I338" s="31">
        <v>86.10054347826086</v>
      </c>
      <c r="J338" s="31">
        <v>0.73913043478260865</v>
      </c>
      <c r="K338" s="36">
        <v>8.5845037083793589E-3</v>
      </c>
      <c r="L338" s="31">
        <v>76.894021739130437</v>
      </c>
      <c r="M338" s="31">
        <v>0.21739130434782608</v>
      </c>
      <c r="N338" s="36">
        <v>2.8271548220659432E-3</v>
      </c>
      <c r="O338" s="31">
        <v>5.0978260869565215</v>
      </c>
      <c r="P338" s="31">
        <v>0.52173913043478259</v>
      </c>
      <c r="Q338" s="36">
        <v>0.1023454157782516</v>
      </c>
      <c r="R338" s="31">
        <v>4.1086956521739131</v>
      </c>
      <c r="S338" s="31">
        <v>0</v>
      </c>
      <c r="T338" s="36">
        <v>0</v>
      </c>
      <c r="U338" s="31">
        <v>74.779891304347828</v>
      </c>
      <c r="V338" s="31">
        <v>3.4619565217391304</v>
      </c>
      <c r="W338" s="36">
        <v>4.6295286892692321E-2</v>
      </c>
      <c r="X338" s="31">
        <v>0</v>
      </c>
      <c r="Y338" s="31">
        <v>0</v>
      </c>
      <c r="Z338" s="36" t="s">
        <v>1733</v>
      </c>
      <c r="AA338" s="31">
        <v>275.54565217391303</v>
      </c>
      <c r="AB338" s="31">
        <v>7.6086956521739135E-2</v>
      </c>
      <c r="AC338" s="36">
        <v>2.7613194373219936E-4</v>
      </c>
      <c r="AD338" s="31">
        <v>0</v>
      </c>
      <c r="AE338" s="31">
        <v>0</v>
      </c>
      <c r="AF338" s="36" t="s">
        <v>1733</v>
      </c>
      <c r="AG338" s="31">
        <v>0</v>
      </c>
      <c r="AH338" s="31">
        <v>0</v>
      </c>
      <c r="AI338" s="36" t="s">
        <v>1733</v>
      </c>
      <c r="AJ338" t="s">
        <v>218</v>
      </c>
      <c r="AK338" s="37">
        <v>2</v>
      </c>
      <c r="AT338"/>
    </row>
    <row r="339" spans="1:46" x14ac:dyDescent="0.25">
      <c r="A339" t="s">
        <v>1573</v>
      </c>
      <c r="B339" t="s">
        <v>852</v>
      </c>
      <c r="C339" t="s">
        <v>1386</v>
      </c>
      <c r="D339" t="s">
        <v>1518</v>
      </c>
      <c r="E339" s="31">
        <v>171.33695652173913</v>
      </c>
      <c r="F339" s="31">
        <v>517.03641304347821</v>
      </c>
      <c r="G339" s="31">
        <v>27.800108695652174</v>
      </c>
      <c r="H339" s="36">
        <v>5.376818342833898E-2</v>
      </c>
      <c r="I339" s="31">
        <v>71.435543478260868</v>
      </c>
      <c r="J339" s="31">
        <v>2.4522826086956524</v>
      </c>
      <c r="K339" s="36">
        <v>3.4328605751308194E-2</v>
      </c>
      <c r="L339" s="31">
        <v>60.066521739130437</v>
      </c>
      <c r="M339" s="31">
        <v>1.6370652173913045</v>
      </c>
      <c r="N339" s="36">
        <v>2.7254203672739646E-2</v>
      </c>
      <c r="O339" s="31">
        <v>6.6625000000000005</v>
      </c>
      <c r="P339" s="31">
        <v>0.81521739130434778</v>
      </c>
      <c r="Q339" s="36">
        <v>0.12235908312260378</v>
      </c>
      <c r="R339" s="31">
        <v>4.7065217391304346</v>
      </c>
      <c r="S339" s="31">
        <v>0</v>
      </c>
      <c r="T339" s="36">
        <v>0</v>
      </c>
      <c r="U339" s="31">
        <v>135.98097826086956</v>
      </c>
      <c r="V339" s="31">
        <v>17.345108695652176</v>
      </c>
      <c r="W339" s="36">
        <v>0.12755540456825404</v>
      </c>
      <c r="X339" s="31">
        <v>0</v>
      </c>
      <c r="Y339" s="31">
        <v>0</v>
      </c>
      <c r="Z339" s="36" t="s">
        <v>1733</v>
      </c>
      <c r="AA339" s="31">
        <v>309.61989130434785</v>
      </c>
      <c r="AB339" s="31">
        <v>8.0027173913043477</v>
      </c>
      <c r="AC339" s="36">
        <v>2.5846909762777148E-2</v>
      </c>
      <c r="AD339" s="31">
        <v>0</v>
      </c>
      <c r="AE339" s="31">
        <v>0</v>
      </c>
      <c r="AF339" s="36" t="s">
        <v>1733</v>
      </c>
      <c r="AG339" s="31">
        <v>0</v>
      </c>
      <c r="AH339" s="31">
        <v>0</v>
      </c>
      <c r="AI339" s="36" t="s">
        <v>1733</v>
      </c>
      <c r="AJ339" t="s">
        <v>251</v>
      </c>
      <c r="AK339" s="37">
        <v>2</v>
      </c>
      <c r="AT339"/>
    </row>
    <row r="340" spans="1:46" x14ac:dyDescent="0.25">
      <c r="A340" t="s">
        <v>1573</v>
      </c>
      <c r="B340" t="s">
        <v>1187</v>
      </c>
      <c r="C340" t="s">
        <v>1478</v>
      </c>
      <c r="D340" t="s">
        <v>1510</v>
      </c>
      <c r="E340" s="31">
        <v>7.6847826086956523</v>
      </c>
      <c r="F340" s="31">
        <v>67.793478260869563</v>
      </c>
      <c r="G340" s="31">
        <v>0</v>
      </c>
      <c r="H340" s="36">
        <v>0</v>
      </c>
      <c r="I340" s="31">
        <v>36.866847826086953</v>
      </c>
      <c r="J340" s="31">
        <v>0</v>
      </c>
      <c r="K340" s="36">
        <v>0</v>
      </c>
      <c r="L340" s="31">
        <v>28.019021739130434</v>
      </c>
      <c r="M340" s="31">
        <v>0</v>
      </c>
      <c r="N340" s="36">
        <v>0</v>
      </c>
      <c r="O340" s="31">
        <v>8.8478260869565215</v>
      </c>
      <c r="P340" s="31">
        <v>0</v>
      </c>
      <c r="Q340" s="36">
        <v>0</v>
      </c>
      <c r="R340" s="31">
        <v>0</v>
      </c>
      <c r="S340" s="31">
        <v>0</v>
      </c>
      <c r="T340" s="36" t="s">
        <v>1733</v>
      </c>
      <c r="U340" s="31">
        <v>16.141304347826086</v>
      </c>
      <c r="V340" s="31">
        <v>0</v>
      </c>
      <c r="W340" s="36">
        <v>0</v>
      </c>
      <c r="X340" s="31">
        <v>0</v>
      </c>
      <c r="Y340" s="31">
        <v>0</v>
      </c>
      <c r="Z340" s="36" t="s">
        <v>1733</v>
      </c>
      <c r="AA340" s="31">
        <v>14.785326086956522</v>
      </c>
      <c r="AB340" s="31">
        <v>0</v>
      </c>
      <c r="AC340" s="36">
        <v>0</v>
      </c>
      <c r="AD340" s="31">
        <v>0</v>
      </c>
      <c r="AE340" s="31">
        <v>0</v>
      </c>
      <c r="AF340" s="36" t="s">
        <v>1733</v>
      </c>
      <c r="AG340" s="31">
        <v>0</v>
      </c>
      <c r="AH340" s="31">
        <v>0</v>
      </c>
      <c r="AI340" s="36" t="s">
        <v>1733</v>
      </c>
      <c r="AJ340" t="s">
        <v>590</v>
      </c>
      <c r="AK340" s="37">
        <v>2</v>
      </c>
      <c r="AT340"/>
    </row>
    <row r="341" spans="1:46" x14ac:dyDescent="0.25">
      <c r="A341" t="s">
        <v>1573</v>
      </c>
      <c r="B341" t="s">
        <v>1065</v>
      </c>
      <c r="C341" t="s">
        <v>1445</v>
      </c>
      <c r="D341" t="s">
        <v>1490</v>
      </c>
      <c r="E341" s="31">
        <v>192.66304347826087</v>
      </c>
      <c r="F341" s="31">
        <v>1138.0898913043479</v>
      </c>
      <c r="G341" s="31">
        <v>0</v>
      </c>
      <c r="H341" s="36">
        <v>0</v>
      </c>
      <c r="I341" s="31">
        <v>313.77173913043481</v>
      </c>
      <c r="J341" s="31">
        <v>0</v>
      </c>
      <c r="K341" s="36">
        <v>0</v>
      </c>
      <c r="L341" s="31">
        <v>261.5271739130435</v>
      </c>
      <c r="M341" s="31">
        <v>0</v>
      </c>
      <c r="N341" s="36">
        <v>0</v>
      </c>
      <c r="O341" s="31">
        <v>48.168478260869563</v>
      </c>
      <c r="P341" s="31">
        <v>0</v>
      </c>
      <c r="Q341" s="36">
        <v>0</v>
      </c>
      <c r="R341" s="31">
        <v>4.0760869565217392</v>
      </c>
      <c r="S341" s="31">
        <v>0</v>
      </c>
      <c r="T341" s="36">
        <v>0</v>
      </c>
      <c r="U341" s="31">
        <v>157.40402173913043</v>
      </c>
      <c r="V341" s="31">
        <v>0</v>
      </c>
      <c r="W341" s="36">
        <v>0</v>
      </c>
      <c r="X341" s="31">
        <v>3.6114130434782608</v>
      </c>
      <c r="Y341" s="31">
        <v>0</v>
      </c>
      <c r="Z341" s="36">
        <v>0</v>
      </c>
      <c r="AA341" s="31">
        <v>663.30271739130433</v>
      </c>
      <c r="AB341" s="31">
        <v>0</v>
      </c>
      <c r="AC341" s="36">
        <v>0</v>
      </c>
      <c r="AD341" s="31">
        <v>0</v>
      </c>
      <c r="AE341" s="31">
        <v>0</v>
      </c>
      <c r="AF341" s="36" t="s">
        <v>1733</v>
      </c>
      <c r="AG341" s="31">
        <v>0</v>
      </c>
      <c r="AH341" s="31">
        <v>0</v>
      </c>
      <c r="AI341" s="36" t="s">
        <v>1733</v>
      </c>
      <c r="AJ341" t="s">
        <v>464</v>
      </c>
      <c r="AK341" s="37">
        <v>2</v>
      </c>
      <c r="AT341"/>
    </row>
    <row r="342" spans="1:46" x14ac:dyDescent="0.25">
      <c r="A342" t="s">
        <v>1573</v>
      </c>
      <c r="B342" t="s">
        <v>636</v>
      </c>
      <c r="C342" t="s">
        <v>1295</v>
      </c>
      <c r="D342" t="s">
        <v>1511</v>
      </c>
      <c r="E342" s="31">
        <v>34.163043478260867</v>
      </c>
      <c r="F342" s="31">
        <v>118.60597826086956</v>
      </c>
      <c r="G342" s="31">
        <v>0</v>
      </c>
      <c r="H342" s="36">
        <v>0</v>
      </c>
      <c r="I342" s="31">
        <v>13.339673913043478</v>
      </c>
      <c r="J342" s="31">
        <v>0</v>
      </c>
      <c r="K342" s="36">
        <v>0</v>
      </c>
      <c r="L342" s="31">
        <v>7.4701086956521738</v>
      </c>
      <c r="M342" s="31">
        <v>0</v>
      </c>
      <c r="N342" s="36">
        <v>0</v>
      </c>
      <c r="O342" s="31">
        <v>0</v>
      </c>
      <c r="P342" s="31">
        <v>0</v>
      </c>
      <c r="Q342" s="36" t="s">
        <v>1733</v>
      </c>
      <c r="R342" s="31">
        <v>5.8695652173913047</v>
      </c>
      <c r="S342" s="31">
        <v>0</v>
      </c>
      <c r="T342" s="36">
        <v>0</v>
      </c>
      <c r="U342" s="31">
        <v>38.434782608695649</v>
      </c>
      <c r="V342" s="31">
        <v>0</v>
      </c>
      <c r="W342" s="36">
        <v>0</v>
      </c>
      <c r="X342" s="31">
        <v>0</v>
      </c>
      <c r="Y342" s="31">
        <v>0</v>
      </c>
      <c r="Z342" s="36" t="s">
        <v>1733</v>
      </c>
      <c r="AA342" s="31">
        <v>66.831521739130437</v>
      </c>
      <c r="AB342" s="31">
        <v>0</v>
      </c>
      <c r="AC342" s="36">
        <v>0</v>
      </c>
      <c r="AD342" s="31">
        <v>0</v>
      </c>
      <c r="AE342" s="31">
        <v>0</v>
      </c>
      <c r="AF342" s="36" t="s">
        <v>1733</v>
      </c>
      <c r="AG342" s="31">
        <v>0</v>
      </c>
      <c r="AH342" s="31">
        <v>0</v>
      </c>
      <c r="AI342" s="36" t="s">
        <v>1733</v>
      </c>
      <c r="AJ342" t="s">
        <v>33</v>
      </c>
      <c r="AK342" s="37">
        <v>2</v>
      </c>
      <c r="AT342"/>
    </row>
    <row r="343" spans="1:46" x14ac:dyDescent="0.25">
      <c r="A343" t="s">
        <v>1573</v>
      </c>
      <c r="B343" t="s">
        <v>930</v>
      </c>
      <c r="C343" t="s">
        <v>1216</v>
      </c>
      <c r="D343" t="s">
        <v>1489</v>
      </c>
      <c r="E343" s="31">
        <v>130.16304347826087</v>
      </c>
      <c r="F343" s="31">
        <v>431.38043478260869</v>
      </c>
      <c r="G343" s="31">
        <v>53.866847826086953</v>
      </c>
      <c r="H343" s="36">
        <v>0.12487086451482853</v>
      </c>
      <c r="I343" s="31">
        <v>79.190217391304344</v>
      </c>
      <c r="J343" s="31">
        <v>0.74728260869565222</v>
      </c>
      <c r="K343" s="36">
        <v>9.4365520554526121E-3</v>
      </c>
      <c r="L343" s="31">
        <v>26.584239130434781</v>
      </c>
      <c r="M343" s="31">
        <v>0.74728260869565222</v>
      </c>
      <c r="N343" s="36">
        <v>2.8109986711642648E-2</v>
      </c>
      <c r="O343" s="31">
        <v>47.633152173913047</v>
      </c>
      <c r="P343" s="31">
        <v>0</v>
      </c>
      <c r="Q343" s="36">
        <v>0</v>
      </c>
      <c r="R343" s="31">
        <v>4.9728260869565215</v>
      </c>
      <c r="S343" s="31">
        <v>0</v>
      </c>
      <c r="T343" s="36">
        <v>0</v>
      </c>
      <c r="U343" s="31">
        <v>80.176630434782609</v>
      </c>
      <c r="V343" s="31">
        <v>16.394021739130434</v>
      </c>
      <c r="W343" s="36">
        <v>0.20447381799694966</v>
      </c>
      <c r="X343" s="31">
        <v>0</v>
      </c>
      <c r="Y343" s="31">
        <v>0</v>
      </c>
      <c r="Z343" s="36" t="s">
        <v>1733</v>
      </c>
      <c r="AA343" s="31">
        <v>272.01358695652175</v>
      </c>
      <c r="AB343" s="31">
        <v>36.725543478260867</v>
      </c>
      <c r="AC343" s="36">
        <v>0.13501363622741031</v>
      </c>
      <c r="AD343" s="31">
        <v>0</v>
      </c>
      <c r="AE343" s="31">
        <v>0</v>
      </c>
      <c r="AF343" s="36" t="s">
        <v>1733</v>
      </c>
      <c r="AG343" s="31">
        <v>0</v>
      </c>
      <c r="AH343" s="31">
        <v>0</v>
      </c>
      <c r="AI343" s="36" t="s">
        <v>1733</v>
      </c>
      <c r="AJ343" t="s">
        <v>329</v>
      </c>
      <c r="AK343" s="37">
        <v>2</v>
      </c>
      <c r="AT343"/>
    </row>
    <row r="344" spans="1:46" x14ac:dyDescent="0.25">
      <c r="A344" t="s">
        <v>1573</v>
      </c>
      <c r="B344" t="s">
        <v>1100</v>
      </c>
      <c r="C344" t="s">
        <v>1213</v>
      </c>
      <c r="D344" t="s">
        <v>1523</v>
      </c>
      <c r="E344" s="31">
        <v>80.239130434782609</v>
      </c>
      <c r="F344" s="31">
        <v>229.6346739130434</v>
      </c>
      <c r="G344" s="31">
        <v>0</v>
      </c>
      <c r="H344" s="36">
        <v>0</v>
      </c>
      <c r="I344" s="31">
        <v>44.122282608695649</v>
      </c>
      <c r="J344" s="31">
        <v>0</v>
      </c>
      <c r="K344" s="36">
        <v>0</v>
      </c>
      <c r="L344" s="31">
        <v>39.339673913043477</v>
      </c>
      <c r="M344" s="31">
        <v>0</v>
      </c>
      <c r="N344" s="36">
        <v>0</v>
      </c>
      <c r="O344" s="31">
        <v>0</v>
      </c>
      <c r="P344" s="31">
        <v>0</v>
      </c>
      <c r="Q344" s="36" t="s">
        <v>1733</v>
      </c>
      <c r="R344" s="31">
        <v>4.7826086956521738</v>
      </c>
      <c r="S344" s="31">
        <v>0</v>
      </c>
      <c r="T344" s="36">
        <v>0</v>
      </c>
      <c r="U344" s="31">
        <v>67.311195652173879</v>
      </c>
      <c r="V344" s="31">
        <v>0</v>
      </c>
      <c r="W344" s="36">
        <v>0</v>
      </c>
      <c r="X344" s="31">
        <v>0</v>
      </c>
      <c r="Y344" s="31">
        <v>0</v>
      </c>
      <c r="Z344" s="36" t="s">
        <v>1733</v>
      </c>
      <c r="AA344" s="31">
        <v>118.20119565217388</v>
      </c>
      <c r="AB344" s="31">
        <v>0</v>
      </c>
      <c r="AC344" s="36">
        <v>0</v>
      </c>
      <c r="AD344" s="31">
        <v>0</v>
      </c>
      <c r="AE344" s="31">
        <v>0</v>
      </c>
      <c r="AF344" s="36" t="s">
        <v>1733</v>
      </c>
      <c r="AG344" s="31">
        <v>0</v>
      </c>
      <c r="AH344" s="31">
        <v>0</v>
      </c>
      <c r="AI344" s="36" t="s">
        <v>1733</v>
      </c>
      <c r="AJ344" t="s">
        <v>501</v>
      </c>
      <c r="AK344" s="37">
        <v>2</v>
      </c>
      <c r="AT344"/>
    </row>
    <row r="345" spans="1:46" x14ac:dyDescent="0.25">
      <c r="A345" t="s">
        <v>1573</v>
      </c>
      <c r="B345" t="s">
        <v>1136</v>
      </c>
      <c r="C345" t="s">
        <v>1452</v>
      </c>
      <c r="D345" t="s">
        <v>1528</v>
      </c>
      <c r="E345" s="31">
        <v>33.673913043478258</v>
      </c>
      <c r="F345" s="31">
        <v>102.54619565217391</v>
      </c>
      <c r="G345" s="31">
        <v>4.8777173913043477</v>
      </c>
      <c r="H345" s="36">
        <v>4.7566049235498321E-2</v>
      </c>
      <c r="I345" s="31">
        <v>28.815217391304348</v>
      </c>
      <c r="J345" s="31">
        <v>2.2826086956521738</v>
      </c>
      <c r="K345" s="36">
        <v>7.9215390418709924E-2</v>
      </c>
      <c r="L345" s="31">
        <v>15.467391304347826</v>
      </c>
      <c r="M345" s="31">
        <v>2.2826086956521738</v>
      </c>
      <c r="N345" s="36">
        <v>0.14757554462403372</v>
      </c>
      <c r="O345" s="31">
        <v>8.304347826086957</v>
      </c>
      <c r="P345" s="31">
        <v>0</v>
      </c>
      <c r="Q345" s="36">
        <v>0</v>
      </c>
      <c r="R345" s="31">
        <v>5.0434782608695654</v>
      </c>
      <c r="S345" s="31">
        <v>0</v>
      </c>
      <c r="T345" s="36">
        <v>0</v>
      </c>
      <c r="U345" s="31">
        <v>15.336956521739131</v>
      </c>
      <c r="V345" s="31">
        <v>0</v>
      </c>
      <c r="W345" s="36">
        <v>0</v>
      </c>
      <c r="X345" s="31">
        <v>3.9130434782608696</v>
      </c>
      <c r="Y345" s="31">
        <v>0</v>
      </c>
      <c r="Z345" s="36">
        <v>0</v>
      </c>
      <c r="AA345" s="31">
        <v>54.480978260869563</v>
      </c>
      <c r="AB345" s="31">
        <v>2.5951086956521738</v>
      </c>
      <c r="AC345" s="36">
        <v>4.763329841887376E-2</v>
      </c>
      <c r="AD345" s="31">
        <v>0</v>
      </c>
      <c r="AE345" s="31">
        <v>0</v>
      </c>
      <c r="AF345" s="36" t="s">
        <v>1733</v>
      </c>
      <c r="AG345" s="31">
        <v>0</v>
      </c>
      <c r="AH345" s="31">
        <v>0</v>
      </c>
      <c r="AI345" s="36" t="s">
        <v>1733</v>
      </c>
      <c r="AJ345" t="s">
        <v>537</v>
      </c>
      <c r="AK345" s="37">
        <v>2</v>
      </c>
      <c r="AT345"/>
    </row>
    <row r="346" spans="1:46" x14ac:dyDescent="0.25">
      <c r="A346" t="s">
        <v>1573</v>
      </c>
      <c r="B346" t="s">
        <v>808</v>
      </c>
      <c r="C346" t="s">
        <v>1348</v>
      </c>
      <c r="D346" t="s">
        <v>1518</v>
      </c>
      <c r="E346" s="31">
        <v>138.41304347826087</v>
      </c>
      <c r="F346" s="31">
        <v>433.80684782608694</v>
      </c>
      <c r="G346" s="31">
        <v>7.0135869565217392</v>
      </c>
      <c r="H346" s="36">
        <v>1.6167533988152911E-2</v>
      </c>
      <c r="I346" s="31">
        <v>61.25</v>
      </c>
      <c r="J346" s="31">
        <v>5.3315217391304346</v>
      </c>
      <c r="K346" s="36">
        <v>8.7045252883762192E-2</v>
      </c>
      <c r="L346" s="31">
        <v>11.625</v>
      </c>
      <c r="M346" s="31">
        <v>6.5217391304347824E-2</v>
      </c>
      <c r="N346" s="36">
        <v>5.6100981767180924E-3</v>
      </c>
      <c r="O346" s="31">
        <v>44.581521739130437</v>
      </c>
      <c r="P346" s="31">
        <v>5.2663043478260869</v>
      </c>
      <c r="Q346" s="36">
        <v>0.11812751432402779</v>
      </c>
      <c r="R346" s="31">
        <v>5.0434782608695654</v>
      </c>
      <c r="S346" s="31">
        <v>0</v>
      </c>
      <c r="T346" s="36">
        <v>0</v>
      </c>
      <c r="U346" s="31">
        <v>92.567934782608702</v>
      </c>
      <c r="V346" s="31">
        <v>1.6820652173913044</v>
      </c>
      <c r="W346" s="36">
        <v>1.8171143402319095E-2</v>
      </c>
      <c r="X346" s="31">
        <v>4.6086956521739131</v>
      </c>
      <c r="Y346" s="31">
        <v>0</v>
      </c>
      <c r="Z346" s="36">
        <v>0</v>
      </c>
      <c r="AA346" s="31">
        <v>275.38021739130437</v>
      </c>
      <c r="AB346" s="31">
        <v>0</v>
      </c>
      <c r="AC346" s="36">
        <v>0</v>
      </c>
      <c r="AD346" s="31">
        <v>0</v>
      </c>
      <c r="AE346" s="31">
        <v>0</v>
      </c>
      <c r="AF346" s="36" t="s">
        <v>1733</v>
      </c>
      <c r="AG346" s="31">
        <v>0</v>
      </c>
      <c r="AH346" s="31">
        <v>0</v>
      </c>
      <c r="AI346" s="36" t="s">
        <v>1733</v>
      </c>
      <c r="AJ346" t="s">
        <v>206</v>
      </c>
      <c r="AK346" s="37">
        <v>2</v>
      </c>
      <c r="AT346"/>
    </row>
    <row r="347" spans="1:46" x14ac:dyDescent="0.25">
      <c r="A347" t="s">
        <v>1573</v>
      </c>
      <c r="B347" t="s">
        <v>712</v>
      </c>
      <c r="C347" t="s">
        <v>1283</v>
      </c>
      <c r="D347" t="s">
        <v>1514</v>
      </c>
      <c r="E347" s="31">
        <v>60.576086956521742</v>
      </c>
      <c r="F347" s="31">
        <v>124.26521739130433</v>
      </c>
      <c r="G347" s="31">
        <v>42.220108695652172</v>
      </c>
      <c r="H347" s="36">
        <v>0.33975805605122289</v>
      </c>
      <c r="I347" s="31">
        <v>13.728260869565219</v>
      </c>
      <c r="J347" s="31">
        <v>2.402173913043478</v>
      </c>
      <c r="K347" s="36">
        <v>0.17498020585906568</v>
      </c>
      <c r="L347" s="31">
        <v>7.6413043478260869</v>
      </c>
      <c r="M347" s="31">
        <v>2.402173913043478</v>
      </c>
      <c r="N347" s="36">
        <v>0.31436699857752487</v>
      </c>
      <c r="O347" s="31">
        <v>0</v>
      </c>
      <c r="P347" s="31">
        <v>0</v>
      </c>
      <c r="Q347" s="36" t="s">
        <v>1733</v>
      </c>
      <c r="R347" s="31">
        <v>6.0869565217391308</v>
      </c>
      <c r="S347" s="31">
        <v>0</v>
      </c>
      <c r="T347" s="36">
        <v>0</v>
      </c>
      <c r="U347" s="31">
        <v>34.214673913043477</v>
      </c>
      <c r="V347" s="31">
        <v>16.361413043478262</v>
      </c>
      <c r="W347" s="36">
        <v>0.47819871336669056</v>
      </c>
      <c r="X347" s="31">
        <v>4.6413043478260869</v>
      </c>
      <c r="Y347" s="31">
        <v>0</v>
      </c>
      <c r="Z347" s="36">
        <v>0</v>
      </c>
      <c r="AA347" s="31">
        <v>58.406521739130433</v>
      </c>
      <c r="AB347" s="31">
        <v>23.456521739130434</v>
      </c>
      <c r="AC347" s="36">
        <v>0.40160792049726429</v>
      </c>
      <c r="AD347" s="31">
        <v>13.274456521739131</v>
      </c>
      <c r="AE347" s="31">
        <v>0</v>
      </c>
      <c r="AF347" s="36">
        <v>0</v>
      </c>
      <c r="AG347" s="31">
        <v>0</v>
      </c>
      <c r="AH347" s="31">
        <v>0</v>
      </c>
      <c r="AI347" s="36" t="s">
        <v>1733</v>
      </c>
      <c r="AJ347" t="s">
        <v>109</v>
      </c>
      <c r="AK347" s="37">
        <v>2</v>
      </c>
      <c r="AT347"/>
    </row>
    <row r="348" spans="1:46" x14ac:dyDescent="0.25">
      <c r="A348" t="s">
        <v>1573</v>
      </c>
      <c r="B348" t="s">
        <v>839</v>
      </c>
      <c r="C348" t="s">
        <v>1377</v>
      </c>
      <c r="D348" t="s">
        <v>1506</v>
      </c>
      <c r="E348" s="31">
        <v>96.913043478260875</v>
      </c>
      <c r="F348" s="31">
        <v>315.42554347826086</v>
      </c>
      <c r="G348" s="31">
        <v>2.5706521739130435</v>
      </c>
      <c r="H348" s="36">
        <v>8.1497907416309568E-3</v>
      </c>
      <c r="I348" s="31">
        <v>60.088586956521752</v>
      </c>
      <c r="J348" s="31">
        <v>0</v>
      </c>
      <c r="K348" s="36">
        <v>0</v>
      </c>
      <c r="L348" s="31">
        <v>45.099347826086969</v>
      </c>
      <c r="M348" s="31">
        <v>0</v>
      </c>
      <c r="N348" s="36">
        <v>0</v>
      </c>
      <c r="O348" s="31">
        <v>10.190217391304348</v>
      </c>
      <c r="P348" s="31">
        <v>0</v>
      </c>
      <c r="Q348" s="36">
        <v>0</v>
      </c>
      <c r="R348" s="31">
        <v>4.7990217391304348</v>
      </c>
      <c r="S348" s="31">
        <v>0</v>
      </c>
      <c r="T348" s="36">
        <v>0</v>
      </c>
      <c r="U348" s="31">
        <v>70.956521739130437</v>
      </c>
      <c r="V348" s="31">
        <v>1.388586956521739</v>
      </c>
      <c r="W348" s="36">
        <v>1.9569546568627447E-2</v>
      </c>
      <c r="X348" s="31">
        <v>5.3804347826086953</v>
      </c>
      <c r="Y348" s="31">
        <v>0</v>
      </c>
      <c r="Z348" s="36">
        <v>0</v>
      </c>
      <c r="AA348" s="31">
        <v>179</v>
      </c>
      <c r="AB348" s="31">
        <v>1.1820652173913044</v>
      </c>
      <c r="AC348" s="36">
        <v>6.6037162982754442E-3</v>
      </c>
      <c r="AD348" s="31">
        <v>0</v>
      </c>
      <c r="AE348" s="31">
        <v>0</v>
      </c>
      <c r="AF348" s="36" t="s">
        <v>1733</v>
      </c>
      <c r="AG348" s="31">
        <v>0</v>
      </c>
      <c r="AH348" s="31">
        <v>0</v>
      </c>
      <c r="AI348" s="36" t="s">
        <v>1733</v>
      </c>
      <c r="AJ348" t="s">
        <v>237</v>
      </c>
      <c r="AK348" s="37">
        <v>2</v>
      </c>
      <c r="AT348"/>
    </row>
    <row r="349" spans="1:46" x14ac:dyDescent="0.25">
      <c r="A349" t="s">
        <v>1573</v>
      </c>
      <c r="B349" t="s">
        <v>676</v>
      </c>
      <c r="C349" t="s">
        <v>1207</v>
      </c>
      <c r="D349" t="s">
        <v>1490</v>
      </c>
      <c r="E349" s="31">
        <v>91.25</v>
      </c>
      <c r="F349" s="31">
        <v>241.03804347826087</v>
      </c>
      <c r="G349" s="31">
        <v>0</v>
      </c>
      <c r="H349" s="36">
        <v>0</v>
      </c>
      <c r="I349" s="31">
        <v>41.423913043478258</v>
      </c>
      <c r="J349" s="31">
        <v>0</v>
      </c>
      <c r="K349" s="36">
        <v>0</v>
      </c>
      <c r="L349" s="31">
        <v>32.929347826086953</v>
      </c>
      <c r="M349" s="31">
        <v>0</v>
      </c>
      <c r="N349" s="36">
        <v>0</v>
      </c>
      <c r="O349" s="31">
        <v>4.5135869565217392</v>
      </c>
      <c r="P349" s="31">
        <v>0</v>
      </c>
      <c r="Q349" s="36">
        <v>0</v>
      </c>
      <c r="R349" s="31">
        <v>3.9809782608695654</v>
      </c>
      <c r="S349" s="31">
        <v>0</v>
      </c>
      <c r="T349" s="36">
        <v>0</v>
      </c>
      <c r="U349" s="31">
        <v>46.975543478260867</v>
      </c>
      <c r="V349" s="31">
        <v>0</v>
      </c>
      <c r="W349" s="36">
        <v>0</v>
      </c>
      <c r="X349" s="31">
        <v>0</v>
      </c>
      <c r="Y349" s="31">
        <v>0</v>
      </c>
      <c r="Z349" s="36" t="s">
        <v>1733</v>
      </c>
      <c r="AA349" s="31">
        <v>152.63858695652175</v>
      </c>
      <c r="AB349" s="31">
        <v>0</v>
      </c>
      <c r="AC349" s="36">
        <v>0</v>
      </c>
      <c r="AD349" s="31">
        <v>0</v>
      </c>
      <c r="AE349" s="31">
        <v>0</v>
      </c>
      <c r="AF349" s="36" t="s">
        <v>1733</v>
      </c>
      <c r="AG349" s="31">
        <v>0</v>
      </c>
      <c r="AH349" s="31">
        <v>0</v>
      </c>
      <c r="AI349" s="36" t="s">
        <v>1733</v>
      </c>
      <c r="AJ349" t="s">
        <v>73</v>
      </c>
      <c r="AK349" s="37">
        <v>2</v>
      </c>
      <c r="AT349"/>
    </row>
    <row r="350" spans="1:46" x14ac:dyDescent="0.25">
      <c r="A350" t="s">
        <v>1573</v>
      </c>
      <c r="B350" t="s">
        <v>683</v>
      </c>
      <c r="C350" t="s">
        <v>1287</v>
      </c>
      <c r="D350" t="s">
        <v>1517</v>
      </c>
      <c r="E350" s="31">
        <v>99.326086956521735</v>
      </c>
      <c r="F350" s="31">
        <v>231.11391304347828</v>
      </c>
      <c r="G350" s="31">
        <v>24.648043478260874</v>
      </c>
      <c r="H350" s="36">
        <v>0.10664889514299368</v>
      </c>
      <c r="I350" s="31">
        <v>36.286413043478269</v>
      </c>
      <c r="J350" s="31">
        <v>0.76086956521739135</v>
      </c>
      <c r="K350" s="36">
        <v>2.0968442494046457E-2</v>
      </c>
      <c r="L350" s="31">
        <v>0</v>
      </c>
      <c r="M350" s="31">
        <v>0</v>
      </c>
      <c r="N350" s="36" t="s">
        <v>1733</v>
      </c>
      <c r="O350" s="31">
        <v>29.455652173913055</v>
      </c>
      <c r="P350" s="31">
        <v>0.76086956521739135</v>
      </c>
      <c r="Q350" s="36">
        <v>2.5831020841943664E-2</v>
      </c>
      <c r="R350" s="31">
        <v>6.8307608695652169</v>
      </c>
      <c r="S350" s="31">
        <v>0</v>
      </c>
      <c r="T350" s="36">
        <v>0</v>
      </c>
      <c r="U350" s="31">
        <v>60.655108695652189</v>
      </c>
      <c r="V350" s="31">
        <v>9.1284782608695654</v>
      </c>
      <c r="W350" s="36">
        <v>0.15049809417823864</v>
      </c>
      <c r="X350" s="31">
        <v>0</v>
      </c>
      <c r="Y350" s="31">
        <v>0</v>
      </c>
      <c r="Z350" s="36" t="s">
        <v>1733</v>
      </c>
      <c r="AA350" s="31">
        <v>134.17239130434783</v>
      </c>
      <c r="AB350" s="31">
        <v>14.75869565217392</v>
      </c>
      <c r="AC350" s="36">
        <v>0.1099980071063671</v>
      </c>
      <c r="AD350" s="31">
        <v>0</v>
      </c>
      <c r="AE350" s="31">
        <v>0</v>
      </c>
      <c r="AF350" s="36" t="s">
        <v>1733</v>
      </c>
      <c r="AG350" s="31">
        <v>0</v>
      </c>
      <c r="AH350" s="31">
        <v>0</v>
      </c>
      <c r="AI350" s="36" t="s">
        <v>1733</v>
      </c>
      <c r="AJ350" t="s">
        <v>80</v>
      </c>
      <c r="AK350" s="37">
        <v>2</v>
      </c>
      <c r="AT350"/>
    </row>
    <row r="351" spans="1:46" x14ac:dyDescent="0.25">
      <c r="A351" t="s">
        <v>1573</v>
      </c>
      <c r="B351" t="s">
        <v>1130</v>
      </c>
      <c r="C351" t="s">
        <v>1267</v>
      </c>
      <c r="D351" t="s">
        <v>1495</v>
      </c>
      <c r="E351" s="31">
        <v>113.05434782608695</v>
      </c>
      <c r="F351" s="31">
        <v>481.79021739130434</v>
      </c>
      <c r="G351" s="31">
        <v>168.70380434782609</v>
      </c>
      <c r="H351" s="36">
        <v>0.3501602943731148</v>
      </c>
      <c r="I351" s="31">
        <v>59.790760869565219</v>
      </c>
      <c r="J351" s="31">
        <v>8.3641304347826093</v>
      </c>
      <c r="K351" s="36">
        <v>0.13989001499795484</v>
      </c>
      <c r="L351" s="31">
        <v>48.380434782608695</v>
      </c>
      <c r="M351" s="31">
        <v>4.0163043478260869</v>
      </c>
      <c r="N351" s="36">
        <v>8.3015052797124247E-2</v>
      </c>
      <c r="O351" s="31">
        <v>0</v>
      </c>
      <c r="P351" s="31">
        <v>0</v>
      </c>
      <c r="Q351" s="36" t="s">
        <v>1733</v>
      </c>
      <c r="R351" s="31">
        <v>11.410326086956522</v>
      </c>
      <c r="S351" s="31">
        <v>4.3478260869565215</v>
      </c>
      <c r="T351" s="36">
        <v>0.38104310550130982</v>
      </c>
      <c r="U351" s="31">
        <v>101.11413043478261</v>
      </c>
      <c r="V351" s="31">
        <v>57.565217391304351</v>
      </c>
      <c r="W351" s="36">
        <v>0.56930932545014779</v>
      </c>
      <c r="X351" s="31">
        <v>0</v>
      </c>
      <c r="Y351" s="31">
        <v>0</v>
      </c>
      <c r="Z351" s="36" t="s">
        <v>1733</v>
      </c>
      <c r="AA351" s="31">
        <v>320.88532608695652</v>
      </c>
      <c r="AB351" s="31">
        <v>102.77445652173913</v>
      </c>
      <c r="AC351" s="36">
        <v>0.32028406463774645</v>
      </c>
      <c r="AD351" s="31">
        <v>0</v>
      </c>
      <c r="AE351" s="31">
        <v>0</v>
      </c>
      <c r="AF351" s="36" t="s">
        <v>1733</v>
      </c>
      <c r="AG351" s="31">
        <v>0</v>
      </c>
      <c r="AH351" s="31">
        <v>0</v>
      </c>
      <c r="AI351" s="36" t="s">
        <v>1733</v>
      </c>
      <c r="AJ351" t="s">
        <v>531</v>
      </c>
      <c r="AK351" s="37">
        <v>2</v>
      </c>
      <c r="AT351"/>
    </row>
    <row r="352" spans="1:46" x14ac:dyDescent="0.25">
      <c r="A352" t="s">
        <v>1573</v>
      </c>
      <c r="B352" t="s">
        <v>860</v>
      </c>
      <c r="C352" t="s">
        <v>1389</v>
      </c>
      <c r="D352" t="s">
        <v>1482</v>
      </c>
      <c r="E352" s="31">
        <v>115.6304347826087</v>
      </c>
      <c r="F352" s="31">
        <v>439.25945652173897</v>
      </c>
      <c r="G352" s="31">
        <v>2.8179347826086958</v>
      </c>
      <c r="H352" s="36">
        <v>6.4151943476013383E-3</v>
      </c>
      <c r="I352" s="31">
        <v>83.042500000000018</v>
      </c>
      <c r="J352" s="31">
        <v>0</v>
      </c>
      <c r="K352" s="36">
        <v>0</v>
      </c>
      <c r="L352" s="31">
        <v>58.077065217391315</v>
      </c>
      <c r="M352" s="31">
        <v>0</v>
      </c>
      <c r="N352" s="36">
        <v>0</v>
      </c>
      <c r="O352" s="31">
        <v>19.574130434782607</v>
      </c>
      <c r="P352" s="31">
        <v>0</v>
      </c>
      <c r="Q352" s="36">
        <v>0</v>
      </c>
      <c r="R352" s="31">
        <v>5.3913043478260869</v>
      </c>
      <c r="S352" s="31">
        <v>0</v>
      </c>
      <c r="T352" s="36">
        <v>0</v>
      </c>
      <c r="U352" s="31">
        <v>99.572717391304309</v>
      </c>
      <c r="V352" s="31">
        <v>0</v>
      </c>
      <c r="W352" s="36">
        <v>0</v>
      </c>
      <c r="X352" s="31">
        <v>0</v>
      </c>
      <c r="Y352" s="31">
        <v>0</v>
      </c>
      <c r="Z352" s="36" t="s">
        <v>1733</v>
      </c>
      <c r="AA352" s="31">
        <v>256.64423913043464</v>
      </c>
      <c r="AB352" s="31">
        <v>2.8179347826086958</v>
      </c>
      <c r="AC352" s="36">
        <v>1.0979926111556055E-2</v>
      </c>
      <c r="AD352" s="31">
        <v>0</v>
      </c>
      <c r="AE352" s="31">
        <v>0</v>
      </c>
      <c r="AF352" s="36" t="s">
        <v>1733</v>
      </c>
      <c r="AG352" s="31">
        <v>0</v>
      </c>
      <c r="AH352" s="31">
        <v>0</v>
      </c>
      <c r="AI352" s="36" t="s">
        <v>1733</v>
      </c>
      <c r="AJ352" t="s">
        <v>259</v>
      </c>
      <c r="AK352" s="37">
        <v>2</v>
      </c>
      <c r="AT352"/>
    </row>
    <row r="353" spans="1:46" x14ac:dyDescent="0.25">
      <c r="A353" t="s">
        <v>1573</v>
      </c>
      <c r="B353" t="s">
        <v>948</v>
      </c>
      <c r="C353" t="s">
        <v>1414</v>
      </c>
      <c r="D353" t="s">
        <v>1528</v>
      </c>
      <c r="E353" s="31">
        <v>78.608695652173907</v>
      </c>
      <c r="F353" s="31">
        <v>287.28358695652173</v>
      </c>
      <c r="G353" s="31">
        <v>167.02184782608697</v>
      </c>
      <c r="H353" s="36">
        <v>0.58138318863083716</v>
      </c>
      <c r="I353" s="31">
        <v>48.591304347826082</v>
      </c>
      <c r="J353" s="31">
        <v>21.191847826086956</v>
      </c>
      <c r="K353" s="36">
        <v>0.43612428418038657</v>
      </c>
      <c r="L353" s="31">
        <v>43.849456521739128</v>
      </c>
      <c r="M353" s="31">
        <v>21.191847826086956</v>
      </c>
      <c r="N353" s="36">
        <v>0.48328644200141296</v>
      </c>
      <c r="O353" s="31">
        <v>3.9592391304347827</v>
      </c>
      <c r="P353" s="31">
        <v>0</v>
      </c>
      <c r="Q353" s="36">
        <v>0</v>
      </c>
      <c r="R353" s="31">
        <v>0.78260869565217395</v>
      </c>
      <c r="S353" s="31">
        <v>0</v>
      </c>
      <c r="T353" s="36">
        <v>0</v>
      </c>
      <c r="U353" s="31">
        <v>99.406086956521747</v>
      </c>
      <c r="V353" s="31">
        <v>68.240326086956529</v>
      </c>
      <c r="W353" s="36">
        <v>0.68648035725220224</v>
      </c>
      <c r="X353" s="31">
        <v>0</v>
      </c>
      <c r="Y353" s="31">
        <v>0</v>
      </c>
      <c r="Z353" s="36" t="s">
        <v>1733</v>
      </c>
      <c r="AA353" s="31">
        <v>139.28619565217392</v>
      </c>
      <c r="AB353" s="31">
        <v>77.589673913043484</v>
      </c>
      <c r="AC353" s="36">
        <v>0.55705214396694958</v>
      </c>
      <c r="AD353" s="31">
        <v>0</v>
      </c>
      <c r="AE353" s="31">
        <v>0</v>
      </c>
      <c r="AF353" s="36" t="s">
        <v>1733</v>
      </c>
      <c r="AG353" s="31">
        <v>0</v>
      </c>
      <c r="AH353" s="31">
        <v>0</v>
      </c>
      <c r="AI353" s="36" t="s">
        <v>1733</v>
      </c>
      <c r="AJ353" t="s">
        <v>347</v>
      </c>
      <c r="AK353" s="37">
        <v>2</v>
      </c>
      <c r="AT353"/>
    </row>
    <row r="354" spans="1:46" x14ac:dyDescent="0.25">
      <c r="A354" t="s">
        <v>1573</v>
      </c>
      <c r="B354" t="s">
        <v>959</v>
      </c>
      <c r="C354" t="s">
        <v>1332</v>
      </c>
      <c r="D354" t="s">
        <v>1524</v>
      </c>
      <c r="E354" s="31">
        <v>97.021739130434781</v>
      </c>
      <c r="F354" s="31">
        <v>233.22554347826087</v>
      </c>
      <c r="G354" s="31">
        <v>75.040760869565219</v>
      </c>
      <c r="H354" s="36">
        <v>0.32175189625642281</v>
      </c>
      <c r="I354" s="31">
        <v>38.024456521739125</v>
      </c>
      <c r="J354" s="31">
        <v>1.9320652173913044</v>
      </c>
      <c r="K354" s="36">
        <v>5.0811119845637111E-2</v>
      </c>
      <c r="L354" s="31">
        <v>32.684782608695649</v>
      </c>
      <c r="M354" s="31">
        <v>1.6711956521739131</v>
      </c>
      <c r="N354" s="36">
        <v>5.1130695044895251E-2</v>
      </c>
      <c r="O354" s="31">
        <v>5.3396739130434785</v>
      </c>
      <c r="P354" s="31">
        <v>0.2608695652173913</v>
      </c>
      <c r="Q354" s="36">
        <v>4.8854961832061068E-2</v>
      </c>
      <c r="R354" s="31">
        <v>0</v>
      </c>
      <c r="S354" s="31">
        <v>0</v>
      </c>
      <c r="T354" s="36" t="s">
        <v>1733</v>
      </c>
      <c r="U354" s="31">
        <v>53.744565217391305</v>
      </c>
      <c r="V354" s="31">
        <v>35.951086956521742</v>
      </c>
      <c r="W354" s="36">
        <v>0.66892506825766007</v>
      </c>
      <c r="X354" s="31">
        <v>5.3994565217391308</v>
      </c>
      <c r="Y354" s="31">
        <v>0</v>
      </c>
      <c r="Z354" s="36">
        <v>0</v>
      </c>
      <c r="AA354" s="31">
        <v>136.05706521739131</v>
      </c>
      <c r="AB354" s="31">
        <v>37.157608695652172</v>
      </c>
      <c r="AC354" s="36">
        <v>0.27310311769757734</v>
      </c>
      <c r="AD354" s="31">
        <v>0</v>
      </c>
      <c r="AE354" s="31">
        <v>0</v>
      </c>
      <c r="AF354" s="36" t="s">
        <v>1733</v>
      </c>
      <c r="AG354" s="31">
        <v>0</v>
      </c>
      <c r="AH354" s="31">
        <v>0</v>
      </c>
      <c r="AI354" s="36" t="s">
        <v>1733</v>
      </c>
      <c r="AJ354" t="s">
        <v>358</v>
      </c>
      <c r="AK354" s="37">
        <v>2</v>
      </c>
      <c r="AT354"/>
    </row>
    <row r="355" spans="1:46" x14ac:dyDescent="0.25">
      <c r="A355" t="s">
        <v>1573</v>
      </c>
      <c r="B355" t="s">
        <v>834</v>
      </c>
      <c r="C355" t="s">
        <v>1350</v>
      </c>
      <c r="D355" t="s">
        <v>1504</v>
      </c>
      <c r="E355" s="31">
        <v>121.80434782608695</v>
      </c>
      <c r="F355" s="31">
        <v>286.50054347826085</v>
      </c>
      <c r="G355" s="31">
        <v>31.788043478260867</v>
      </c>
      <c r="H355" s="36">
        <v>0.11095282086497293</v>
      </c>
      <c r="I355" s="31">
        <v>66.59489130434784</v>
      </c>
      <c r="J355" s="31">
        <v>0</v>
      </c>
      <c r="K355" s="36">
        <v>0</v>
      </c>
      <c r="L355" s="31">
        <v>60.891086956521747</v>
      </c>
      <c r="M355" s="31">
        <v>0</v>
      </c>
      <c r="N355" s="36">
        <v>0</v>
      </c>
      <c r="O355" s="31">
        <v>0</v>
      </c>
      <c r="P355" s="31">
        <v>0</v>
      </c>
      <c r="Q355" s="36" t="s">
        <v>1733</v>
      </c>
      <c r="R355" s="31">
        <v>5.7038043478260869</v>
      </c>
      <c r="S355" s="31">
        <v>0</v>
      </c>
      <c r="T355" s="36">
        <v>0</v>
      </c>
      <c r="U355" s="31">
        <v>62.435326086956515</v>
      </c>
      <c r="V355" s="31">
        <v>16.070652173913043</v>
      </c>
      <c r="W355" s="36">
        <v>0.2573967844987422</v>
      </c>
      <c r="X355" s="31">
        <v>0</v>
      </c>
      <c r="Y355" s="31">
        <v>0</v>
      </c>
      <c r="Z355" s="36" t="s">
        <v>1733</v>
      </c>
      <c r="AA355" s="31">
        <v>157.47032608695653</v>
      </c>
      <c r="AB355" s="31">
        <v>15.717391304347826</v>
      </c>
      <c r="AC355" s="36">
        <v>9.9811765777817349E-2</v>
      </c>
      <c r="AD355" s="31">
        <v>0</v>
      </c>
      <c r="AE355" s="31">
        <v>0</v>
      </c>
      <c r="AF355" s="36" t="s">
        <v>1733</v>
      </c>
      <c r="AG355" s="31">
        <v>0</v>
      </c>
      <c r="AH355" s="31">
        <v>0</v>
      </c>
      <c r="AI355" s="36" t="s">
        <v>1733</v>
      </c>
      <c r="AJ355" t="s">
        <v>232</v>
      </c>
      <c r="AK355" s="37">
        <v>2</v>
      </c>
      <c r="AT355"/>
    </row>
    <row r="356" spans="1:46" x14ac:dyDescent="0.25">
      <c r="A356" t="s">
        <v>1573</v>
      </c>
      <c r="B356" t="s">
        <v>942</v>
      </c>
      <c r="C356" t="s">
        <v>1413</v>
      </c>
      <c r="D356" t="s">
        <v>1506</v>
      </c>
      <c r="E356" s="31">
        <v>259.71739130434781</v>
      </c>
      <c r="F356" s="31">
        <v>975.65489130434776</v>
      </c>
      <c r="G356" s="31">
        <v>0</v>
      </c>
      <c r="H356" s="36">
        <v>0</v>
      </c>
      <c r="I356" s="31">
        <v>276.375</v>
      </c>
      <c r="J356" s="31">
        <v>0</v>
      </c>
      <c r="K356" s="36">
        <v>0</v>
      </c>
      <c r="L356" s="31">
        <v>223.1766304347826</v>
      </c>
      <c r="M356" s="31">
        <v>0</v>
      </c>
      <c r="N356" s="36">
        <v>0</v>
      </c>
      <c r="O356" s="31">
        <v>53.198369565217391</v>
      </c>
      <c r="P356" s="31">
        <v>0</v>
      </c>
      <c r="Q356" s="36">
        <v>0</v>
      </c>
      <c r="R356" s="31">
        <v>0</v>
      </c>
      <c r="S356" s="31">
        <v>0</v>
      </c>
      <c r="T356" s="36" t="s">
        <v>1733</v>
      </c>
      <c r="U356" s="31">
        <v>146.74184782608697</v>
      </c>
      <c r="V356" s="31">
        <v>0</v>
      </c>
      <c r="W356" s="36">
        <v>0</v>
      </c>
      <c r="X356" s="31">
        <v>3.3559782608695654</v>
      </c>
      <c r="Y356" s="31">
        <v>0</v>
      </c>
      <c r="Z356" s="36">
        <v>0</v>
      </c>
      <c r="AA356" s="31">
        <v>549.18206521739125</v>
      </c>
      <c r="AB356" s="31">
        <v>0</v>
      </c>
      <c r="AC356" s="36">
        <v>0</v>
      </c>
      <c r="AD356" s="31">
        <v>0</v>
      </c>
      <c r="AE356" s="31">
        <v>0</v>
      </c>
      <c r="AF356" s="36" t="s">
        <v>1733</v>
      </c>
      <c r="AG356" s="31">
        <v>0</v>
      </c>
      <c r="AH356" s="31">
        <v>0</v>
      </c>
      <c r="AI356" s="36" t="s">
        <v>1733</v>
      </c>
      <c r="AJ356" t="s">
        <v>341</v>
      </c>
      <c r="AK356" s="37">
        <v>2</v>
      </c>
      <c r="AT356"/>
    </row>
    <row r="357" spans="1:46" x14ac:dyDescent="0.25">
      <c r="A357" t="s">
        <v>1573</v>
      </c>
      <c r="B357" t="s">
        <v>1108</v>
      </c>
      <c r="C357" t="s">
        <v>1455</v>
      </c>
      <c r="D357" t="s">
        <v>1527</v>
      </c>
      <c r="E357" s="31">
        <v>140.88043478260869</v>
      </c>
      <c r="F357" s="31">
        <v>529.62391304347818</v>
      </c>
      <c r="G357" s="31">
        <v>71.569565217391329</v>
      </c>
      <c r="H357" s="36">
        <v>0.1351328054772255</v>
      </c>
      <c r="I357" s="31">
        <v>132.28804347826087</v>
      </c>
      <c r="J357" s="31">
        <v>0</v>
      </c>
      <c r="K357" s="36">
        <v>0</v>
      </c>
      <c r="L357" s="31">
        <v>63.899456521739133</v>
      </c>
      <c r="M357" s="31">
        <v>0</v>
      </c>
      <c r="N357" s="36">
        <v>0</v>
      </c>
      <c r="O357" s="31">
        <v>63.866847826086953</v>
      </c>
      <c r="P357" s="31">
        <v>0</v>
      </c>
      <c r="Q357" s="36">
        <v>0</v>
      </c>
      <c r="R357" s="31">
        <v>4.5217391304347823</v>
      </c>
      <c r="S357" s="31">
        <v>0</v>
      </c>
      <c r="T357" s="36">
        <v>0</v>
      </c>
      <c r="U357" s="31">
        <v>150.96467391304347</v>
      </c>
      <c r="V357" s="31">
        <v>32.646739130434781</v>
      </c>
      <c r="W357" s="36">
        <v>0.21625416254162541</v>
      </c>
      <c r="X357" s="31">
        <v>0</v>
      </c>
      <c r="Y357" s="31">
        <v>0</v>
      </c>
      <c r="Z357" s="36" t="s">
        <v>1733</v>
      </c>
      <c r="AA357" s="31">
        <v>228.48804347826078</v>
      </c>
      <c r="AB357" s="31">
        <v>38.92282608695654</v>
      </c>
      <c r="AC357" s="36">
        <v>0.17034950929788939</v>
      </c>
      <c r="AD357" s="31">
        <v>17.883152173913043</v>
      </c>
      <c r="AE357" s="31">
        <v>0</v>
      </c>
      <c r="AF357" s="36">
        <v>0</v>
      </c>
      <c r="AG357" s="31">
        <v>0</v>
      </c>
      <c r="AH357" s="31">
        <v>0</v>
      </c>
      <c r="AI357" s="36" t="s">
        <v>1733</v>
      </c>
      <c r="AJ357" t="s">
        <v>509</v>
      </c>
      <c r="AK357" s="37">
        <v>2</v>
      </c>
      <c r="AT357"/>
    </row>
    <row r="358" spans="1:46" x14ac:dyDescent="0.25">
      <c r="A358" t="s">
        <v>1573</v>
      </c>
      <c r="B358" t="s">
        <v>1173</v>
      </c>
      <c r="C358" t="s">
        <v>1227</v>
      </c>
      <c r="D358" t="s">
        <v>1534</v>
      </c>
      <c r="E358" s="31">
        <v>144.13043478260869</v>
      </c>
      <c r="F358" s="31">
        <v>479.43978260869562</v>
      </c>
      <c r="G358" s="31">
        <v>48.76978260869565</v>
      </c>
      <c r="H358" s="36">
        <v>0.10172243601340876</v>
      </c>
      <c r="I358" s="31">
        <v>76.084347826086983</v>
      </c>
      <c r="J358" s="31">
        <v>0.60326086956521741</v>
      </c>
      <c r="K358" s="36">
        <v>7.9288432746265555E-3</v>
      </c>
      <c r="L358" s="31">
        <v>53.596956521739159</v>
      </c>
      <c r="M358" s="31">
        <v>0.60326086956521741</v>
      </c>
      <c r="N358" s="36">
        <v>1.1255506071889215E-2</v>
      </c>
      <c r="O358" s="31">
        <v>17.704782608695652</v>
      </c>
      <c r="P358" s="31">
        <v>0</v>
      </c>
      <c r="Q358" s="36">
        <v>0</v>
      </c>
      <c r="R358" s="31">
        <v>4.7826086956521738</v>
      </c>
      <c r="S358" s="31">
        <v>0</v>
      </c>
      <c r="T358" s="36">
        <v>0</v>
      </c>
      <c r="U358" s="31">
        <v>167.52478260869563</v>
      </c>
      <c r="V358" s="31">
        <v>27.248043478260865</v>
      </c>
      <c r="W358" s="36">
        <v>0.16265082129315064</v>
      </c>
      <c r="X358" s="31">
        <v>5.5143478260869543</v>
      </c>
      <c r="Y358" s="31">
        <v>0</v>
      </c>
      <c r="Z358" s="36">
        <v>0</v>
      </c>
      <c r="AA358" s="31">
        <v>228.68423913043475</v>
      </c>
      <c r="AB358" s="31">
        <v>20.918478260869566</v>
      </c>
      <c r="AC358" s="36">
        <v>9.1473196143343677E-2</v>
      </c>
      <c r="AD358" s="31">
        <v>0</v>
      </c>
      <c r="AE358" s="31">
        <v>0</v>
      </c>
      <c r="AF358" s="36" t="s">
        <v>1733</v>
      </c>
      <c r="AG358" s="31">
        <v>1.6320652173913046</v>
      </c>
      <c r="AH358" s="31">
        <v>0</v>
      </c>
      <c r="AI358" s="36">
        <v>0</v>
      </c>
      <c r="AJ358" t="s">
        <v>575</v>
      </c>
      <c r="AK358" s="37">
        <v>2</v>
      </c>
      <c r="AT358"/>
    </row>
    <row r="359" spans="1:46" x14ac:dyDescent="0.25">
      <c r="A359" t="s">
        <v>1573</v>
      </c>
      <c r="B359" t="s">
        <v>680</v>
      </c>
      <c r="C359" t="s">
        <v>1216</v>
      </c>
      <c r="D359" t="s">
        <v>1489</v>
      </c>
      <c r="E359" s="31">
        <v>195.7608695652174</v>
      </c>
      <c r="F359" s="31">
        <v>586.03554347826093</v>
      </c>
      <c r="G359" s="31">
        <v>78.394565217391303</v>
      </c>
      <c r="H359" s="36">
        <v>0.1337710077312049</v>
      </c>
      <c r="I359" s="31">
        <v>52.475760869565214</v>
      </c>
      <c r="J359" s="31">
        <v>5.3076086956521724</v>
      </c>
      <c r="K359" s="36">
        <v>0.10114400644604028</v>
      </c>
      <c r="L359" s="31">
        <v>42.432282608695651</v>
      </c>
      <c r="M359" s="31">
        <v>5.3076086956521724</v>
      </c>
      <c r="N359" s="36">
        <v>0.1250842134654449</v>
      </c>
      <c r="O359" s="31">
        <v>5.0217391304347823</v>
      </c>
      <c r="P359" s="31">
        <v>0</v>
      </c>
      <c r="Q359" s="36">
        <v>0</v>
      </c>
      <c r="R359" s="31">
        <v>5.0217391304347823</v>
      </c>
      <c r="S359" s="31">
        <v>0</v>
      </c>
      <c r="T359" s="36">
        <v>0</v>
      </c>
      <c r="U359" s="31">
        <v>117.57880434782609</v>
      </c>
      <c r="V359" s="31">
        <v>12.853260869565217</v>
      </c>
      <c r="W359" s="36">
        <v>0.10931613857496128</v>
      </c>
      <c r="X359" s="31">
        <v>0</v>
      </c>
      <c r="Y359" s="31">
        <v>0</v>
      </c>
      <c r="Z359" s="36" t="s">
        <v>1733</v>
      </c>
      <c r="AA359" s="31">
        <v>415.98097826086956</v>
      </c>
      <c r="AB359" s="31">
        <v>60.233695652173914</v>
      </c>
      <c r="AC359" s="36">
        <v>0.14479915861537357</v>
      </c>
      <c r="AD359" s="31">
        <v>0</v>
      </c>
      <c r="AE359" s="31">
        <v>0</v>
      </c>
      <c r="AF359" s="36" t="s">
        <v>1733</v>
      </c>
      <c r="AG359" s="31">
        <v>0</v>
      </c>
      <c r="AH359" s="31">
        <v>0</v>
      </c>
      <c r="AI359" s="36" t="s">
        <v>1733</v>
      </c>
      <c r="AJ359" t="s">
        <v>77</v>
      </c>
      <c r="AK359" s="37">
        <v>2</v>
      </c>
      <c r="AT359"/>
    </row>
    <row r="360" spans="1:46" x14ac:dyDescent="0.25">
      <c r="A360" t="s">
        <v>1573</v>
      </c>
      <c r="B360" t="s">
        <v>806</v>
      </c>
      <c r="C360" t="s">
        <v>1365</v>
      </c>
      <c r="D360" t="s">
        <v>1517</v>
      </c>
      <c r="E360" s="31">
        <v>253.90217391304347</v>
      </c>
      <c r="F360" s="31">
        <v>814.34999999999991</v>
      </c>
      <c r="G360" s="31">
        <v>4.4836956521739131</v>
      </c>
      <c r="H360" s="36">
        <v>5.505858233160083E-3</v>
      </c>
      <c r="I360" s="31">
        <v>230.57521739130436</v>
      </c>
      <c r="J360" s="31">
        <v>0</v>
      </c>
      <c r="K360" s="36">
        <v>0</v>
      </c>
      <c r="L360" s="31">
        <v>189.8442391304348</v>
      </c>
      <c r="M360" s="31">
        <v>0</v>
      </c>
      <c r="N360" s="36">
        <v>0</v>
      </c>
      <c r="O360" s="31">
        <v>36.247282608695649</v>
      </c>
      <c r="P360" s="31">
        <v>0</v>
      </c>
      <c r="Q360" s="36">
        <v>0</v>
      </c>
      <c r="R360" s="31">
        <v>4.4836956521739131</v>
      </c>
      <c r="S360" s="31">
        <v>0</v>
      </c>
      <c r="T360" s="36">
        <v>0</v>
      </c>
      <c r="U360" s="31">
        <v>103.40249999999996</v>
      </c>
      <c r="V360" s="31">
        <v>0</v>
      </c>
      <c r="W360" s="36">
        <v>0</v>
      </c>
      <c r="X360" s="31">
        <v>0</v>
      </c>
      <c r="Y360" s="31">
        <v>0</v>
      </c>
      <c r="Z360" s="36" t="s">
        <v>1733</v>
      </c>
      <c r="AA360" s="31">
        <v>480.37228260869557</v>
      </c>
      <c r="AB360" s="31">
        <v>4.4836956521739131</v>
      </c>
      <c r="AC360" s="36">
        <v>9.3337934233525873E-3</v>
      </c>
      <c r="AD360" s="31">
        <v>0</v>
      </c>
      <c r="AE360" s="31">
        <v>0</v>
      </c>
      <c r="AF360" s="36" t="s">
        <v>1733</v>
      </c>
      <c r="AG360" s="31">
        <v>0</v>
      </c>
      <c r="AH360" s="31">
        <v>0</v>
      </c>
      <c r="AI360" s="36" t="s">
        <v>1733</v>
      </c>
      <c r="AJ360" t="s">
        <v>204</v>
      </c>
      <c r="AK360" s="37">
        <v>2</v>
      </c>
      <c r="AT360"/>
    </row>
    <row r="361" spans="1:46" x14ac:dyDescent="0.25">
      <c r="A361" t="s">
        <v>1573</v>
      </c>
      <c r="B361" t="s">
        <v>1052</v>
      </c>
      <c r="C361" t="s">
        <v>1437</v>
      </c>
      <c r="D361" t="s">
        <v>1480</v>
      </c>
      <c r="E361" s="31">
        <v>59.739130434782609</v>
      </c>
      <c r="F361" s="31">
        <v>119.09510869565217</v>
      </c>
      <c r="G361" s="31">
        <v>2.0108695652173911</v>
      </c>
      <c r="H361" s="36">
        <v>1.6884568873069113E-2</v>
      </c>
      <c r="I361" s="31">
        <v>18.190217391304348</v>
      </c>
      <c r="J361" s="31">
        <v>0</v>
      </c>
      <c r="K361" s="36">
        <v>0</v>
      </c>
      <c r="L361" s="31">
        <v>13.111413043478262</v>
      </c>
      <c r="M361" s="31">
        <v>0</v>
      </c>
      <c r="N361" s="36">
        <v>0</v>
      </c>
      <c r="O361" s="31">
        <v>0</v>
      </c>
      <c r="P361" s="31">
        <v>0</v>
      </c>
      <c r="Q361" s="36" t="s">
        <v>1733</v>
      </c>
      <c r="R361" s="31">
        <v>5.0788043478260869</v>
      </c>
      <c r="S361" s="31">
        <v>0</v>
      </c>
      <c r="T361" s="36">
        <v>0</v>
      </c>
      <c r="U361" s="31">
        <v>34.078804347826086</v>
      </c>
      <c r="V361" s="31">
        <v>0</v>
      </c>
      <c r="W361" s="36">
        <v>0</v>
      </c>
      <c r="X361" s="31">
        <v>0</v>
      </c>
      <c r="Y361" s="31">
        <v>0</v>
      </c>
      <c r="Z361" s="36" t="s">
        <v>1733</v>
      </c>
      <c r="AA361" s="31">
        <v>66.826086956521735</v>
      </c>
      <c r="AB361" s="31">
        <v>2.0108695652173911</v>
      </c>
      <c r="AC361" s="36">
        <v>3.0091086532205595E-2</v>
      </c>
      <c r="AD361" s="31">
        <v>0</v>
      </c>
      <c r="AE361" s="31">
        <v>0</v>
      </c>
      <c r="AF361" s="36" t="s">
        <v>1733</v>
      </c>
      <c r="AG361" s="31">
        <v>0</v>
      </c>
      <c r="AH361" s="31">
        <v>0</v>
      </c>
      <c r="AI361" s="36" t="s">
        <v>1733</v>
      </c>
      <c r="AJ361" t="s">
        <v>451</v>
      </c>
      <c r="AK361" s="37">
        <v>2</v>
      </c>
      <c r="AT361"/>
    </row>
    <row r="362" spans="1:46" x14ac:dyDescent="0.25">
      <c r="A362" t="s">
        <v>1573</v>
      </c>
      <c r="B362" t="s">
        <v>781</v>
      </c>
      <c r="C362" t="s">
        <v>1216</v>
      </c>
      <c r="D362" t="s">
        <v>1489</v>
      </c>
      <c r="E362" s="31">
        <v>225.16304347826087</v>
      </c>
      <c r="F362" s="31">
        <v>817.21630434782583</v>
      </c>
      <c r="G362" s="31">
        <v>8.570652173913043</v>
      </c>
      <c r="H362" s="36">
        <v>1.0487617694745819E-2</v>
      </c>
      <c r="I362" s="31">
        <v>179.45815217391282</v>
      </c>
      <c r="J362" s="31">
        <v>3.1630434782608696</v>
      </c>
      <c r="K362" s="36">
        <v>1.7625521270248929E-2</v>
      </c>
      <c r="L362" s="31">
        <v>125.17282608695632</v>
      </c>
      <c r="M362" s="31">
        <v>3.1630434782608696</v>
      </c>
      <c r="N362" s="36">
        <v>2.5269410119921194E-2</v>
      </c>
      <c r="O362" s="31">
        <v>46.448369565217391</v>
      </c>
      <c r="P362" s="31">
        <v>0</v>
      </c>
      <c r="Q362" s="36">
        <v>0</v>
      </c>
      <c r="R362" s="31">
        <v>7.8369565217391308</v>
      </c>
      <c r="S362" s="31">
        <v>0</v>
      </c>
      <c r="T362" s="36">
        <v>0</v>
      </c>
      <c r="U362" s="31">
        <v>111.49728260869566</v>
      </c>
      <c r="V362" s="31">
        <v>0</v>
      </c>
      <c r="W362" s="36">
        <v>0</v>
      </c>
      <c r="X362" s="31">
        <v>0</v>
      </c>
      <c r="Y362" s="31">
        <v>0</v>
      </c>
      <c r="Z362" s="36" t="s">
        <v>1733</v>
      </c>
      <c r="AA362" s="31">
        <v>526.26086956521738</v>
      </c>
      <c r="AB362" s="31">
        <v>5.4076086956521738</v>
      </c>
      <c r="AC362" s="36">
        <v>1.0275528750826173E-2</v>
      </c>
      <c r="AD362" s="31">
        <v>0</v>
      </c>
      <c r="AE362" s="31">
        <v>0</v>
      </c>
      <c r="AF362" s="36" t="s">
        <v>1733</v>
      </c>
      <c r="AG362" s="31">
        <v>0</v>
      </c>
      <c r="AH362" s="31">
        <v>0</v>
      </c>
      <c r="AI362" s="36" t="s">
        <v>1733</v>
      </c>
      <c r="AJ362" t="s">
        <v>179</v>
      </c>
      <c r="AK362" s="37">
        <v>2</v>
      </c>
      <c r="AT362"/>
    </row>
    <row r="363" spans="1:46" x14ac:dyDescent="0.25">
      <c r="A363" t="s">
        <v>1573</v>
      </c>
      <c r="B363" t="s">
        <v>1152</v>
      </c>
      <c r="C363" t="s">
        <v>1203</v>
      </c>
      <c r="D363" t="s">
        <v>1490</v>
      </c>
      <c r="E363" s="31">
        <v>196.27173913043478</v>
      </c>
      <c r="F363" s="31">
        <v>656.25434782608704</v>
      </c>
      <c r="G363" s="31">
        <v>116.7916304347826</v>
      </c>
      <c r="H363" s="36">
        <v>0.17796701968020084</v>
      </c>
      <c r="I363" s="31">
        <v>65.454565217391291</v>
      </c>
      <c r="J363" s="31">
        <v>4.7217391304347816</v>
      </c>
      <c r="K363" s="36">
        <v>7.213765937872603E-2</v>
      </c>
      <c r="L363" s="31">
        <v>60.563260869565205</v>
      </c>
      <c r="M363" s="31">
        <v>4.7217391304347816</v>
      </c>
      <c r="N363" s="36">
        <v>7.796375331579268E-2</v>
      </c>
      <c r="O363" s="31">
        <v>0</v>
      </c>
      <c r="P363" s="31">
        <v>0</v>
      </c>
      <c r="Q363" s="36" t="s">
        <v>1733</v>
      </c>
      <c r="R363" s="31">
        <v>4.8913043478260869</v>
      </c>
      <c r="S363" s="31">
        <v>0</v>
      </c>
      <c r="T363" s="36">
        <v>0</v>
      </c>
      <c r="U363" s="31">
        <v>148.41913043478263</v>
      </c>
      <c r="V363" s="31">
        <v>46.242826086956512</v>
      </c>
      <c r="W363" s="36">
        <v>0.31156917542564522</v>
      </c>
      <c r="X363" s="31">
        <v>0</v>
      </c>
      <c r="Y363" s="31">
        <v>0</v>
      </c>
      <c r="Z363" s="36" t="s">
        <v>1733</v>
      </c>
      <c r="AA363" s="31">
        <v>442.38065217391318</v>
      </c>
      <c r="AB363" s="31">
        <v>65.827065217391308</v>
      </c>
      <c r="AC363" s="36">
        <v>0.14880186304240245</v>
      </c>
      <c r="AD363" s="31">
        <v>0</v>
      </c>
      <c r="AE363" s="31">
        <v>0</v>
      </c>
      <c r="AF363" s="36" t="s">
        <v>1733</v>
      </c>
      <c r="AG363" s="31">
        <v>0</v>
      </c>
      <c r="AH363" s="31">
        <v>0</v>
      </c>
      <c r="AI363" s="36" t="s">
        <v>1733</v>
      </c>
      <c r="AJ363" t="s">
        <v>554</v>
      </c>
      <c r="AK363" s="37">
        <v>2</v>
      </c>
      <c r="AT363"/>
    </row>
    <row r="364" spans="1:46" x14ac:dyDescent="0.25">
      <c r="A364" t="s">
        <v>1573</v>
      </c>
      <c r="B364" t="s">
        <v>752</v>
      </c>
      <c r="C364" t="s">
        <v>1222</v>
      </c>
      <c r="D364" t="s">
        <v>1512</v>
      </c>
      <c r="E364" s="31">
        <v>186.02173913043478</v>
      </c>
      <c r="F364" s="31">
        <v>503.54173913043473</v>
      </c>
      <c r="G364" s="31">
        <v>115.73641304347825</v>
      </c>
      <c r="H364" s="36">
        <v>0.22984472596719238</v>
      </c>
      <c r="I364" s="31">
        <v>65.394021739130437</v>
      </c>
      <c r="J364" s="31">
        <v>36.559782608695649</v>
      </c>
      <c r="K364" s="36">
        <v>0.55906918761687086</v>
      </c>
      <c r="L364" s="31">
        <v>65.394021739130437</v>
      </c>
      <c r="M364" s="31">
        <v>36.559782608695649</v>
      </c>
      <c r="N364" s="36">
        <v>0.55906918761687086</v>
      </c>
      <c r="O364" s="31">
        <v>0</v>
      </c>
      <c r="P364" s="31">
        <v>0</v>
      </c>
      <c r="Q364" s="36" t="s">
        <v>1733</v>
      </c>
      <c r="R364" s="31">
        <v>0</v>
      </c>
      <c r="S364" s="31">
        <v>0</v>
      </c>
      <c r="T364" s="36" t="s">
        <v>1733</v>
      </c>
      <c r="U364" s="31">
        <v>74.989130434782609</v>
      </c>
      <c r="V364" s="31">
        <v>16.663043478260871</v>
      </c>
      <c r="W364" s="36">
        <v>0.2222061168285259</v>
      </c>
      <c r="X364" s="31">
        <v>3.4239130434782608</v>
      </c>
      <c r="Y364" s="31">
        <v>0</v>
      </c>
      <c r="Z364" s="36">
        <v>0</v>
      </c>
      <c r="AA364" s="31">
        <v>359.73467391304342</v>
      </c>
      <c r="AB364" s="31">
        <v>62.513586956521742</v>
      </c>
      <c r="AC364" s="36">
        <v>0.17377692919207668</v>
      </c>
      <c r="AD364" s="31">
        <v>0</v>
      </c>
      <c r="AE364" s="31">
        <v>0</v>
      </c>
      <c r="AF364" s="36" t="s">
        <v>1733</v>
      </c>
      <c r="AG364" s="31">
        <v>0</v>
      </c>
      <c r="AH364" s="31">
        <v>0</v>
      </c>
      <c r="AI364" s="36" t="s">
        <v>1733</v>
      </c>
      <c r="AJ364" t="s">
        <v>150</v>
      </c>
      <c r="AK364" s="37">
        <v>2</v>
      </c>
      <c r="AT364"/>
    </row>
    <row r="365" spans="1:46" x14ac:dyDescent="0.25">
      <c r="A365" t="s">
        <v>1573</v>
      </c>
      <c r="B365" t="s">
        <v>647</v>
      </c>
      <c r="C365" t="s">
        <v>1302</v>
      </c>
      <c r="D365" t="s">
        <v>1517</v>
      </c>
      <c r="E365" s="31">
        <v>174.11956521739131</v>
      </c>
      <c r="F365" s="31">
        <v>517.18663043478273</v>
      </c>
      <c r="G365" s="31">
        <v>205.96152173913049</v>
      </c>
      <c r="H365" s="36">
        <v>0.39823442761075445</v>
      </c>
      <c r="I365" s="31">
        <v>58.482717391304348</v>
      </c>
      <c r="J365" s="31">
        <v>27.220217391304356</v>
      </c>
      <c r="K365" s="36">
        <v>0.46544036606875699</v>
      </c>
      <c r="L365" s="31">
        <v>47.82782608695652</v>
      </c>
      <c r="M365" s="31">
        <v>25.850652173913051</v>
      </c>
      <c r="N365" s="36">
        <v>0.54049398203701704</v>
      </c>
      <c r="O365" s="31">
        <v>6.2853260869565215</v>
      </c>
      <c r="P365" s="31">
        <v>1.3695652173913044</v>
      </c>
      <c r="Q365" s="36">
        <v>0.21789883268482493</v>
      </c>
      <c r="R365" s="31">
        <v>4.3695652173913047</v>
      </c>
      <c r="S365" s="31">
        <v>0</v>
      </c>
      <c r="T365" s="36">
        <v>0</v>
      </c>
      <c r="U365" s="31">
        <v>98.689673913043492</v>
      </c>
      <c r="V365" s="31">
        <v>22.145000000000003</v>
      </c>
      <c r="W365" s="36">
        <v>0.22439024390243903</v>
      </c>
      <c r="X365" s="31">
        <v>0</v>
      </c>
      <c r="Y365" s="31">
        <v>0</v>
      </c>
      <c r="Z365" s="36" t="s">
        <v>1733</v>
      </c>
      <c r="AA365" s="31">
        <v>315.79750000000013</v>
      </c>
      <c r="AB365" s="31">
        <v>112.37956521739133</v>
      </c>
      <c r="AC365" s="36">
        <v>0.3558595784241208</v>
      </c>
      <c r="AD365" s="31">
        <v>44.216739130434796</v>
      </c>
      <c r="AE365" s="31">
        <v>44.216739130434796</v>
      </c>
      <c r="AF365" s="36">
        <v>1</v>
      </c>
      <c r="AG365" s="31">
        <v>0</v>
      </c>
      <c r="AH365" s="31">
        <v>0</v>
      </c>
      <c r="AI365" s="36" t="s">
        <v>1733</v>
      </c>
      <c r="AJ365" t="s">
        <v>44</v>
      </c>
      <c r="AK365" s="37">
        <v>2</v>
      </c>
      <c r="AT365"/>
    </row>
    <row r="366" spans="1:46" x14ac:dyDescent="0.25">
      <c r="A366" t="s">
        <v>1573</v>
      </c>
      <c r="B366" t="s">
        <v>810</v>
      </c>
      <c r="C366" t="s">
        <v>1242</v>
      </c>
      <c r="D366" t="s">
        <v>1484</v>
      </c>
      <c r="E366" s="31">
        <v>113.45652173913044</v>
      </c>
      <c r="F366" s="31">
        <v>612.49934782608682</v>
      </c>
      <c r="G366" s="31">
        <v>160.66630434782604</v>
      </c>
      <c r="H366" s="36">
        <v>0.26231261293268454</v>
      </c>
      <c r="I366" s="31">
        <v>105.26760869565219</v>
      </c>
      <c r="J366" s="31">
        <v>2.4211956521739131</v>
      </c>
      <c r="K366" s="36">
        <v>2.3000386179323502E-2</v>
      </c>
      <c r="L366" s="31">
        <v>66.45402173913044</v>
      </c>
      <c r="M366" s="31">
        <v>2.4211956521739131</v>
      </c>
      <c r="N366" s="36">
        <v>3.6434147833497167E-2</v>
      </c>
      <c r="O366" s="31">
        <v>33.009239130434786</v>
      </c>
      <c r="P366" s="31">
        <v>0</v>
      </c>
      <c r="Q366" s="36">
        <v>0</v>
      </c>
      <c r="R366" s="31">
        <v>5.8043478260869561</v>
      </c>
      <c r="S366" s="31">
        <v>0</v>
      </c>
      <c r="T366" s="36">
        <v>0</v>
      </c>
      <c r="U366" s="31">
        <v>154.42576086956521</v>
      </c>
      <c r="V366" s="31">
        <v>64.211413043478217</v>
      </c>
      <c r="W366" s="36">
        <v>0.41580765205174541</v>
      </c>
      <c r="X366" s="31">
        <v>5.4608695652173926</v>
      </c>
      <c r="Y366" s="31">
        <v>0</v>
      </c>
      <c r="Z366" s="36">
        <v>0</v>
      </c>
      <c r="AA366" s="31">
        <v>326.53576086956508</v>
      </c>
      <c r="AB366" s="31">
        <v>94.033695652173918</v>
      </c>
      <c r="AC366" s="36">
        <v>0.28797365226326843</v>
      </c>
      <c r="AD366" s="31">
        <v>20.809347826086956</v>
      </c>
      <c r="AE366" s="31">
        <v>0</v>
      </c>
      <c r="AF366" s="36">
        <v>0</v>
      </c>
      <c r="AG366" s="31">
        <v>0</v>
      </c>
      <c r="AH366" s="31">
        <v>0</v>
      </c>
      <c r="AI366" s="36" t="s">
        <v>1733</v>
      </c>
      <c r="AJ366" t="s">
        <v>208</v>
      </c>
      <c r="AK366" s="37">
        <v>2</v>
      </c>
      <c r="AT366"/>
    </row>
    <row r="367" spans="1:46" x14ac:dyDescent="0.25">
      <c r="A367" t="s">
        <v>1573</v>
      </c>
      <c r="B367" t="s">
        <v>773</v>
      </c>
      <c r="C367" t="s">
        <v>1205</v>
      </c>
      <c r="D367" t="s">
        <v>1517</v>
      </c>
      <c r="E367" s="31">
        <v>189.96739130434781</v>
      </c>
      <c r="F367" s="31">
        <v>635.03804347826087</v>
      </c>
      <c r="G367" s="31">
        <v>201.20108695652175</v>
      </c>
      <c r="H367" s="36">
        <v>0.31683312365743238</v>
      </c>
      <c r="I367" s="31">
        <v>115.90760869565217</v>
      </c>
      <c r="J367" s="31">
        <v>27.891304347826086</v>
      </c>
      <c r="K367" s="36">
        <v>0.24063393820040324</v>
      </c>
      <c r="L367" s="31">
        <v>94.964673913043484</v>
      </c>
      <c r="M367" s="31">
        <v>27.891304347826086</v>
      </c>
      <c r="N367" s="36">
        <v>0.29370189143560244</v>
      </c>
      <c r="O367" s="31">
        <v>19.116847826086957</v>
      </c>
      <c r="P367" s="31">
        <v>0</v>
      </c>
      <c r="Q367" s="36">
        <v>0</v>
      </c>
      <c r="R367" s="31">
        <v>1.826086956521739</v>
      </c>
      <c r="S367" s="31">
        <v>0</v>
      </c>
      <c r="T367" s="36">
        <v>0</v>
      </c>
      <c r="U367" s="31">
        <v>118.61413043478261</v>
      </c>
      <c r="V367" s="31">
        <v>45.203804347826086</v>
      </c>
      <c r="W367" s="36">
        <v>0.38109965635738829</v>
      </c>
      <c r="X367" s="31">
        <v>0</v>
      </c>
      <c r="Y367" s="31">
        <v>0</v>
      </c>
      <c r="Z367" s="36" t="s">
        <v>1733</v>
      </c>
      <c r="AA367" s="31">
        <v>400.51630434782606</v>
      </c>
      <c r="AB367" s="31">
        <v>128.10597826086956</v>
      </c>
      <c r="AC367" s="36">
        <v>0.31985209308636953</v>
      </c>
      <c r="AD367" s="31">
        <v>0</v>
      </c>
      <c r="AE367" s="31">
        <v>0</v>
      </c>
      <c r="AF367" s="36" t="s">
        <v>1733</v>
      </c>
      <c r="AG367" s="31">
        <v>0</v>
      </c>
      <c r="AH367" s="31">
        <v>0</v>
      </c>
      <c r="AI367" s="36" t="s">
        <v>1733</v>
      </c>
      <c r="AJ367" t="s">
        <v>171</v>
      </c>
      <c r="AK367" s="37">
        <v>2</v>
      </c>
      <c r="AT367"/>
    </row>
    <row r="368" spans="1:46" x14ac:dyDescent="0.25">
      <c r="A368" t="s">
        <v>1573</v>
      </c>
      <c r="B368" t="s">
        <v>663</v>
      </c>
      <c r="C368" t="s">
        <v>1308</v>
      </c>
      <c r="D368" t="s">
        <v>1517</v>
      </c>
      <c r="E368" s="31">
        <v>381.42391304347825</v>
      </c>
      <c r="F368" s="31">
        <v>1404.463804347826</v>
      </c>
      <c r="G368" s="31">
        <v>0.80163043478260865</v>
      </c>
      <c r="H368" s="36">
        <v>5.7077329604435917E-4</v>
      </c>
      <c r="I368" s="31">
        <v>398.80891304347824</v>
      </c>
      <c r="J368" s="31">
        <v>0.80163043478260865</v>
      </c>
      <c r="K368" s="36">
        <v>2.0100614819890316E-3</v>
      </c>
      <c r="L368" s="31">
        <v>331.71402173913043</v>
      </c>
      <c r="M368" s="31">
        <v>0.80163043478260865</v>
      </c>
      <c r="N368" s="36">
        <v>2.4166311408235683E-3</v>
      </c>
      <c r="O368" s="31">
        <v>63.151956521739123</v>
      </c>
      <c r="P368" s="31">
        <v>0</v>
      </c>
      <c r="Q368" s="36">
        <v>0</v>
      </c>
      <c r="R368" s="31">
        <v>3.9429347826086958</v>
      </c>
      <c r="S368" s="31">
        <v>0</v>
      </c>
      <c r="T368" s="36">
        <v>0</v>
      </c>
      <c r="U368" s="31">
        <v>107.5679347826087</v>
      </c>
      <c r="V368" s="31">
        <v>0</v>
      </c>
      <c r="W368" s="36">
        <v>0</v>
      </c>
      <c r="X368" s="31">
        <v>0</v>
      </c>
      <c r="Y368" s="31">
        <v>0</v>
      </c>
      <c r="Z368" s="36" t="s">
        <v>1733</v>
      </c>
      <c r="AA368" s="31">
        <v>898.08695652173913</v>
      </c>
      <c r="AB368" s="31">
        <v>0</v>
      </c>
      <c r="AC368" s="36">
        <v>0</v>
      </c>
      <c r="AD368" s="31">
        <v>0</v>
      </c>
      <c r="AE368" s="31">
        <v>0</v>
      </c>
      <c r="AF368" s="36" t="s">
        <v>1733</v>
      </c>
      <c r="AG368" s="31">
        <v>0</v>
      </c>
      <c r="AH368" s="31">
        <v>0</v>
      </c>
      <c r="AI368" s="36" t="s">
        <v>1733</v>
      </c>
      <c r="AJ368" t="s">
        <v>60</v>
      </c>
      <c r="AK368" s="37">
        <v>2</v>
      </c>
      <c r="AT368"/>
    </row>
    <row r="369" spans="1:46" x14ac:dyDescent="0.25">
      <c r="A369" t="s">
        <v>1573</v>
      </c>
      <c r="B369" t="s">
        <v>635</v>
      </c>
      <c r="C369" t="s">
        <v>1294</v>
      </c>
      <c r="D369" t="s">
        <v>1490</v>
      </c>
      <c r="E369" s="31">
        <v>141.57608695652175</v>
      </c>
      <c r="F369" s="31">
        <v>412.19760869565221</v>
      </c>
      <c r="G369" s="31">
        <v>31.722500000000007</v>
      </c>
      <c r="H369" s="36">
        <v>7.6959446951625682E-2</v>
      </c>
      <c r="I369" s="31">
        <v>47.883043478260866</v>
      </c>
      <c r="J369" s="31">
        <v>0</v>
      </c>
      <c r="K369" s="36">
        <v>0</v>
      </c>
      <c r="L369" s="31">
        <v>34.605869565217382</v>
      </c>
      <c r="M369" s="31">
        <v>0</v>
      </c>
      <c r="N369" s="36">
        <v>0</v>
      </c>
      <c r="O369" s="31">
        <v>9.6902173913043477</v>
      </c>
      <c r="P369" s="31">
        <v>0</v>
      </c>
      <c r="Q369" s="36">
        <v>0</v>
      </c>
      <c r="R369" s="31">
        <v>3.5869565217391304</v>
      </c>
      <c r="S369" s="31">
        <v>0</v>
      </c>
      <c r="T369" s="36">
        <v>0</v>
      </c>
      <c r="U369" s="31">
        <v>100.28619565217389</v>
      </c>
      <c r="V369" s="31">
        <v>10.549782608695654</v>
      </c>
      <c r="W369" s="36">
        <v>0.10519675754064731</v>
      </c>
      <c r="X369" s="31">
        <v>0</v>
      </c>
      <c r="Y369" s="31">
        <v>0</v>
      </c>
      <c r="Z369" s="36" t="s">
        <v>1733</v>
      </c>
      <c r="AA369" s="31">
        <v>264.02836956521742</v>
      </c>
      <c r="AB369" s="31">
        <v>21.172717391304353</v>
      </c>
      <c r="AC369" s="36">
        <v>8.0191069717886879E-2</v>
      </c>
      <c r="AD369" s="31">
        <v>0</v>
      </c>
      <c r="AE369" s="31">
        <v>0</v>
      </c>
      <c r="AF369" s="36" t="s">
        <v>1733</v>
      </c>
      <c r="AG369" s="31">
        <v>0</v>
      </c>
      <c r="AH369" s="31">
        <v>0</v>
      </c>
      <c r="AI369" s="36" t="s">
        <v>1733</v>
      </c>
      <c r="AJ369" t="s">
        <v>32</v>
      </c>
      <c r="AK369" s="37">
        <v>2</v>
      </c>
      <c r="AT369"/>
    </row>
    <row r="370" spans="1:46" x14ac:dyDescent="0.25">
      <c r="A370" t="s">
        <v>1573</v>
      </c>
      <c r="B370" t="s">
        <v>1064</v>
      </c>
      <c r="C370" t="s">
        <v>1444</v>
      </c>
      <c r="D370" t="s">
        <v>1513</v>
      </c>
      <c r="E370" s="31">
        <v>107.33695652173913</v>
      </c>
      <c r="F370" s="31">
        <v>376.17119565217394</v>
      </c>
      <c r="G370" s="31">
        <v>22.557065217391305</v>
      </c>
      <c r="H370" s="36">
        <v>5.996489225679219E-2</v>
      </c>
      <c r="I370" s="31">
        <v>159.72282608695653</v>
      </c>
      <c r="J370" s="31">
        <v>0</v>
      </c>
      <c r="K370" s="36">
        <v>0</v>
      </c>
      <c r="L370" s="31">
        <v>154.2608695652174</v>
      </c>
      <c r="M370" s="31">
        <v>0</v>
      </c>
      <c r="N370" s="36">
        <v>0</v>
      </c>
      <c r="O370" s="31">
        <v>0</v>
      </c>
      <c r="P370" s="31">
        <v>0</v>
      </c>
      <c r="Q370" s="36" t="s">
        <v>1733</v>
      </c>
      <c r="R370" s="31">
        <v>5.4619565217391308</v>
      </c>
      <c r="S370" s="31">
        <v>0</v>
      </c>
      <c r="T370" s="36">
        <v>0</v>
      </c>
      <c r="U370" s="31">
        <v>53.076086956521742</v>
      </c>
      <c r="V370" s="31">
        <v>7.3097826086956523</v>
      </c>
      <c r="W370" s="36">
        <v>0.1377227114478804</v>
      </c>
      <c r="X370" s="31">
        <v>0</v>
      </c>
      <c r="Y370" s="31">
        <v>0</v>
      </c>
      <c r="Z370" s="36" t="s">
        <v>1733</v>
      </c>
      <c r="AA370" s="31">
        <v>163.37228260869566</v>
      </c>
      <c r="AB370" s="31">
        <v>15.247282608695652</v>
      </c>
      <c r="AC370" s="36">
        <v>9.3328454283860884E-2</v>
      </c>
      <c r="AD370" s="31">
        <v>0</v>
      </c>
      <c r="AE370" s="31">
        <v>0</v>
      </c>
      <c r="AF370" s="36" t="s">
        <v>1733</v>
      </c>
      <c r="AG370" s="31">
        <v>0</v>
      </c>
      <c r="AH370" s="31">
        <v>0</v>
      </c>
      <c r="AI370" s="36" t="s">
        <v>1733</v>
      </c>
      <c r="AJ370" t="s">
        <v>463</v>
      </c>
      <c r="AK370" s="37">
        <v>2</v>
      </c>
      <c r="AT370"/>
    </row>
    <row r="371" spans="1:46" x14ac:dyDescent="0.25">
      <c r="A371" t="s">
        <v>1573</v>
      </c>
      <c r="B371" t="s">
        <v>1054</v>
      </c>
      <c r="C371" t="s">
        <v>1331</v>
      </c>
      <c r="D371" t="s">
        <v>1506</v>
      </c>
      <c r="E371" s="31">
        <v>53.108695652173914</v>
      </c>
      <c r="F371" s="31">
        <v>271.85054347826087</v>
      </c>
      <c r="G371" s="31">
        <v>0.74456521739130432</v>
      </c>
      <c r="H371" s="36">
        <v>2.7388770604052336E-3</v>
      </c>
      <c r="I371" s="31">
        <v>59.692934782608695</v>
      </c>
      <c r="J371" s="31">
        <v>0.74456521739130432</v>
      </c>
      <c r="K371" s="36">
        <v>1.2473255337551782E-2</v>
      </c>
      <c r="L371" s="31">
        <v>46.649456521739133</v>
      </c>
      <c r="M371" s="31">
        <v>0.74456521739130432</v>
      </c>
      <c r="N371" s="36">
        <v>1.5960855129026619E-2</v>
      </c>
      <c r="O371" s="31">
        <v>8.3967391304347831</v>
      </c>
      <c r="P371" s="31">
        <v>0</v>
      </c>
      <c r="Q371" s="36">
        <v>0</v>
      </c>
      <c r="R371" s="31">
        <v>4.6467391304347823</v>
      </c>
      <c r="S371" s="31">
        <v>0</v>
      </c>
      <c r="T371" s="36">
        <v>0</v>
      </c>
      <c r="U371" s="31">
        <v>74.820652173913047</v>
      </c>
      <c r="V371" s="31">
        <v>0</v>
      </c>
      <c r="W371" s="36">
        <v>0</v>
      </c>
      <c r="X371" s="31">
        <v>0</v>
      </c>
      <c r="Y371" s="31">
        <v>0</v>
      </c>
      <c r="Z371" s="36" t="s">
        <v>1733</v>
      </c>
      <c r="AA371" s="31">
        <v>137.33695652173913</v>
      </c>
      <c r="AB371" s="31">
        <v>0</v>
      </c>
      <c r="AC371" s="36">
        <v>0</v>
      </c>
      <c r="AD371" s="31">
        <v>0</v>
      </c>
      <c r="AE371" s="31">
        <v>0</v>
      </c>
      <c r="AF371" s="36" t="s">
        <v>1733</v>
      </c>
      <c r="AG371" s="31">
        <v>0</v>
      </c>
      <c r="AH371" s="31">
        <v>0</v>
      </c>
      <c r="AI371" s="36" t="s">
        <v>1733</v>
      </c>
      <c r="AJ371" t="s">
        <v>453</v>
      </c>
      <c r="AK371" s="37">
        <v>2</v>
      </c>
      <c r="AT371"/>
    </row>
    <row r="372" spans="1:46" x14ac:dyDescent="0.25">
      <c r="A372" t="s">
        <v>1573</v>
      </c>
      <c r="B372" t="s">
        <v>1172</v>
      </c>
      <c r="C372" t="s">
        <v>1337</v>
      </c>
      <c r="D372" t="s">
        <v>1506</v>
      </c>
      <c r="E372" s="31">
        <v>48.478260869565219</v>
      </c>
      <c r="F372" s="31">
        <v>216.53293478260869</v>
      </c>
      <c r="G372" s="31">
        <v>0</v>
      </c>
      <c r="H372" s="36">
        <v>0</v>
      </c>
      <c r="I372" s="31">
        <v>60.851630434782614</v>
      </c>
      <c r="J372" s="31">
        <v>0</v>
      </c>
      <c r="K372" s="36">
        <v>0</v>
      </c>
      <c r="L372" s="31">
        <v>49.949456521739137</v>
      </c>
      <c r="M372" s="31">
        <v>0</v>
      </c>
      <c r="N372" s="36">
        <v>0</v>
      </c>
      <c r="O372" s="31">
        <v>5.9130434782608692</v>
      </c>
      <c r="P372" s="31">
        <v>0</v>
      </c>
      <c r="Q372" s="36">
        <v>0</v>
      </c>
      <c r="R372" s="31">
        <v>4.9891304347826084</v>
      </c>
      <c r="S372" s="31">
        <v>0</v>
      </c>
      <c r="T372" s="36">
        <v>0</v>
      </c>
      <c r="U372" s="31">
        <v>38.598369565217389</v>
      </c>
      <c r="V372" s="31">
        <v>0</v>
      </c>
      <c r="W372" s="36">
        <v>0</v>
      </c>
      <c r="X372" s="31">
        <v>5.6554347826086948</v>
      </c>
      <c r="Y372" s="31">
        <v>0</v>
      </c>
      <c r="Z372" s="36">
        <v>0</v>
      </c>
      <c r="AA372" s="31">
        <v>111.42749999999999</v>
      </c>
      <c r="AB372" s="31">
        <v>0</v>
      </c>
      <c r="AC372" s="36">
        <v>0</v>
      </c>
      <c r="AD372" s="31">
        <v>0</v>
      </c>
      <c r="AE372" s="31">
        <v>0</v>
      </c>
      <c r="AF372" s="36" t="s">
        <v>1733</v>
      </c>
      <c r="AG372" s="31">
        <v>0</v>
      </c>
      <c r="AH372" s="31">
        <v>0</v>
      </c>
      <c r="AI372" s="36" t="s">
        <v>1733</v>
      </c>
      <c r="AJ372" t="s">
        <v>574</v>
      </c>
      <c r="AK372" s="37">
        <v>2</v>
      </c>
      <c r="AT372"/>
    </row>
    <row r="373" spans="1:46" x14ac:dyDescent="0.25">
      <c r="A373" t="s">
        <v>1573</v>
      </c>
      <c r="B373" t="s">
        <v>903</v>
      </c>
      <c r="C373" t="s">
        <v>1281</v>
      </c>
      <c r="D373" t="s">
        <v>1512</v>
      </c>
      <c r="E373" s="31">
        <v>144.30434782608697</v>
      </c>
      <c r="F373" s="31">
        <v>393.20576086956521</v>
      </c>
      <c r="G373" s="31">
        <v>7.0951086956521738</v>
      </c>
      <c r="H373" s="36">
        <v>1.8044264356558534E-2</v>
      </c>
      <c r="I373" s="31">
        <v>43.706086956521737</v>
      </c>
      <c r="J373" s="31">
        <v>0</v>
      </c>
      <c r="K373" s="36">
        <v>0</v>
      </c>
      <c r="L373" s="31">
        <v>31.564782608695651</v>
      </c>
      <c r="M373" s="31">
        <v>0</v>
      </c>
      <c r="N373" s="36">
        <v>0</v>
      </c>
      <c r="O373" s="31">
        <v>7.2282608695652177</v>
      </c>
      <c r="P373" s="31">
        <v>0</v>
      </c>
      <c r="Q373" s="36">
        <v>0</v>
      </c>
      <c r="R373" s="31">
        <v>4.9130434782608692</v>
      </c>
      <c r="S373" s="31">
        <v>0</v>
      </c>
      <c r="T373" s="36">
        <v>0</v>
      </c>
      <c r="U373" s="31">
        <v>84.338260869565232</v>
      </c>
      <c r="V373" s="31">
        <v>6.2282608695652177</v>
      </c>
      <c r="W373" s="36">
        <v>7.3848580766891075E-2</v>
      </c>
      <c r="X373" s="31">
        <v>0</v>
      </c>
      <c r="Y373" s="31">
        <v>0</v>
      </c>
      <c r="Z373" s="36" t="s">
        <v>1733</v>
      </c>
      <c r="AA373" s="31">
        <v>265.16141304347826</v>
      </c>
      <c r="AB373" s="31">
        <v>0.86684782608695654</v>
      </c>
      <c r="AC373" s="36">
        <v>3.2691326243039004E-3</v>
      </c>
      <c r="AD373" s="31">
        <v>0</v>
      </c>
      <c r="AE373" s="31">
        <v>0</v>
      </c>
      <c r="AF373" s="36" t="s">
        <v>1733</v>
      </c>
      <c r="AG373" s="31">
        <v>0</v>
      </c>
      <c r="AH373" s="31">
        <v>0</v>
      </c>
      <c r="AI373" s="36" t="s">
        <v>1733</v>
      </c>
      <c r="AJ373" t="s">
        <v>302</v>
      </c>
      <c r="AK373" s="37">
        <v>2</v>
      </c>
      <c r="AT373"/>
    </row>
    <row r="374" spans="1:46" x14ac:dyDescent="0.25">
      <c r="A374" t="s">
        <v>1573</v>
      </c>
      <c r="B374" t="s">
        <v>844</v>
      </c>
      <c r="C374" t="s">
        <v>1379</v>
      </c>
      <c r="D374" t="s">
        <v>1484</v>
      </c>
      <c r="E374" s="31">
        <v>46.043478260869563</v>
      </c>
      <c r="F374" s="31">
        <v>153.26750000000001</v>
      </c>
      <c r="G374" s="31">
        <v>0</v>
      </c>
      <c r="H374" s="36">
        <v>0</v>
      </c>
      <c r="I374" s="31">
        <v>22.593043478260874</v>
      </c>
      <c r="J374" s="31">
        <v>0</v>
      </c>
      <c r="K374" s="36">
        <v>0</v>
      </c>
      <c r="L374" s="31">
        <v>15.74608695652174</v>
      </c>
      <c r="M374" s="31">
        <v>0</v>
      </c>
      <c r="N374" s="36">
        <v>0</v>
      </c>
      <c r="O374" s="31">
        <v>1.7599999999999998</v>
      </c>
      <c r="P374" s="31">
        <v>0</v>
      </c>
      <c r="Q374" s="36">
        <v>0</v>
      </c>
      <c r="R374" s="31">
        <v>5.0869565217391308</v>
      </c>
      <c r="S374" s="31">
        <v>0</v>
      </c>
      <c r="T374" s="36">
        <v>0</v>
      </c>
      <c r="U374" s="31">
        <v>2.9573913043478264</v>
      </c>
      <c r="V374" s="31">
        <v>0</v>
      </c>
      <c r="W374" s="36">
        <v>0</v>
      </c>
      <c r="X374" s="31">
        <v>36.101304347826101</v>
      </c>
      <c r="Y374" s="31">
        <v>0</v>
      </c>
      <c r="Z374" s="36">
        <v>0</v>
      </c>
      <c r="AA374" s="31">
        <v>91.615760869565207</v>
      </c>
      <c r="AB374" s="31">
        <v>0</v>
      </c>
      <c r="AC374" s="36">
        <v>0</v>
      </c>
      <c r="AD374" s="31">
        <v>0</v>
      </c>
      <c r="AE374" s="31">
        <v>0</v>
      </c>
      <c r="AF374" s="36" t="s">
        <v>1733</v>
      </c>
      <c r="AG374" s="31">
        <v>0</v>
      </c>
      <c r="AH374" s="31">
        <v>0</v>
      </c>
      <c r="AI374" s="36" t="s">
        <v>1733</v>
      </c>
      <c r="AJ374" t="s">
        <v>242</v>
      </c>
      <c r="AK374" s="37">
        <v>2</v>
      </c>
      <c r="AT374"/>
    </row>
    <row r="375" spans="1:46" x14ac:dyDescent="0.25">
      <c r="A375" t="s">
        <v>1573</v>
      </c>
      <c r="B375" t="s">
        <v>825</v>
      </c>
      <c r="C375" t="s">
        <v>1287</v>
      </c>
      <c r="D375" t="s">
        <v>1517</v>
      </c>
      <c r="E375" s="31">
        <v>154.10869565217391</v>
      </c>
      <c r="F375" s="31">
        <v>522.241847826087</v>
      </c>
      <c r="G375" s="31">
        <v>193.38858695652175</v>
      </c>
      <c r="H375" s="36">
        <v>0.37030465436948773</v>
      </c>
      <c r="I375" s="31">
        <v>135.79619565217394</v>
      </c>
      <c r="J375" s="31">
        <v>62.396739130434788</v>
      </c>
      <c r="K375" s="36">
        <v>0.4594881235867368</v>
      </c>
      <c r="L375" s="31">
        <v>112.69565217391305</v>
      </c>
      <c r="M375" s="31">
        <v>57.138586956521742</v>
      </c>
      <c r="N375" s="36">
        <v>0.50701678240740744</v>
      </c>
      <c r="O375" s="31">
        <v>12.828804347826088</v>
      </c>
      <c r="P375" s="31">
        <v>5.2581521739130439</v>
      </c>
      <c r="Q375" s="36">
        <v>0.40987079008684602</v>
      </c>
      <c r="R375" s="31">
        <v>10.271739130434783</v>
      </c>
      <c r="S375" s="31">
        <v>0</v>
      </c>
      <c r="T375" s="36">
        <v>0</v>
      </c>
      <c r="U375" s="31">
        <v>50.505434782608695</v>
      </c>
      <c r="V375" s="31">
        <v>8.6494565217391308</v>
      </c>
      <c r="W375" s="36">
        <v>0.17125793608092113</v>
      </c>
      <c r="X375" s="31">
        <v>0</v>
      </c>
      <c r="Y375" s="31">
        <v>0</v>
      </c>
      <c r="Z375" s="36" t="s">
        <v>1733</v>
      </c>
      <c r="AA375" s="31">
        <v>325.90489130434781</v>
      </c>
      <c r="AB375" s="31">
        <v>112.3070652173913</v>
      </c>
      <c r="AC375" s="36">
        <v>0.34460073541060426</v>
      </c>
      <c r="AD375" s="31">
        <v>10.035326086956522</v>
      </c>
      <c r="AE375" s="31">
        <v>10.035326086956522</v>
      </c>
      <c r="AF375" s="36">
        <v>1</v>
      </c>
      <c r="AG375" s="31">
        <v>0</v>
      </c>
      <c r="AH375" s="31">
        <v>0</v>
      </c>
      <c r="AI375" s="36" t="s">
        <v>1733</v>
      </c>
      <c r="AJ375" t="s">
        <v>223</v>
      </c>
      <c r="AK375" s="37">
        <v>2</v>
      </c>
      <c r="AT375"/>
    </row>
    <row r="376" spans="1:46" x14ac:dyDescent="0.25">
      <c r="A376" t="s">
        <v>1573</v>
      </c>
      <c r="B376" t="s">
        <v>910</v>
      </c>
      <c r="C376" t="s">
        <v>1341</v>
      </c>
      <c r="D376" t="s">
        <v>1532</v>
      </c>
      <c r="E376" s="31">
        <v>39.695652173913047</v>
      </c>
      <c r="F376" s="31">
        <v>135.93206521739131</v>
      </c>
      <c r="G376" s="31">
        <v>0.47010869565217389</v>
      </c>
      <c r="H376" s="36">
        <v>3.4584091317993717E-3</v>
      </c>
      <c r="I376" s="31">
        <v>25.635869565217391</v>
      </c>
      <c r="J376" s="31">
        <v>0</v>
      </c>
      <c r="K376" s="36">
        <v>0</v>
      </c>
      <c r="L376" s="31">
        <v>20.815217391304348</v>
      </c>
      <c r="M376" s="31">
        <v>0</v>
      </c>
      <c r="N376" s="36">
        <v>0</v>
      </c>
      <c r="O376" s="31">
        <v>0</v>
      </c>
      <c r="P376" s="31">
        <v>0</v>
      </c>
      <c r="Q376" s="36" t="s">
        <v>1733</v>
      </c>
      <c r="R376" s="31">
        <v>4.8206521739130439</v>
      </c>
      <c r="S376" s="31">
        <v>0</v>
      </c>
      <c r="T376" s="36">
        <v>0</v>
      </c>
      <c r="U376" s="31">
        <v>29.051630434782609</v>
      </c>
      <c r="V376" s="31">
        <v>0.47010869565217389</v>
      </c>
      <c r="W376" s="36">
        <v>1.6181835188476289E-2</v>
      </c>
      <c r="X376" s="31">
        <v>0</v>
      </c>
      <c r="Y376" s="31">
        <v>0</v>
      </c>
      <c r="Z376" s="36" t="s">
        <v>1733</v>
      </c>
      <c r="AA376" s="31">
        <v>81.244565217391298</v>
      </c>
      <c r="AB376" s="31">
        <v>0</v>
      </c>
      <c r="AC376" s="36">
        <v>0</v>
      </c>
      <c r="AD376" s="31">
        <v>0</v>
      </c>
      <c r="AE376" s="31">
        <v>0</v>
      </c>
      <c r="AF376" s="36" t="s">
        <v>1733</v>
      </c>
      <c r="AG376" s="31">
        <v>0</v>
      </c>
      <c r="AH376" s="31">
        <v>0</v>
      </c>
      <c r="AI376" s="36" t="s">
        <v>1733</v>
      </c>
      <c r="AJ376" t="s">
        <v>309</v>
      </c>
      <c r="AK376" s="37">
        <v>2</v>
      </c>
      <c r="AT376"/>
    </row>
    <row r="377" spans="1:46" x14ac:dyDescent="0.25">
      <c r="A377" t="s">
        <v>1573</v>
      </c>
      <c r="B377" t="s">
        <v>1009</v>
      </c>
      <c r="C377" t="s">
        <v>1425</v>
      </c>
      <c r="D377" t="s">
        <v>1485</v>
      </c>
      <c r="E377" s="31">
        <v>95.217391304347828</v>
      </c>
      <c r="F377" s="31">
        <v>309.71521739130435</v>
      </c>
      <c r="G377" s="31">
        <v>71.706521739130437</v>
      </c>
      <c r="H377" s="36">
        <v>0.23152405084614899</v>
      </c>
      <c r="I377" s="31">
        <v>53.054891304347827</v>
      </c>
      <c r="J377" s="31">
        <v>6.5027173913043477</v>
      </c>
      <c r="K377" s="36">
        <v>0.12256584136609951</v>
      </c>
      <c r="L377" s="31">
        <v>47.66358695652174</v>
      </c>
      <c r="M377" s="31">
        <v>6.5027173913043477</v>
      </c>
      <c r="N377" s="36">
        <v>0.13642945918518604</v>
      </c>
      <c r="O377" s="31">
        <v>0</v>
      </c>
      <c r="P377" s="31">
        <v>0</v>
      </c>
      <c r="Q377" s="36" t="s">
        <v>1733</v>
      </c>
      <c r="R377" s="31">
        <v>5.3913043478260869</v>
      </c>
      <c r="S377" s="31">
        <v>0</v>
      </c>
      <c r="T377" s="36">
        <v>0</v>
      </c>
      <c r="U377" s="31">
        <v>111.79619565217391</v>
      </c>
      <c r="V377" s="31">
        <v>22.432065217391305</v>
      </c>
      <c r="W377" s="36">
        <v>0.20065141829318686</v>
      </c>
      <c r="X377" s="31">
        <v>0</v>
      </c>
      <c r="Y377" s="31">
        <v>0</v>
      </c>
      <c r="Z377" s="36" t="s">
        <v>1733</v>
      </c>
      <c r="AA377" s="31">
        <v>144.8641304347826</v>
      </c>
      <c r="AB377" s="31">
        <v>42.771739130434781</v>
      </c>
      <c r="AC377" s="36">
        <v>0.29525417370099422</v>
      </c>
      <c r="AD377" s="31">
        <v>0</v>
      </c>
      <c r="AE377" s="31">
        <v>0</v>
      </c>
      <c r="AF377" s="36" t="s">
        <v>1733</v>
      </c>
      <c r="AG377" s="31">
        <v>0</v>
      </c>
      <c r="AH377" s="31">
        <v>0</v>
      </c>
      <c r="AI377" s="36" t="s">
        <v>1733</v>
      </c>
      <c r="AJ377" t="s">
        <v>408</v>
      </c>
      <c r="AK377" s="37">
        <v>2</v>
      </c>
      <c r="AT377"/>
    </row>
    <row r="378" spans="1:46" x14ac:dyDescent="0.25">
      <c r="A378" t="s">
        <v>1573</v>
      </c>
      <c r="B378" t="s">
        <v>750</v>
      </c>
      <c r="C378" t="s">
        <v>1208</v>
      </c>
      <c r="D378" t="s">
        <v>1518</v>
      </c>
      <c r="E378" s="31">
        <v>142.10869565217391</v>
      </c>
      <c r="F378" s="31">
        <v>461.79630434782609</v>
      </c>
      <c r="G378" s="31">
        <v>6.5544565217391311</v>
      </c>
      <c r="H378" s="36">
        <v>1.4193393190956112E-2</v>
      </c>
      <c r="I378" s="31">
        <v>97.349456521739114</v>
      </c>
      <c r="J378" s="31">
        <v>3.2489130434782614</v>
      </c>
      <c r="K378" s="36">
        <v>3.3373715268279348E-2</v>
      </c>
      <c r="L378" s="31">
        <v>71.661956521739114</v>
      </c>
      <c r="M378" s="31">
        <v>3.2489130434782614</v>
      </c>
      <c r="N378" s="36">
        <v>4.5336650032610858E-2</v>
      </c>
      <c r="O378" s="31">
        <v>18.024456521739129</v>
      </c>
      <c r="P378" s="31">
        <v>0</v>
      </c>
      <c r="Q378" s="36">
        <v>0</v>
      </c>
      <c r="R378" s="31">
        <v>7.6630434782608692</v>
      </c>
      <c r="S378" s="31">
        <v>0</v>
      </c>
      <c r="T378" s="36">
        <v>0</v>
      </c>
      <c r="U378" s="31">
        <v>116.78793478260872</v>
      </c>
      <c r="V378" s="31">
        <v>2.7526086956521745</v>
      </c>
      <c r="W378" s="36">
        <v>2.3569289933724171E-2</v>
      </c>
      <c r="X378" s="31">
        <v>0</v>
      </c>
      <c r="Y378" s="31">
        <v>0</v>
      </c>
      <c r="Z378" s="36" t="s">
        <v>1733</v>
      </c>
      <c r="AA378" s="31">
        <v>247.65891304347824</v>
      </c>
      <c r="AB378" s="31">
        <v>0.55293478260869566</v>
      </c>
      <c r="AC378" s="36">
        <v>2.2326464079716933E-3</v>
      </c>
      <c r="AD378" s="31">
        <v>0</v>
      </c>
      <c r="AE378" s="31">
        <v>0</v>
      </c>
      <c r="AF378" s="36" t="s">
        <v>1733</v>
      </c>
      <c r="AG378" s="31">
        <v>0</v>
      </c>
      <c r="AH378" s="31">
        <v>0</v>
      </c>
      <c r="AI378" s="36" t="s">
        <v>1733</v>
      </c>
      <c r="AJ378" t="s">
        <v>148</v>
      </c>
      <c r="AK378" s="37">
        <v>2</v>
      </c>
      <c r="AT378"/>
    </row>
    <row r="379" spans="1:46" x14ac:dyDescent="0.25">
      <c r="A379" t="s">
        <v>1573</v>
      </c>
      <c r="B379" t="s">
        <v>973</v>
      </c>
      <c r="C379" t="s">
        <v>1281</v>
      </c>
      <c r="D379" t="s">
        <v>1512</v>
      </c>
      <c r="E379" s="31">
        <v>455.53260869565219</v>
      </c>
      <c r="F379" s="31">
        <v>1373.1044565217394</v>
      </c>
      <c r="G379" s="31">
        <v>471.59804347826088</v>
      </c>
      <c r="H379" s="36">
        <v>0.34345387289244034</v>
      </c>
      <c r="I379" s="31">
        <v>217.18391304347827</v>
      </c>
      <c r="J379" s="31">
        <v>51.7882608695652</v>
      </c>
      <c r="K379" s="36">
        <v>0.23845348462433152</v>
      </c>
      <c r="L379" s="31">
        <v>211.88500000000002</v>
      </c>
      <c r="M379" s="31">
        <v>51.7882608695652</v>
      </c>
      <c r="N379" s="36">
        <v>0.24441683398808409</v>
      </c>
      <c r="O379" s="31">
        <v>0</v>
      </c>
      <c r="P379" s="31">
        <v>0</v>
      </c>
      <c r="Q379" s="36" t="s">
        <v>1733</v>
      </c>
      <c r="R379" s="31">
        <v>5.2989130434782608</v>
      </c>
      <c r="S379" s="31">
        <v>0</v>
      </c>
      <c r="T379" s="36">
        <v>0</v>
      </c>
      <c r="U379" s="31">
        <v>267.25434782608698</v>
      </c>
      <c r="V379" s="31">
        <v>67.914673913043472</v>
      </c>
      <c r="W379" s="36">
        <v>0.25411999642093097</v>
      </c>
      <c r="X379" s="31">
        <v>0</v>
      </c>
      <c r="Y379" s="31">
        <v>0</v>
      </c>
      <c r="Z379" s="36" t="s">
        <v>1733</v>
      </c>
      <c r="AA379" s="31">
        <v>888.666195652174</v>
      </c>
      <c r="AB379" s="31">
        <v>351.8951086956522</v>
      </c>
      <c r="AC379" s="36">
        <v>0.39598120241020707</v>
      </c>
      <c r="AD379" s="31">
        <v>0</v>
      </c>
      <c r="AE379" s="31">
        <v>0</v>
      </c>
      <c r="AF379" s="36" t="s">
        <v>1733</v>
      </c>
      <c r="AG379" s="31">
        <v>0</v>
      </c>
      <c r="AH379" s="31">
        <v>0</v>
      </c>
      <c r="AI379" s="36" t="s">
        <v>1733</v>
      </c>
      <c r="AJ379" t="s">
        <v>372</v>
      </c>
      <c r="AK379" s="37">
        <v>2</v>
      </c>
      <c r="AT379"/>
    </row>
    <row r="380" spans="1:46" x14ac:dyDescent="0.25">
      <c r="A380" t="s">
        <v>1573</v>
      </c>
      <c r="B380" t="s">
        <v>935</v>
      </c>
      <c r="C380" t="s">
        <v>1395</v>
      </c>
      <c r="D380" t="s">
        <v>1496</v>
      </c>
      <c r="E380" s="31">
        <v>69.565217391304344</v>
      </c>
      <c r="F380" s="31">
        <v>218.81032608695662</v>
      </c>
      <c r="G380" s="31">
        <v>0</v>
      </c>
      <c r="H380" s="36">
        <v>0</v>
      </c>
      <c r="I380" s="31">
        <v>37.306739130434792</v>
      </c>
      <c r="J380" s="31">
        <v>0</v>
      </c>
      <c r="K380" s="36">
        <v>0</v>
      </c>
      <c r="L380" s="31">
        <v>32.309456521739136</v>
      </c>
      <c r="M380" s="31">
        <v>0</v>
      </c>
      <c r="N380" s="36">
        <v>0</v>
      </c>
      <c r="O380" s="31">
        <v>0</v>
      </c>
      <c r="P380" s="31">
        <v>0</v>
      </c>
      <c r="Q380" s="36" t="s">
        <v>1733</v>
      </c>
      <c r="R380" s="31">
        <v>4.9972826086956523</v>
      </c>
      <c r="S380" s="31">
        <v>0</v>
      </c>
      <c r="T380" s="36">
        <v>0</v>
      </c>
      <c r="U380" s="31">
        <v>52.025869565217413</v>
      </c>
      <c r="V380" s="31">
        <v>0</v>
      </c>
      <c r="W380" s="36">
        <v>0</v>
      </c>
      <c r="X380" s="31">
        <v>0</v>
      </c>
      <c r="Y380" s="31">
        <v>0</v>
      </c>
      <c r="Z380" s="36" t="s">
        <v>1733</v>
      </c>
      <c r="AA380" s="31">
        <v>129.47771739130442</v>
      </c>
      <c r="AB380" s="31">
        <v>0</v>
      </c>
      <c r="AC380" s="36">
        <v>0</v>
      </c>
      <c r="AD380" s="31">
        <v>0</v>
      </c>
      <c r="AE380" s="31">
        <v>0</v>
      </c>
      <c r="AF380" s="36" t="s">
        <v>1733</v>
      </c>
      <c r="AG380" s="31">
        <v>0</v>
      </c>
      <c r="AH380" s="31">
        <v>0</v>
      </c>
      <c r="AI380" s="36" t="s">
        <v>1733</v>
      </c>
      <c r="AJ380" t="s">
        <v>334</v>
      </c>
      <c r="AK380" s="37">
        <v>2</v>
      </c>
      <c r="AT380"/>
    </row>
    <row r="381" spans="1:46" x14ac:dyDescent="0.25">
      <c r="A381" t="s">
        <v>1573</v>
      </c>
      <c r="B381" t="s">
        <v>981</v>
      </c>
      <c r="C381" t="s">
        <v>1235</v>
      </c>
      <c r="D381" t="s">
        <v>1538</v>
      </c>
      <c r="E381" s="31">
        <v>32.586956521739133</v>
      </c>
      <c r="F381" s="31">
        <v>96.701086956521749</v>
      </c>
      <c r="G381" s="31">
        <v>1.2065217391304348</v>
      </c>
      <c r="H381" s="36">
        <v>1.2476816725678637E-2</v>
      </c>
      <c r="I381" s="31">
        <v>18.670217391304345</v>
      </c>
      <c r="J381" s="31">
        <v>1.2065217391304348</v>
      </c>
      <c r="K381" s="36">
        <v>6.4622800787117365E-2</v>
      </c>
      <c r="L381" s="31">
        <v>12.577608695652172</v>
      </c>
      <c r="M381" s="31">
        <v>1.2065217391304348</v>
      </c>
      <c r="N381" s="36">
        <v>9.592616278064886E-2</v>
      </c>
      <c r="O381" s="31">
        <v>0</v>
      </c>
      <c r="P381" s="31">
        <v>0</v>
      </c>
      <c r="Q381" s="36" t="s">
        <v>1733</v>
      </c>
      <c r="R381" s="31">
        <v>6.0926086956521734</v>
      </c>
      <c r="S381" s="31">
        <v>0</v>
      </c>
      <c r="T381" s="36">
        <v>0</v>
      </c>
      <c r="U381" s="31">
        <v>22.445869565217407</v>
      </c>
      <c r="V381" s="31">
        <v>0</v>
      </c>
      <c r="W381" s="36">
        <v>0</v>
      </c>
      <c r="X381" s="31">
        <v>0</v>
      </c>
      <c r="Y381" s="31">
        <v>0</v>
      </c>
      <c r="Z381" s="36" t="s">
        <v>1733</v>
      </c>
      <c r="AA381" s="31">
        <v>55.584999999999994</v>
      </c>
      <c r="AB381" s="31">
        <v>0</v>
      </c>
      <c r="AC381" s="36">
        <v>0</v>
      </c>
      <c r="AD381" s="31">
        <v>0</v>
      </c>
      <c r="AE381" s="31">
        <v>0</v>
      </c>
      <c r="AF381" s="36" t="s">
        <v>1733</v>
      </c>
      <c r="AG381" s="31">
        <v>0</v>
      </c>
      <c r="AH381" s="31">
        <v>0</v>
      </c>
      <c r="AI381" s="36" t="s">
        <v>1733</v>
      </c>
      <c r="AJ381" t="s">
        <v>380</v>
      </c>
      <c r="AK381" s="37">
        <v>2</v>
      </c>
      <c r="AT381"/>
    </row>
    <row r="382" spans="1:46" x14ac:dyDescent="0.25">
      <c r="A382" t="s">
        <v>1573</v>
      </c>
      <c r="B382" t="s">
        <v>856</v>
      </c>
      <c r="C382" t="s">
        <v>1231</v>
      </c>
      <c r="D382" t="s">
        <v>1509</v>
      </c>
      <c r="E382" s="31">
        <v>150.4891304347826</v>
      </c>
      <c r="F382" s="31">
        <v>449.29619565217394</v>
      </c>
      <c r="G382" s="31">
        <v>86.195652173913047</v>
      </c>
      <c r="H382" s="36">
        <v>0.19184594262766042</v>
      </c>
      <c r="I382" s="31">
        <v>45.285326086956523</v>
      </c>
      <c r="J382" s="31">
        <v>2.4347826086956523</v>
      </c>
      <c r="K382" s="36">
        <v>5.3765376537653765E-2</v>
      </c>
      <c r="L382" s="31">
        <v>40.415760869565219</v>
      </c>
      <c r="M382" s="31">
        <v>2.4347826086956523</v>
      </c>
      <c r="N382" s="36">
        <v>6.0243394069790901E-2</v>
      </c>
      <c r="O382" s="31">
        <v>0</v>
      </c>
      <c r="P382" s="31">
        <v>0</v>
      </c>
      <c r="Q382" s="36" t="s">
        <v>1733</v>
      </c>
      <c r="R382" s="31">
        <v>4.8695652173913047</v>
      </c>
      <c r="S382" s="31">
        <v>0</v>
      </c>
      <c r="T382" s="36">
        <v>0</v>
      </c>
      <c r="U382" s="31">
        <v>163.16032608695653</v>
      </c>
      <c r="V382" s="31">
        <v>41.271739130434781</v>
      </c>
      <c r="W382" s="36">
        <v>0.2529520510300951</v>
      </c>
      <c r="X382" s="31">
        <v>0</v>
      </c>
      <c r="Y382" s="31">
        <v>0</v>
      </c>
      <c r="Z382" s="36" t="s">
        <v>1733</v>
      </c>
      <c r="AA382" s="31">
        <v>240.85054347826087</v>
      </c>
      <c r="AB382" s="31">
        <v>42.489130434782609</v>
      </c>
      <c r="AC382" s="36">
        <v>0.17641284848758362</v>
      </c>
      <c r="AD382" s="31">
        <v>0</v>
      </c>
      <c r="AE382" s="31">
        <v>0</v>
      </c>
      <c r="AF382" s="36" t="s">
        <v>1733</v>
      </c>
      <c r="AG382" s="31">
        <v>0</v>
      </c>
      <c r="AH382" s="31">
        <v>0</v>
      </c>
      <c r="AI382" s="36" t="s">
        <v>1733</v>
      </c>
      <c r="AJ382" t="s">
        <v>255</v>
      </c>
      <c r="AK382" s="37">
        <v>2</v>
      </c>
      <c r="AT382"/>
    </row>
    <row r="383" spans="1:46" x14ac:dyDescent="0.25">
      <c r="A383" t="s">
        <v>1573</v>
      </c>
      <c r="B383" t="s">
        <v>947</v>
      </c>
      <c r="C383" t="s">
        <v>1400</v>
      </c>
      <c r="D383" t="s">
        <v>1495</v>
      </c>
      <c r="E383" s="31">
        <v>132.06521739130434</v>
      </c>
      <c r="F383" s="31">
        <v>372.78152173913048</v>
      </c>
      <c r="G383" s="31">
        <v>0.65760869565217395</v>
      </c>
      <c r="H383" s="36">
        <v>1.7640592607279587E-3</v>
      </c>
      <c r="I383" s="31">
        <v>57.194021739130434</v>
      </c>
      <c r="J383" s="31">
        <v>0</v>
      </c>
      <c r="K383" s="36">
        <v>0</v>
      </c>
      <c r="L383" s="31">
        <v>28.440978260869571</v>
      </c>
      <c r="M383" s="31">
        <v>0</v>
      </c>
      <c r="N383" s="36">
        <v>0</v>
      </c>
      <c r="O383" s="31">
        <v>27.109021739130426</v>
      </c>
      <c r="P383" s="31">
        <v>0</v>
      </c>
      <c r="Q383" s="36">
        <v>0</v>
      </c>
      <c r="R383" s="31">
        <v>1.6440217391304348</v>
      </c>
      <c r="S383" s="31">
        <v>0</v>
      </c>
      <c r="T383" s="36">
        <v>0</v>
      </c>
      <c r="U383" s="31">
        <v>102.26902173913045</v>
      </c>
      <c r="V383" s="31">
        <v>0.65760869565217395</v>
      </c>
      <c r="W383" s="36">
        <v>6.4301846685266371E-3</v>
      </c>
      <c r="X383" s="31">
        <v>5.3586956521739131</v>
      </c>
      <c r="Y383" s="31">
        <v>0</v>
      </c>
      <c r="Z383" s="36">
        <v>0</v>
      </c>
      <c r="AA383" s="31">
        <v>159.95434782608697</v>
      </c>
      <c r="AB383" s="31">
        <v>0</v>
      </c>
      <c r="AC383" s="36">
        <v>0</v>
      </c>
      <c r="AD383" s="31">
        <v>48.005434782608674</v>
      </c>
      <c r="AE383" s="31">
        <v>0</v>
      </c>
      <c r="AF383" s="36">
        <v>0</v>
      </c>
      <c r="AG383" s="31">
        <v>0</v>
      </c>
      <c r="AH383" s="31">
        <v>0</v>
      </c>
      <c r="AI383" s="36" t="s">
        <v>1733</v>
      </c>
      <c r="AJ383" t="s">
        <v>346</v>
      </c>
      <c r="AK383" s="37">
        <v>2</v>
      </c>
      <c r="AT383"/>
    </row>
    <row r="384" spans="1:46" x14ac:dyDescent="0.25">
      <c r="A384" t="s">
        <v>1573</v>
      </c>
      <c r="B384" t="s">
        <v>757</v>
      </c>
      <c r="C384" t="s">
        <v>1302</v>
      </c>
      <c r="D384" t="s">
        <v>1517</v>
      </c>
      <c r="E384" s="31">
        <v>172.42391304347825</v>
      </c>
      <c r="F384" s="31">
        <v>602.77097826086947</v>
      </c>
      <c r="G384" s="31">
        <v>103.47510869565218</v>
      </c>
      <c r="H384" s="36">
        <v>0.17166571123613361</v>
      </c>
      <c r="I384" s="31">
        <v>99.630434782608702</v>
      </c>
      <c r="J384" s="31">
        <v>0.43478260869565216</v>
      </c>
      <c r="K384" s="36">
        <v>4.363953742090333E-3</v>
      </c>
      <c r="L384" s="31">
        <v>79.809782608695656</v>
      </c>
      <c r="M384" s="31">
        <v>0</v>
      </c>
      <c r="N384" s="36">
        <v>0</v>
      </c>
      <c r="O384" s="31">
        <v>14.603260869565217</v>
      </c>
      <c r="P384" s="31">
        <v>0.43478260869565216</v>
      </c>
      <c r="Q384" s="36">
        <v>2.9772981019724601E-2</v>
      </c>
      <c r="R384" s="31">
        <v>5.2173913043478262</v>
      </c>
      <c r="S384" s="31">
        <v>0</v>
      </c>
      <c r="T384" s="36">
        <v>0</v>
      </c>
      <c r="U384" s="31">
        <v>120.10271739130435</v>
      </c>
      <c r="V384" s="31">
        <v>23.045652173913041</v>
      </c>
      <c r="W384" s="36">
        <v>0.19188285389770529</v>
      </c>
      <c r="X384" s="31">
        <v>0</v>
      </c>
      <c r="Y384" s="31">
        <v>0</v>
      </c>
      <c r="Z384" s="36" t="s">
        <v>1733</v>
      </c>
      <c r="AA384" s="31">
        <v>381.62749999999994</v>
      </c>
      <c r="AB384" s="31">
        <v>79.994673913043485</v>
      </c>
      <c r="AC384" s="36">
        <v>0.20961454274926072</v>
      </c>
      <c r="AD384" s="31">
        <v>1.4103260869565217</v>
      </c>
      <c r="AE384" s="31">
        <v>0</v>
      </c>
      <c r="AF384" s="36">
        <v>0</v>
      </c>
      <c r="AG384" s="31">
        <v>0</v>
      </c>
      <c r="AH384" s="31">
        <v>0</v>
      </c>
      <c r="AI384" s="36" t="s">
        <v>1733</v>
      </c>
      <c r="AJ384" t="s">
        <v>155</v>
      </c>
      <c r="AK384" s="37">
        <v>2</v>
      </c>
      <c r="AT384"/>
    </row>
    <row r="385" spans="1:46" x14ac:dyDescent="0.25">
      <c r="A385" t="s">
        <v>1573</v>
      </c>
      <c r="B385" t="s">
        <v>975</v>
      </c>
      <c r="C385" t="s">
        <v>1281</v>
      </c>
      <c r="D385" t="s">
        <v>1512</v>
      </c>
      <c r="E385" s="31">
        <v>149.59782608695653</v>
      </c>
      <c r="F385" s="31">
        <v>475.4430434782609</v>
      </c>
      <c r="G385" s="31">
        <v>61.965543478260869</v>
      </c>
      <c r="H385" s="36">
        <v>0.13033221187743421</v>
      </c>
      <c r="I385" s="31">
        <v>93.483478260869589</v>
      </c>
      <c r="J385" s="31">
        <v>28.673913043478262</v>
      </c>
      <c r="K385" s="36">
        <v>0.3067270663962941</v>
      </c>
      <c r="L385" s="31">
        <v>50.391521739130432</v>
      </c>
      <c r="M385" s="31">
        <v>28.673913043478262</v>
      </c>
      <c r="N385" s="36">
        <v>0.56902256677063523</v>
      </c>
      <c r="O385" s="31">
        <v>38.222391304347838</v>
      </c>
      <c r="P385" s="31">
        <v>0</v>
      </c>
      <c r="Q385" s="36">
        <v>0</v>
      </c>
      <c r="R385" s="31">
        <v>4.8695652173913047</v>
      </c>
      <c r="S385" s="31">
        <v>0</v>
      </c>
      <c r="T385" s="36">
        <v>0</v>
      </c>
      <c r="U385" s="31">
        <v>83.013913043478254</v>
      </c>
      <c r="V385" s="31">
        <v>18.821521739130436</v>
      </c>
      <c r="W385" s="36">
        <v>0.22672731653154005</v>
      </c>
      <c r="X385" s="31">
        <v>0</v>
      </c>
      <c r="Y385" s="31">
        <v>0</v>
      </c>
      <c r="Z385" s="36" t="s">
        <v>1733</v>
      </c>
      <c r="AA385" s="31">
        <v>298.94565217391306</v>
      </c>
      <c r="AB385" s="31">
        <v>14.470108695652174</v>
      </c>
      <c r="AC385" s="36">
        <v>4.8403810493400715E-2</v>
      </c>
      <c r="AD385" s="31">
        <v>0</v>
      </c>
      <c r="AE385" s="31">
        <v>0</v>
      </c>
      <c r="AF385" s="36" t="s">
        <v>1733</v>
      </c>
      <c r="AG385" s="31">
        <v>0</v>
      </c>
      <c r="AH385" s="31">
        <v>0</v>
      </c>
      <c r="AI385" s="36" t="s">
        <v>1733</v>
      </c>
      <c r="AJ385" t="s">
        <v>374</v>
      </c>
      <c r="AK385" s="37">
        <v>2</v>
      </c>
      <c r="AT385"/>
    </row>
    <row r="386" spans="1:46" x14ac:dyDescent="0.25">
      <c r="A386" t="s">
        <v>1573</v>
      </c>
      <c r="B386" t="s">
        <v>716</v>
      </c>
      <c r="C386" t="s">
        <v>1328</v>
      </c>
      <c r="D386" t="s">
        <v>1491</v>
      </c>
      <c r="E386" s="31">
        <v>96.902173913043484</v>
      </c>
      <c r="F386" s="31">
        <v>314.33695652173913</v>
      </c>
      <c r="G386" s="31">
        <v>53.983695652173921</v>
      </c>
      <c r="H386" s="36">
        <v>0.17173830353746675</v>
      </c>
      <c r="I386" s="31">
        <v>43.771739130434781</v>
      </c>
      <c r="J386" s="31">
        <v>5.1413043478260869</v>
      </c>
      <c r="K386" s="36">
        <v>0.11745716414204123</v>
      </c>
      <c r="L386" s="31">
        <v>35.510869565217391</v>
      </c>
      <c r="M386" s="31">
        <v>5.1413043478260869</v>
      </c>
      <c r="N386" s="36">
        <v>0.14478114478114479</v>
      </c>
      <c r="O386" s="31">
        <v>4.0869565217391308</v>
      </c>
      <c r="P386" s="31">
        <v>0</v>
      </c>
      <c r="Q386" s="36">
        <v>0</v>
      </c>
      <c r="R386" s="31">
        <v>4.1739130434782608</v>
      </c>
      <c r="S386" s="31">
        <v>0</v>
      </c>
      <c r="T386" s="36">
        <v>0</v>
      </c>
      <c r="U386" s="31">
        <v>111.36684782608695</v>
      </c>
      <c r="V386" s="31">
        <v>12.214673913043478</v>
      </c>
      <c r="W386" s="36">
        <v>0.10967962325842423</v>
      </c>
      <c r="X386" s="31">
        <v>2</v>
      </c>
      <c r="Y386" s="31">
        <v>0</v>
      </c>
      <c r="Z386" s="36">
        <v>0</v>
      </c>
      <c r="AA386" s="31">
        <v>157.1983695652174</v>
      </c>
      <c r="AB386" s="31">
        <v>36.627717391304351</v>
      </c>
      <c r="AC386" s="36">
        <v>0.23300316340818339</v>
      </c>
      <c r="AD386" s="31">
        <v>0</v>
      </c>
      <c r="AE386" s="31">
        <v>0</v>
      </c>
      <c r="AF386" s="36" t="s">
        <v>1733</v>
      </c>
      <c r="AG386" s="31">
        <v>0</v>
      </c>
      <c r="AH386" s="31">
        <v>0</v>
      </c>
      <c r="AI386" s="36" t="s">
        <v>1733</v>
      </c>
      <c r="AJ386" t="s">
        <v>113</v>
      </c>
      <c r="AK386" s="37">
        <v>2</v>
      </c>
      <c r="AT386"/>
    </row>
    <row r="387" spans="1:46" x14ac:dyDescent="0.25">
      <c r="A387" t="s">
        <v>1573</v>
      </c>
      <c r="B387" t="s">
        <v>1156</v>
      </c>
      <c r="C387" t="s">
        <v>1264</v>
      </c>
      <c r="D387" t="s">
        <v>1491</v>
      </c>
      <c r="E387" s="31">
        <v>138.65217391304347</v>
      </c>
      <c r="F387" s="31">
        <v>363.13858695652175</v>
      </c>
      <c r="G387" s="31">
        <v>51.222826086956523</v>
      </c>
      <c r="H387" s="36">
        <v>0.14105586111422905</v>
      </c>
      <c r="I387" s="31">
        <v>73.309782608695656</v>
      </c>
      <c r="J387" s="31">
        <v>10.1875</v>
      </c>
      <c r="K387" s="36">
        <v>0.13896508265994514</v>
      </c>
      <c r="L387" s="31">
        <v>47.176630434782609</v>
      </c>
      <c r="M387" s="31">
        <v>9.4375</v>
      </c>
      <c r="N387" s="36">
        <v>0.20004608029491389</v>
      </c>
      <c r="O387" s="31">
        <v>21.133152173913043</v>
      </c>
      <c r="P387" s="31">
        <v>0.75</v>
      </c>
      <c r="Q387" s="36">
        <v>3.5489263212035493E-2</v>
      </c>
      <c r="R387" s="31">
        <v>5</v>
      </c>
      <c r="S387" s="31">
        <v>0</v>
      </c>
      <c r="T387" s="36">
        <v>0</v>
      </c>
      <c r="U387" s="31">
        <v>97.415760869565219</v>
      </c>
      <c r="V387" s="31">
        <v>13.092391304347826</v>
      </c>
      <c r="W387" s="36">
        <v>0.13439705431113838</v>
      </c>
      <c r="X387" s="31">
        <v>0</v>
      </c>
      <c r="Y387" s="31">
        <v>0</v>
      </c>
      <c r="Z387" s="36" t="s">
        <v>1733</v>
      </c>
      <c r="AA387" s="31">
        <v>182.22554347826087</v>
      </c>
      <c r="AB387" s="31">
        <v>27.942934782608695</v>
      </c>
      <c r="AC387" s="36">
        <v>0.1533425789230379</v>
      </c>
      <c r="AD387" s="31">
        <v>10.1875</v>
      </c>
      <c r="AE387" s="31">
        <v>0</v>
      </c>
      <c r="AF387" s="36">
        <v>0</v>
      </c>
      <c r="AG387" s="31">
        <v>0</v>
      </c>
      <c r="AH387" s="31">
        <v>0</v>
      </c>
      <c r="AI387" s="36" t="s">
        <v>1733</v>
      </c>
      <c r="AJ387" t="s">
        <v>558</v>
      </c>
      <c r="AK387" s="37">
        <v>2</v>
      </c>
      <c r="AT387"/>
    </row>
    <row r="388" spans="1:46" x14ac:dyDescent="0.25">
      <c r="A388" t="s">
        <v>1573</v>
      </c>
      <c r="B388" t="s">
        <v>1074</v>
      </c>
      <c r="C388" t="s">
        <v>1373</v>
      </c>
      <c r="D388" t="s">
        <v>1506</v>
      </c>
      <c r="E388" s="31">
        <v>101.27173913043478</v>
      </c>
      <c r="F388" s="31">
        <v>328.2027173913043</v>
      </c>
      <c r="G388" s="31">
        <v>17.331521739130437</v>
      </c>
      <c r="H388" s="36">
        <v>5.2807368192709647E-2</v>
      </c>
      <c r="I388" s="31">
        <v>79.347391304347823</v>
      </c>
      <c r="J388" s="31">
        <v>0</v>
      </c>
      <c r="K388" s="36">
        <v>0</v>
      </c>
      <c r="L388" s="31">
        <v>55.178913043478261</v>
      </c>
      <c r="M388" s="31">
        <v>0</v>
      </c>
      <c r="N388" s="36">
        <v>0</v>
      </c>
      <c r="O388" s="31">
        <v>18.638586956521738</v>
      </c>
      <c r="P388" s="31">
        <v>0</v>
      </c>
      <c r="Q388" s="36">
        <v>0</v>
      </c>
      <c r="R388" s="31">
        <v>5.5298913043478262</v>
      </c>
      <c r="S388" s="31">
        <v>0</v>
      </c>
      <c r="T388" s="36">
        <v>0</v>
      </c>
      <c r="U388" s="31">
        <v>83.880326086956515</v>
      </c>
      <c r="V388" s="31">
        <v>7.8994565217391308</v>
      </c>
      <c r="W388" s="36">
        <v>9.4175319651833178E-2</v>
      </c>
      <c r="X388" s="31">
        <v>0</v>
      </c>
      <c r="Y388" s="31">
        <v>0</v>
      </c>
      <c r="Z388" s="36" t="s">
        <v>1733</v>
      </c>
      <c r="AA388" s="31">
        <v>164.97499999999999</v>
      </c>
      <c r="AB388" s="31">
        <v>9.4320652173913047</v>
      </c>
      <c r="AC388" s="36">
        <v>5.7172694149970026E-2</v>
      </c>
      <c r="AD388" s="31">
        <v>0</v>
      </c>
      <c r="AE388" s="31">
        <v>0</v>
      </c>
      <c r="AF388" s="36" t="s">
        <v>1733</v>
      </c>
      <c r="AG388" s="31">
        <v>0</v>
      </c>
      <c r="AH388" s="31">
        <v>0</v>
      </c>
      <c r="AI388" s="36" t="s">
        <v>1733</v>
      </c>
      <c r="AJ388" t="s">
        <v>473</v>
      </c>
      <c r="AK388" s="37">
        <v>2</v>
      </c>
      <c r="AT388"/>
    </row>
    <row r="389" spans="1:46" x14ac:dyDescent="0.25">
      <c r="A389" t="s">
        <v>1573</v>
      </c>
      <c r="B389" t="s">
        <v>990</v>
      </c>
      <c r="C389" t="s">
        <v>1313</v>
      </c>
      <c r="D389" t="s">
        <v>1517</v>
      </c>
      <c r="E389" s="31">
        <v>45.021739130434781</v>
      </c>
      <c r="F389" s="31">
        <v>219.22282608695653</v>
      </c>
      <c r="G389" s="31">
        <v>21.426630434782609</v>
      </c>
      <c r="H389" s="36">
        <v>9.7739048516250593E-2</v>
      </c>
      <c r="I389" s="31">
        <v>67.035326086956516</v>
      </c>
      <c r="J389" s="31">
        <v>9.570652173913043</v>
      </c>
      <c r="K389" s="36">
        <v>0.14277027848717014</v>
      </c>
      <c r="L389" s="31">
        <v>44.418478260869563</v>
      </c>
      <c r="M389" s="31">
        <v>0</v>
      </c>
      <c r="N389" s="36">
        <v>0</v>
      </c>
      <c r="O389" s="31">
        <v>13.046195652173912</v>
      </c>
      <c r="P389" s="31">
        <v>0</v>
      </c>
      <c r="Q389" s="36">
        <v>0</v>
      </c>
      <c r="R389" s="31">
        <v>9.570652173913043</v>
      </c>
      <c r="S389" s="31">
        <v>9.570652173913043</v>
      </c>
      <c r="T389" s="36">
        <v>1</v>
      </c>
      <c r="U389" s="31">
        <v>1.423913043478261</v>
      </c>
      <c r="V389" s="31">
        <v>0</v>
      </c>
      <c r="W389" s="36">
        <v>0</v>
      </c>
      <c r="X389" s="31">
        <v>11.855978260869565</v>
      </c>
      <c r="Y389" s="31">
        <v>11.855978260869565</v>
      </c>
      <c r="Z389" s="36">
        <v>1</v>
      </c>
      <c r="AA389" s="31">
        <v>138.90760869565219</v>
      </c>
      <c r="AB389" s="31">
        <v>0</v>
      </c>
      <c r="AC389" s="36">
        <v>0</v>
      </c>
      <c r="AD389" s="31">
        <v>0</v>
      </c>
      <c r="AE389" s="31">
        <v>0</v>
      </c>
      <c r="AF389" s="36" t="s">
        <v>1733</v>
      </c>
      <c r="AG389" s="31">
        <v>0</v>
      </c>
      <c r="AH389" s="31">
        <v>0</v>
      </c>
      <c r="AI389" s="36" t="s">
        <v>1733</v>
      </c>
      <c r="AJ389" t="s">
        <v>389</v>
      </c>
      <c r="AK389" s="37">
        <v>2</v>
      </c>
      <c r="AT389"/>
    </row>
    <row r="390" spans="1:46" x14ac:dyDescent="0.25">
      <c r="A390" t="s">
        <v>1573</v>
      </c>
      <c r="B390" t="s">
        <v>1127</v>
      </c>
      <c r="C390" t="s">
        <v>1462</v>
      </c>
      <c r="D390" t="s">
        <v>1517</v>
      </c>
      <c r="E390" s="31">
        <v>257.79347826086956</v>
      </c>
      <c r="F390" s="31">
        <v>1030.6195652173913</v>
      </c>
      <c r="G390" s="31">
        <v>697.51630434782601</v>
      </c>
      <c r="H390" s="36">
        <v>0.67679319109442393</v>
      </c>
      <c r="I390" s="31">
        <v>262.67391304347825</v>
      </c>
      <c r="J390" s="31">
        <v>126.15489130434783</v>
      </c>
      <c r="K390" s="36">
        <v>0.48027186956881573</v>
      </c>
      <c r="L390" s="31">
        <v>232.71467391304347</v>
      </c>
      <c r="M390" s="31">
        <v>123.04076086956522</v>
      </c>
      <c r="N390" s="36">
        <v>0.52871939186585548</v>
      </c>
      <c r="O390" s="31">
        <v>25.964673913043477</v>
      </c>
      <c r="P390" s="31">
        <v>3.1141304347826089</v>
      </c>
      <c r="Q390" s="36">
        <v>0.11993720565149138</v>
      </c>
      <c r="R390" s="31">
        <v>3.9945652173913042</v>
      </c>
      <c r="S390" s="31">
        <v>0</v>
      </c>
      <c r="T390" s="36">
        <v>0</v>
      </c>
      <c r="U390" s="31">
        <v>105.71739130434783</v>
      </c>
      <c r="V390" s="31">
        <v>69.845108695652172</v>
      </c>
      <c r="W390" s="36">
        <v>0.6606775652889163</v>
      </c>
      <c r="X390" s="31">
        <v>0</v>
      </c>
      <c r="Y390" s="31">
        <v>0</v>
      </c>
      <c r="Z390" s="36" t="s">
        <v>1733</v>
      </c>
      <c r="AA390" s="31">
        <v>662.22826086956525</v>
      </c>
      <c r="AB390" s="31">
        <v>501.51630434782606</v>
      </c>
      <c r="AC390" s="36">
        <v>0.757316372589249</v>
      </c>
      <c r="AD390" s="31">
        <v>0</v>
      </c>
      <c r="AE390" s="31">
        <v>0</v>
      </c>
      <c r="AF390" s="36" t="s">
        <v>1733</v>
      </c>
      <c r="AG390" s="31">
        <v>0</v>
      </c>
      <c r="AH390" s="31">
        <v>0</v>
      </c>
      <c r="AI390" s="36" t="s">
        <v>1733</v>
      </c>
      <c r="AJ390" t="s">
        <v>528</v>
      </c>
      <c r="AK390" s="37">
        <v>2</v>
      </c>
      <c r="AT390"/>
    </row>
    <row r="391" spans="1:46" x14ac:dyDescent="0.25">
      <c r="A391" t="s">
        <v>1573</v>
      </c>
      <c r="B391" t="s">
        <v>877</v>
      </c>
      <c r="C391" t="s">
        <v>1287</v>
      </c>
      <c r="D391" t="s">
        <v>1517</v>
      </c>
      <c r="E391" s="31">
        <v>175.10869565217391</v>
      </c>
      <c r="F391" s="31">
        <v>683.41206521739127</v>
      </c>
      <c r="G391" s="31">
        <v>177.02989130434781</v>
      </c>
      <c r="H391" s="36">
        <v>0.25903828790033895</v>
      </c>
      <c r="I391" s="31">
        <v>114.09413043478261</v>
      </c>
      <c r="J391" s="31">
        <v>43.355978260869563</v>
      </c>
      <c r="K391" s="36">
        <v>0.38000182915327346</v>
      </c>
      <c r="L391" s="31">
        <v>90.398478260869581</v>
      </c>
      <c r="M391" s="31">
        <v>37.692934782608695</v>
      </c>
      <c r="N391" s="36">
        <v>0.41696426209560078</v>
      </c>
      <c r="O391" s="31">
        <v>18.826086956521738</v>
      </c>
      <c r="P391" s="31">
        <v>5.6630434782608692</v>
      </c>
      <c r="Q391" s="36">
        <v>0.30080831408775982</v>
      </c>
      <c r="R391" s="31">
        <v>4.8695652173913047</v>
      </c>
      <c r="S391" s="31">
        <v>0</v>
      </c>
      <c r="T391" s="36">
        <v>0</v>
      </c>
      <c r="U391" s="31">
        <v>137.00271739130434</v>
      </c>
      <c r="V391" s="31">
        <v>17.654891304347824</v>
      </c>
      <c r="W391" s="36">
        <v>0.12886526370073587</v>
      </c>
      <c r="X391" s="31">
        <v>0</v>
      </c>
      <c r="Y391" s="31">
        <v>0</v>
      </c>
      <c r="Z391" s="36" t="s">
        <v>1733</v>
      </c>
      <c r="AA391" s="31">
        <v>432.31521739130437</v>
      </c>
      <c r="AB391" s="31">
        <v>116.01902173913044</v>
      </c>
      <c r="AC391" s="36">
        <v>0.26836673119955751</v>
      </c>
      <c r="AD391" s="31">
        <v>0</v>
      </c>
      <c r="AE391" s="31">
        <v>0</v>
      </c>
      <c r="AF391" s="36" t="s">
        <v>1733</v>
      </c>
      <c r="AG391" s="31">
        <v>0</v>
      </c>
      <c r="AH391" s="31">
        <v>0</v>
      </c>
      <c r="AI391" s="36" t="s">
        <v>1733</v>
      </c>
      <c r="AJ391" t="s">
        <v>276</v>
      </c>
      <c r="AK391" s="37">
        <v>2</v>
      </c>
      <c r="AT391"/>
    </row>
    <row r="392" spans="1:46" x14ac:dyDescent="0.25">
      <c r="A392" t="s">
        <v>1573</v>
      </c>
      <c r="B392" t="s">
        <v>953</v>
      </c>
      <c r="C392" t="s">
        <v>1281</v>
      </c>
      <c r="D392" t="s">
        <v>1512</v>
      </c>
      <c r="E392" s="31">
        <v>205.79347826086956</v>
      </c>
      <c r="F392" s="31">
        <v>540.8478260869565</v>
      </c>
      <c r="G392" s="31">
        <v>114.33423913043478</v>
      </c>
      <c r="H392" s="36">
        <v>0.21139816712890391</v>
      </c>
      <c r="I392" s="31">
        <v>45.48097826086957</v>
      </c>
      <c r="J392" s="31">
        <v>3.4592391304347827</v>
      </c>
      <c r="K392" s="36">
        <v>7.605903088964569E-2</v>
      </c>
      <c r="L392" s="31">
        <v>27.100543478260871</v>
      </c>
      <c r="M392" s="31">
        <v>2.5625</v>
      </c>
      <c r="N392" s="36">
        <v>9.4555299308131946E-2</v>
      </c>
      <c r="O392" s="31">
        <v>10.739130434782609</v>
      </c>
      <c r="P392" s="31">
        <v>0.89673913043478259</v>
      </c>
      <c r="Q392" s="36">
        <v>8.3502024291497973E-2</v>
      </c>
      <c r="R392" s="31">
        <v>7.6413043478260869</v>
      </c>
      <c r="S392" s="31">
        <v>0</v>
      </c>
      <c r="T392" s="36">
        <v>0</v>
      </c>
      <c r="U392" s="31">
        <v>156.6875</v>
      </c>
      <c r="V392" s="31">
        <v>50.774456521739133</v>
      </c>
      <c r="W392" s="36">
        <v>0.32404918402386362</v>
      </c>
      <c r="X392" s="31">
        <v>4.6304347826086953</v>
      </c>
      <c r="Y392" s="31">
        <v>0</v>
      </c>
      <c r="Z392" s="36">
        <v>0</v>
      </c>
      <c r="AA392" s="31">
        <v>334.04891304347825</v>
      </c>
      <c r="AB392" s="31">
        <v>60.100543478260867</v>
      </c>
      <c r="AC392" s="36">
        <v>0.17991539900756529</v>
      </c>
      <c r="AD392" s="31">
        <v>0</v>
      </c>
      <c r="AE392" s="31">
        <v>0</v>
      </c>
      <c r="AF392" s="36" t="s">
        <v>1733</v>
      </c>
      <c r="AG392" s="31">
        <v>0</v>
      </c>
      <c r="AH392" s="31">
        <v>0</v>
      </c>
      <c r="AI392" s="36" t="s">
        <v>1733</v>
      </c>
      <c r="AJ392" t="s">
        <v>352</v>
      </c>
      <c r="AK392" s="37">
        <v>2</v>
      </c>
      <c r="AT392"/>
    </row>
    <row r="393" spans="1:46" x14ac:dyDescent="0.25">
      <c r="A393" t="s">
        <v>1573</v>
      </c>
      <c r="B393" t="s">
        <v>1153</v>
      </c>
      <c r="C393" t="s">
        <v>1468</v>
      </c>
      <c r="D393" t="s">
        <v>1517</v>
      </c>
      <c r="E393" s="31">
        <v>275.66304347826087</v>
      </c>
      <c r="F393" s="31">
        <v>772.95163043478271</v>
      </c>
      <c r="G393" s="31">
        <v>90.282717391304331</v>
      </c>
      <c r="H393" s="36">
        <v>0.11680254473429418</v>
      </c>
      <c r="I393" s="31">
        <v>207.37967391304352</v>
      </c>
      <c r="J393" s="31">
        <v>37.064021739130425</v>
      </c>
      <c r="K393" s="36">
        <v>0.17872543166728944</v>
      </c>
      <c r="L393" s="31">
        <v>165.03184782608699</v>
      </c>
      <c r="M393" s="31">
        <v>37.064021739130425</v>
      </c>
      <c r="N393" s="36">
        <v>0.22458708562839969</v>
      </c>
      <c r="O393" s="31">
        <v>37.701086956521742</v>
      </c>
      <c r="P393" s="31">
        <v>0</v>
      </c>
      <c r="Q393" s="36">
        <v>0</v>
      </c>
      <c r="R393" s="31">
        <v>4.6467391304347823</v>
      </c>
      <c r="S393" s="31">
        <v>0</v>
      </c>
      <c r="T393" s="36">
        <v>0</v>
      </c>
      <c r="U393" s="31">
        <v>50.758695652173927</v>
      </c>
      <c r="V393" s="31">
        <v>8.1201086956521689</v>
      </c>
      <c r="W393" s="36">
        <v>0.15997473125187359</v>
      </c>
      <c r="X393" s="31">
        <v>0</v>
      </c>
      <c r="Y393" s="31">
        <v>0</v>
      </c>
      <c r="Z393" s="36" t="s">
        <v>1733</v>
      </c>
      <c r="AA393" s="31">
        <v>514.81326086956528</v>
      </c>
      <c r="AB393" s="31">
        <v>45.098586956521736</v>
      </c>
      <c r="AC393" s="36">
        <v>8.7601836208232517E-2</v>
      </c>
      <c r="AD393" s="31">
        <v>0</v>
      </c>
      <c r="AE393" s="31">
        <v>0</v>
      </c>
      <c r="AF393" s="36" t="s">
        <v>1733</v>
      </c>
      <c r="AG393" s="31">
        <v>0</v>
      </c>
      <c r="AH393" s="31">
        <v>0</v>
      </c>
      <c r="AI393" s="36" t="s">
        <v>1733</v>
      </c>
      <c r="AJ393" t="s">
        <v>555</v>
      </c>
      <c r="AK393" s="37">
        <v>2</v>
      </c>
      <c r="AT393"/>
    </row>
    <row r="394" spans="1:46" x14ac:dyDescent="0.25">
      <c r="A394" t="s">
        <v>1573</v>
      </c>
      <c r="B394" t="s">
        <v>612</v>
      </c>
      <c r="C394" t="s">
        <v>1281</v>
      </c>
      <c r="D394" t="s">
        <v>1512</v>
      </c>
      <c r="E394" s="31">
        <v>168.30434782608697</v>
      </c>
      <c r="F394" s="31">
        <v>570.87891304347818</v>
      </c>
      <c r="G394" s="31">
        <v>2.9581521739130436</v>
      </c>
      <c r="H394" s="36">
        <v>5.1817506415546138E-3</v>
      </c>
      <c r="I394" s="31">
        <v>83.61206521739129</v>
      </c>
      <c r="J394" s="31">
        <v>1.2135869565217392</v>
      </c>
      <c r="K394" s="36">
        <v>1.4514495645651309E-2</v>
      </c>
      <c r="L394" s="31">
        <v>63.1857608695652</v>
      </c>
      <c r="M394" s="31">
        <v>1.2135869565217392</v>
      </c>
      <c r="N394" s="36">
        <v>1.9206652572040007E-2</v>
      </c>
      <c r="O394" s="31">
        <v>16.024239130434779</v>
      </c>
      <c r="P394" s="31">
        <v>0</v>
      </c>
      <c r="Q394" s="36">
        <v>0</v>
      </c>
      <c r="R394" s="31">
        <v>4.4020652173913044</v>
      </c>
      <c r="S394" s="31">
        <v>0</v>
      </c>
      <c r="T394" s="36">
        <v>0</v>
      </c>
      <c r="U394" s="31">
        <v>108.83913043478262</v>
      </c>
      <c r="V394" s="31">
        <v>0</v>
      </c>
      <c r="W394" s="36">
        <v>0</v>
      </c>
      <c r="X394" s="31">
        <v>0</v>
      </c>
      <c r="Y394" s="31">
        <v>0</v>
      </c>
      <c r="Z394" s="36" t="s">
        <v>1733</v>
      </c>
      <c r="AA394" s="31">
        <v>378.42771739130433</v>
      </c>
      <c r="AB394" s="31">
        <v>1.7445652173913044</v>
      </c>
      <c r="AC394" s="36">
        <v>4.6100355159433993E-3</v>
      </c>
      <c r="AD394" s="31">
        <v>0</v>
      </c>
      <c r="AE394" s="31">
        <v>0</v>
      </c>
      <c r="AF394" s="36" t="s">
        <v>1733</v>
      </c>
      <c r="AG394" s="31">
        <v>0</v>
      </c>
      <c r="AH394" s="31">
        <v>0</v>
      </c>
      <c r="AI394" s="36" t="s">
        <v>1733</v>
      </c>
      <c r="AJ394" t="s">
        <v>9</v>
      </c>
      <c r="AK394" s="37">
        <v>2</v>
      </c>
      <c r="AT394"/>
    </row>
    <row r="395" spans="1:46" x14ac:dyDescent="0.25">
      <c r="A395" t="s">
        <v>1573</v>
      </c>
      <c r="B395" t="s">
        <v>639</v>
      </c>
      <c r="C395" t="s">
        <v>1297</v>
      </c>
      <c r="D395" t="s">
        <v>1510</v>
      </c>
      <c r="E395" s="31">
        <v>203.84782608695653</v>
      </c>
      <c r="F395" s="31">
        <v>630.92663043478251</v>
      </c>
      <c r="G395" s="31">
        <v>198.54228260869564</v>
      </c>
      <c r="H395" s="36">
        <v>0.31468363044349024</v>
      </c>
      <c r="I395" s="31">
        <v>181.24641304347824</v>
      </c>
      <c r="J395" s="31">
        <v>79.244891304347803</v>
      </c>
      <c r="K395" s="36">
        <v>0.43722184606951736</v>
      </c>
      <c r="L395" s="31">
        <v>125.55184782608696</v>
      </c>
      <c r="M395" s="31">
        <v>79.244891304347803</v>
      </c>
      <c r="N395" s="36">
        <v>0.63117264043868915</v>
      </c>
      <c r="O395" s="31">
        <v>50.477173913043472</v>
      </c>
      <c r="P395" s="31">
        <v>0</v>
      </c>
      <c r="Q395" s="36">
        <v>0</v>
      </c>
      <c r="R395" s="31">
        <v>5.2173913043478262</v>
      </c>
      <c r="S395" s="31">
        <v>0</v>
      </c>
      <c r="T395" s="36">
        <v>0</v>
      </c>
      <c r="U395" s="31">
        <v>53.935434782608702</v>
      </c>
      <c r="V395" s="31">
        <v>26.68</v>
      </c>
      <c r="W395" s="36">
        <v>0.49466552198079017</v>
      </c>
      <c r="X395" s="31">
        <v>0</v>
      </c>
      <c r="Y395" s="31">
        <v>0</v>
      </c>
      <c r="Z395" s="36" t="s">
        <v>1733</v>
      </c>
      <c r="AA395" s="31">
        <v>395.74478260869552</v>
      </c>
      <c r="AB395" s="31">
        <v>92.617391304347834</v>
      </c>
      <c r="AC395" s="36">
        <v>0.23403313290405661</v>
      </c>
      <c r="AD395" s="31">
        <v>0</v>
      </c>
      <c r="AE395" s="31">
        <v>0</v>
      </c>
      <c r="AF395" s="36" t="s">
        <v>1733</v>
      </c>
      <c r="AG395" s="31">
        <v>0</v>
      </c>
      <c r="AH395" s="31">
        <v>0</v>
      </c>
      <c r="AI395" s="36" t="s">
        <v>1733</v>
      </c>
      <c r="AJ395" t="s">
        <v>36</v>
      </c>
      <c r="AK395" s="37">
        <v>2</v>
      </c>
      <c r="AT395"/>
    </row>
    <row r="396" spans="1:46" x14ac:dyDescent="0.25">
      <c r="A396" t="s">
        <v>1573</v>
      </c>
      <c r="B396" t="s">
        <v>819</v>
      </c>
      <c r="C396" t="s">
        <v>1265</v>
      </c>
      <c r="D396" t="s">
        <v>1517</v>
      </c>
      <c r="E396" s="31">
        <v>162.06521739130434</v>
      </c>
      <c r="F396" s="31">
        <v>553.38804347826078</v>
      </c>
      <c r="G396" s="31">
        <v>109.50815217391305</v>
      </c>
      <c r="H396" s="36">
        <v>0.19788673330491816</v>
      </c>
      <c r="I396" s="31">
        <v>127.9375</v>
      </c>
      <c r="J396" s="31">
        <v>39.404891304347828</v>
      </c>
      <c r="K396" s="36">
        <v>0.30800110447951407</v>
      </c>
      <c r="L396" s="31">
        <v>110.19836956521739</v>
      </c>
      <c r="M396" s="31">
        <v>39.404891304347828</v>
      </c>
      <c r="N396" s="36">
        <v>0.35758143663847314</v>
      </c>
      <c r="O396" s="31">
        <v>13.402173913043478</v>
      </c>
      <c r="P396" s="31">
        <v>0</v>
      </c>
      <c r="Q396" s="36">
        <v>0</v>
      </c>
      <c r="R396" s="31">
        <v>4.3369565217391308</v>
      </c>
      <c r="S396" s="31">
        <v>0</v>
      </c>
      <c r="T396" s="36">
        <v>0</v>
      </c>
      <c r="U396" s="31">
        <v>66.326086956521735</v>
      </c>
      <c r="V396" s="31">
        <v>13.263586956521738</v>
      </c>
      <c r="W396" s="36">
        <v>0.19997541789577189</v>
      </c>
      <c r="X396" s="31">
        <v>0</v>
      </c>
      <c r="Y396" s="31">
        <v>0</v>
      </c>
      <c r="Z396" s="36" t="s">
        <v>1733</v>
      </c>
      <c r="AA396" s="31">
        <v>346.14076086956521</v>
      </c>
      <c r="AB396" s="31">
        <v>50.0625</v>
      </c>
      <c r="AC396" s="36">
        <v>0.14463046731114354</v>
      </c>
      <c r="AD396" s="31">
        <v>12.983695652173912</v>
      </c>
      <c r="AE396" s="31">
        <v>6.7771739130434785</v>
      </c>
      <c r="AF396" s="36">
        <v>0.5219757220594391</v>
      </c>
      <c r="AG396" s="31">
        <v>0</v>
      </c>
      <c r="AH396" s="31">
        <v>0</v>
      </c>
      <c r="AI396" s="36" t="s">
        <v>1733</v>
      </c>
      <c r="AJ396" t="s">
        <v>217</v>
      </c>
      <c r="AK396" s="37">
        <v>2</v>
      </c>
      <c r="AT396"/>
    </row>
    <row r="397" spans="1:46" x14ac:dyDescent="0.25">
      <c r="A397" t="s">
        <v>1573</v>
      </c>
      <c r="B397" t="s">
        <v>841</v>
      </c>
      <c r="C397" t="s">
        <v>1378</v>
      </c>
      <c r="D397" t="s">
        <v>1531</v>
      </c>
      <c r="E397" s="31">
        <v>87.413043478260875</v>
      </c>
      <c r="F397" s="31">
        <v>232.57336956521738</v>
      </c>
      <c r="G397" s="31">
        <v>0</v>
      </c>
      <c r="H397" s="36">
        <v>0</v>
      </c>
      <c r="I397" s="31">
        <v>41.239130434782609</v>
      </c>
      <c r="J397" s="31">
        <v>0</v>
      </c>
      <c r="K397" s="36">
        <v>0</v>
      </c>
      <c r="L397" s="31">
        <v>24.296195652173914</v>
      </c>
      <c r="M397" s="31">
        <v>0</v>
      </c>
      <c r="N397" s="36">
        <v>0</v>
      </c>
      <c r="O397" s="31">
        <v>10.682065217391305</v>
      </c>
      <c r="P397" s="31">
        <v>0</v>
      </c>
      <c r="Q397" s="36">
        <v>0</v>
      </c>
      <c r="R397" s="31">
        <v>6.2608695652173916</v>
      </c>
      <c r="S397" s="31">
        <v>0</v>
      </c>
      <c r="T397" s="36">
        <v>0</v>
      </c>
      <c r="U397" s="31">
        <v>67.880434782608702</v>
      </c>
      <c r="V397" s="31">
        <v>0</v>
      </c>
      <c r="W397" s="36">
        <v>0</v>
      </c>
      <c r="X397" s="31">
        <v>21.527173913043477</v>
      </c>
      <c r="Y397" s="31">
        <v>0</v>
      </c>
      <c r="Z397" s="36">
        <v>0</v>
      </c>
      <c r="AA397" s="31">
        <v>101.92663043478261</v>
      </c>
      <c r="AB397" s="31">
        <v>0</v>
      </c>
      <c r="AC397" s="36">
        <v>0</v>
      </c>
      <c r="AD397" s="31">
        <v>0</v>
      </c>
      <c r="AE397" s="31">
        <v>0</v>
      </c>
      <c r="AF397" s="36" t="s">
        <v>1733</v>
      </c>
      <c r="AG397" s="31">
        <v>0</v>
      </c>
      <c r="AH397" s="31">
        <v>0</v>
      </c>
      <c r="AI397" s="36" t="s">
        <v>1733</v>
      </c>
      <c r="AJ397" t="s">
        <v>239</v>
      </c>
      <c r="AK397" s="37">
        <v>2</v>
      </c>
      <c r="AT397"/>
    </row>
    <row r="398" spans="1:46" x14ac:dyDescent="0.25">
      <c r="A398" t="s">
        <v>1573</v>
      </c>
      <c r="B398" t="s">
        <v>697</v>
      </c>
      <c r="C398" t="s">
        <v>1323</v>
      </c>
      <c r="D398" t="s">
        <v>1517</v>
      </c>
      <c r="E398" s="31">
        <v>139.95652173913044</v>
      </c>
      <c r="F398" s="31">
        <v>515.98934782608706</v>
      </c>
      <c r="G398" s="31">
        <v>90.464239130434791</v>
      </c>
      <c r="H398" s="36">
        <v>0.17532191218979493</v>
      </c>
      <c r="I398" s="31">
        <v>140.16565217391306</v>
      </c>
      <c r="J398" s="31">
        <v>83.729891304347831</v>
      </c>
      <c r="K398" s="36">
        <v>0.59736383347653854</v>
      </c>
      <c r="L398" s="31">
        <v>113.64608695652173</v>
      </c>
      <c r="M398" s="31">
        <v>83.729891304347831</v>
      </c>
      <c r="N398" s="36">
        <v>0.73676000244848627</v>
      </c>
      <c r="O398" s="31">
        <v>22.258695652173916</v>
      </c>
      <c r="P398" s="31">
        <v>0</v>
      </c>
      <c r="Q398" s="36">
        <v>0</v>
      </c>
      <c r="R398" s="31">
        <v>4.2608695652173916</v>
      </c>
      <c r="S398" s="31">
        <v>0</v>
      </c>
      <c r="T398" s="36">
        <v>0</v>
      </c>
      <c r="U398" s="31">
        <v>39.965760869565209</v>
      </c>
      <c r="V398" s="31">
        <v>4.6267391304347827</v>
      </c>
      <c r="W398" s="36">
        <v>0.11576757278648846</v>
      </c>
      <c r="X398" s="31">
        <v>0</v>
      </c>
      <c r="Y398" s="31">
        <v>0</v>
      </c>
      <c r="Z398" s="36" t="s">
        <v>1733</v>
      </c>
      <c r="AA398" s="31">
        <v>321.6233695652175</v>
      </c>
      <c r="AB398" s="31">
        <v>2.107608695652174</v>
      </c>
      <c r="AC398" s="36">
        <v>6.5530334393962674E-3</v>
      </c>
      <c r="AD398" s="31">
        <v>14.234565217391307</v>
      </c>
      <c r="AE398" s="31">
        <v>0</v>
      </c>
      <c r="AF398" s="36">
        <v>0</v>
      </c>
      <c r="AG398" s="31">
        <v>0</v>
      </c>
      <c r="AH398" s="31">
        <v>0</v>
      </c>
      <c r="AI398" s="36" t="s">
        <v>1733</v>
      </c>
      <c r="AJ398" t="s">
        <v>94</v>
      </c>
      <c r="AK398" s="37">
        <v>2</v>
      </c>
      <c r="AT398"/>
    </row>
    <row r="399" spans="1:46" x14ac:dyDescent="0.25">
      <c r="A399" t="s">
        <v>1573</v>
      </c>
      <c r="B399" t="s">
        <v>1113</v>
      </c>
      <c r="C399" t="s">
        <v>1304</v>
      </c>
      <c r="D399" t="s">
        <v>1492</v>
      </c>
      <c r="E399" s="31">
        <v>352.20652173913044</v>
      </c>
      <c r="F399" s="31">
        <v>1574.461956521739</v>
      </c>
      <c r="G399" s="31">
        <v>283.44293478260869</v>
      </c>
      <c r="H399" s="36">
        <v>0.18002526743090291</v>
      </c>
      <c r="I399" s="31">
        <v>197.26086956521738</v>
      </c>
      <c r="J399" s="31">
        <v>4.4076086956521738</v>
      </c>
      <c r="K399" s="36">
        <v>2.2344059951509808E-2</v>
      </c>
      <c r="L399" s="31">
        <v>175.64402173913044</v>
      </c>
      <c r="M399" s="31">
        <v>4.0815217391304346</v>
      </c>
      <c r="N399" s="36">
        <v>2.3237464610053063E-2</v>
      </c>
      <c r="O399" s="31">
        <v>17.510869565217391</v>
      </c>
      <c r="P399" s="31">
        <v>0.32608695652173914</v>
      </c>
      <c r="Q399" s="36">
        <v>1.86219739292365E-2</v>
      </c>
      <c r="R399" s="31">
        <v>4.1059782608695654</v>
      </c>
      <c r="S399" s="31">
        <v>0</v>
      </c>
      <c r="T399" s="36">
        <v>0</v>
      </c>
      <c r="U399" s="31">
        <v>330.70652173913044</v>
      </c>
      <c r="V399" s="31">
        <v>79.089673913043484</v>
      </c>
      <c r="W399" s="36">
        <v>0.23915365653245688</v>
      </c>
      <c r="X399" s="31">
        <v>0</v>
      </c>
      <c r="Y399" s="31">
        <v>0</v>
      </c>
      <c r="Z399" s="36" t="s">
        <v>1733</v>
      </c>
      <c r="AA399" s="31">
        <v>1046.4945652173913</v>
      </c>
      <c r="AB399" s="31">
        <v>199.94565217391303</v>
      </c>
      <c r="AC399" s="36">
        <v>0.19106229389005738</v>
      </c>
      <c r="AD399" s="31">
        <v>0</v>
      </c>
      <c r="AE399" s="31">
        <v>0</v>
      </c>
      <c r="AF399" s="36" t="s">
        <v>1733</v>
      </c>
      <c r="AG399" s="31">
        <v>0</v>
      </c>
      <c r="AH399" s="31">
        <v>0</v>
      </c>
      <c r="AI399" s="36" t="s">
        <v>1733</v>
      </c>
      <c r="AJ399" t="s">
        <v>514</v>
      </c>
      <c r="AK399" s="37">
        <v>2</v>
      </c>
      <c r="AT399"/>
    </row>
    <row r="400" spans="1:46" x14ac:dyDescent="0.25">
      <c r="A400" t="s">
        <v>1573</v>
      </c>
      <c r="B400" t="s">
        <v>855</v>
      </c>
      <c r="C400" t="s">
        <v>1388</v>
      </c>
      <c r="D400" t="s">
        <v>1480</v>
      </c>
      <c r="E400" s="31">
        <v>76.423913043478265</v>
      </c>
      <c r="F400" s="31">
        <v>261.6027173913044</v>
      </c>
      <c r="G400" s="31">
        <v>85.747282608695656</v>
      </c>
      <c r="H400" s="36">
        <v>0.32777672748878667</v>
      </c>
      <c r="I400" s="31">
        <v>72.991304347826102</v>
      </c>
      <c r="J400" s="31">
        <v>18.415760869565219</v>
      </c>
      <c r="K400" s="36">
        <v>0.25230075053609718</v>
      </c>
      <c r="L400" s="31">
        <v>55.534782608695657</v>
      </c>
      <c r="M400" s="31">
        <v>18.415760869565219</v>
      </c>
      <c r="N400" s="36">
        <v>0.3316076880920692</v>
      </c>
      <c r="O400" s="31">
        <v>11.301630434782609</v>
      </c>
      <c r="P400" s="31">
        <v>0</v>
      </c>
      <c r="Q400" s="36">
        <v>0</v>
      </c>
      <c r="R400" s="31">
        <v>6.1548913043478262</v>
      </c>
      <c r="S400" s="31">
        <v>0</v>
      </c>
      <c r="T400" s="36">
        <v>0</v>
      </c>
      <c r="U400" s="31">
        <v>72.654891304347828</v>
      </c>
      <c r="V400" s="31">
        <v>45.320652173913047</v>
      </c>
      <c r="W400" s="36">
        <v>0.62377978082806596</v>
      </c>
      <c r="X400" s="31">
        <v>0</v>
      </c>
      <c r="Y400" s="31">
        <v>0</v>
      </c>
      <c r="Z400" s="36" t="s">
        <v>1733</v>
      </c>
      <c r="AA400" s="31">
        <v>89.809782608695656</v>
      </c>
      <c r="AB400" s="31">
        <v>18.298913043478262</v>
      </c>
      <c r="AC400" s="36">
        <v>0.20375189107413011</v>
      </c>
      <c r="AD400" s="31">
        <v>26.146739130434781</v>
      </c>
      <c r="AE400" s="31">
        <v>3.7119565217391304</v>
      </c>
      <c r="AF400" s="36">
        <v>0.14196632716690918</v>
      </c>
      <c r="AG400" s="31">
        <v>0</v>
      </c>
      <c r="AH400" s="31">
        <v>0</v>
      </c>
      <c r="AI400" s="36" t="s">
        <v>1733</v>
      </c>
      <c r="AJ400" t="s">
        <v>254</v>
      </c>
      <c r="AK400" s="37">
        <v>2</v>
      </c>
      <c r="AT400"/>
    </row>
    <row r="401" spans="1:46" x14ac:dyDescent="0.25">
      <c r="A401" t="s">
        <v>1573</v>
      </c>
      <c r="B401" t="s">
        <v>652</v>
      </c>
      <c r="C401" t="s">
        <v>1303</v>
      </c>
      <c r="D401" t="s">
        <v>1525</v>
      </c>
      <c r="E401" s="31">
        <v>66.880434782608702</v>
      </c>
      <c r="F401" s="31">
        <v>160.20597826086956</v>
      </c>
      <c r="G401" s="31">
        <v>0</v>
      </c>
      <c r="H401" s="36">
        <v>0</v>
      </c>
      <c r="I401" s="31">
        <v>34.366847826086953</v>
      </c>
      <c r="J401" s="31">
        <v>0</v>
      </c>
      <c r="K401" s="36">
        <v>0</v>
      </c>
      <c r="L401" s="31">
        <v>5.8967391304347823</v>
      </c>
      <c r="M401" s="31">
        <v>0</v>
      </c>
      <c r="N401" s="36">
        <v>0</v>
      </c>
      <c r="O401" s="31">
        <v>21.543478260869566</v>
      </c>
      <c r="P401" s="31">
        <v>0</v>
      </c>
      <c r="Q401" s="36">
        <v>0</v>
      </c>
      <c r="R401" s="31">
        <v>6.9266304347826084</v>
      </c>
      <c r="S401" s="31">
        <v>0</v>
      </c>
      <c r="T401" s="36">
        <v>0</v>
      </c>
      <c r="U401" s="31">
        <v>37.554347826086953</v>
      </c>
      <c r="V401" s="31">
        <v>0</v>
      </c>
      <c r="W401" s="36">
        <v>0</v>
      </c>
      <c r="X401" s="31">
        <v>11.135869565217391</v>
      </c>
      <c r="Y401" s="31">
        <v>0</v>
      </c>
      <c r="Z401" s="36">
        <v>0</v>
      </c>
      <c r="AA401" s="31">
        <v>76.977717391304353</v>
      </c>
      <c r="AB401" s="31">
        <v>0</v>
      </c>
      <c r="AC401" s="36">
        <v>0</v>
      </c>
      <c r="AD401" s="31">
        <v>0.17119565217391305</v>
      </c>
      <c r="AE401" s="31">
        <v>0</v>
      </c>
      <c r="AF401" s="36">
        <v>0</v>
      </c>
      <c r="AG401" s="31">
        <v>0</v>
      </c>
      <c r="AH401" s="31">
        <v>0</v>
      </c>
      <c r="AI401" s="36" t="s">
        <v>1733</v>
      </c>
      <c r="AJ401" t="s">
        <v>49</v>
      </c>
      <c r="AK401" s="37">
        <v>2</v>
      </c>
      <c r="AT401"/>
    </row>
    <row r="402" spans="1:46" x14ac:dyDescent="0.25">
      <c r="A402" t="s">
        <v>1573</v>
      </c>
      <c r="B402" t="s">
        <v>932</v>
      </c>
      <c r="C402" t="s">
        <v>1409</v>
      </c>
      <c r="D402" t="s">
        <v>1526</v>
      </c>
      <c r="E402" s="31">
        <v>82.934782608695656</v>
      </c>
      <c r="F402" s="31">
        <v>159.79804347826087</v>
      </c>
      <c r="G402" s="31">
        <v>17.072499999999998</v>
      </c>
      <c r="H402" s="36">
        <v>0.10683797891632237</v>
      </c>
      <c r="I402" s="31">
        <v>44.452934782608693</v>
      </c>
      <c r="J402" s="31">
        <v>7.6078260869565213</v>
      </c>
      <c r="K402" s="36">
        <v>0.17114339298769826</v>
      </c>
      <c r="L402" s="31">
        <v>31.501847826086959</v>
      </c>
      <c r="M402" s="31">
        <v>7.6078260869565213</v>
      </c>
      <c r="N402" s="36">
        <v>0.24150412156636772</v>
      </c>
      <c r="O402" s="31">
        <v>8.0271739130434785</v>
      </c>
      <c r="P402" s="31">
        <v>0</v>
      </c>
      <c r="Q402" s="36">
        <v>0</v>
      </c>
      <c r="R402" s="31">
        <v>4.9239130434782608</v>
      </c>
      <c r="S402" s="31">
        <v>0</v>
      </c>
      <c r="T402" s="36">
        <v>0</v>
      </c>
      <c r="U402" s="31">
        <v>45.236413043478258</v>
      </c>
      <c r="V402" s="31">
        <v>5.5733695652173916</v>
      </c>
      <c r="W402" s="36">
        <v>0.1232053823511744</v>
      </c>
      <c r="X402" s="31">
        <v>0</v>
      </c>
      <c r="Y402" s="31">
        <v>0</v>
      </c>
      <c r="Z402" s="36" t="s">
        <v>1733</v>
      </c>
      <c r="AA402" s="31">
        <v>63.024456521739133</v>
      </c>
      <c r="AB402" s="31">
        <v>3.8913043478260869</v>
      </c>
      <c r="AC402" s="36">
        <v>6.1742767214245674E-2</v>
      </c>
      <c r="AD402" s="31">
        <v>7.0842391304347823</v>
      </c>
      <c r="AE402" s="31">
        <v>0</v>
      </c>
      <c r="AF402" s="36">
        <v>0</v>
      </c>
      <c r="AG402" s="31">
        <v>0</v>
      </c>
      <c r="AH402" s="31">
        <v>0</v>
      </c>
      <c r="AI402" s="36" t="s">
        <v>1733</v>
      </c>
      <c r="AJ402" t="s">
        <v>331</v>
      </c>
      <c r="AK402" s="37">
        <v>2</v>
      </c>
      <c r="AT402"/>
    </row>
    <row r="403" spans="1:46" x14ac:dyDescent="0.25">
      <c r="A403" t="s">
        <v>1573</v>
      </c>
      <c r="B403" t="s">
        <v>720</v>
      </c>
      <c r="C403" t="s">
        <v>1212</v>
      </c>
      <c r="D403" t="s">
        <v>1499</v>
      </c>
      <c r="E403" s="31">
        <v>114.66304347826087</v>
      </c>
      <c r="F403" s="31">
        <v>323.67119565217388</v>
      </c>
      <c r="G403" s="31">
        <v>5.3016304347826084</v>
      </c>
      <c r="H403" s="36">
        <v>1.6379679458656211E-2</v>
      </c>
      <c r="I403" s="31">
        <v>57.875</v>
      </c>
      <c r="J403" s="31">
        <v>0</v>
      </c>
      <c r="K403" s="36">
        <v>0</v>
      </c>
      <c r="L403" s="31">
        <v>42.807065217391305</v>
      </c>
      <c r="M403" s="31">
        <v>0</v>
      </c>
      <c r="N403" s="36">
        <v>0</v>
      </c>
      <c r="O403" s="31">
        <v>10.627717391304348</v>
      </c>
      <c r="P403" s="31">
        <v>0</v>
      </c>
      <c r="Q403" s="36">
        <v>0</v>
      </c>
      <c r="R403" s="31">
        <v>4.4402173913043477</v>
      </c>
      <c r="S403" s="31">
        <v>0</v>
      </c>
      <c r="T403" s="36">
        <v>0</v>
      </c>
      <c r="U403" s="31">
        <v>64.114130434782609</v>
      </c>
      <c r="V403" s="31">
        <v>0</v>
      </c>
      <c r="W403" s="36">
        <v>0</v>
      </c>
      <c r="X403" s="31">
        <v>0</v>
      </c>
      <c r="Y403" s="31">
        <v>0</v>
      </c>
      <c r="Z403" s="36" t="s">
        <v>1733</v>
      </c>
      <c r="AA403" s="31">
        <v>199.27173913043478</v>
      </c>
      <c r="AB403" s="31">
        <v>5.3016304347826084</v>
      </c>
      <c r="AC403" s="36">
        <v>2.660502918234877E-2</v>
      </c>
      <c r="AD403" s="31">
        <v>2.410326086956522</v>
      </c>
      <c r="AE403" s="31">
        <v>0</v>
      </c>
      <c r="AF403" s="36">
        <v>0</v>
      </c>
      <c r="AG403" s="31">
        <v>0</v>
      </c>
      <c r="AH403" s="31">
        <v>0</v>
      </c>
      <c r="AI403" s="36" t="s">
        <v>1733</v>
      </c>
      <c r="AJ403" t="s">
        <v>117</v>
      </c>
      <c r="AK403" s="37">
        <v>2</v>
      </c>
      <c r="AT403"/>
    </row>
    <row r="404" spans="1:46" x14ac:dyDescent="0.25">
      <c r="A404" t="s">
        <v>1573</v>
      </c>
      <c r="B404" t="s">
        <v>965</v>
      </c>
      <c r="C404" t="s">
        <v>1287</v>
      </c>
      <c r="D404" t="s">
        <v>1517</v>
      </c>
      <c r="E404" s="31">
        <v>174.69565217391303</v>
      </c>
      <c r="F404" s="31">
        <v>561.9685869565219</v>
      </c>
      <c r="G404" s="31">
        <v>68.53478260869565</v>
      </c>
      <c r="H404" s="36">
        <v>0.12195482843598518</v>
      </c>
      <c r="I404" s="31">
        <v>90.616413043478232</v>
      </c>
      <c r="J404" s="31">
        <v>11.116304347826089</v>
      </c>
      <c r="K404" s="36">
        <v>0.12267429237672901</v>
      </c>
      <c r="L404" s="31">
        <v>48.983369565217366</v>
      </c>
      <c r="M404" s="31">
        <v>5.0211956521739136</v>
      </c>
      <c r="N404" s="36">
        <v>0.10250817158441092</v>
      </c>
      <c r="O404" s="31">
        <v>36.459130434782601</v>
      </c>
      <c r="P404" s="31">
        <v>5.6385869565217392</v>
      </c>
      <c r="Q404" s="36">
        <v>0.15465500381606567</v>
      </c>
      <c r="R404" s="31">
        <v>5.1739130434782608</v>
      </c>
      <c r="S404" s="31">
        <v>0.45652173913043476</v>
      </c>
      <c r="T404" s="36">
        <v>8.8235294117647051E-2</v>
      </c>
      <c r="U404" s="31">
        <v>123.29391304347831</v>
      </c>
      <c r="V404" s="31">
        <v>2.7782608695652171</v>
      </c>
      <c r="W404" s="36">
        <v>2.2533641775044421E-2</v>
      </c>
      <c r="X404" s="31">
        <v>0</v>
      </c>
      <c r="Y404" s="31">
        <v>0</v>
      </c>
      <c r="Z404" s="36" t="s">
        <v>1733</v>
      </c>
      <c r="AA404" s="31">
        <v>348.05826086956529</v>
      </c>
      <c r="AB404" s="31">
        <v>54.640217391304347</v>
      </c>
      <c r="AC404" s="36">
        <v>0.15698583695383328</v>
      </c>
      <c r="AD404" s="31">
        <v>0</v>
      </c>
      <c r="AE404" s="31">
        <v>0</v>
      </c>
      <c r="AF404" s="36" t="s">
        <v>1733</v>
      </c>
      <c r="AG404" s="31">
        <v>0</v>
      </c>
      <c r="AH404" s="31">
        <v>0</v>
      </c>
      <c r="AI404" s="36" t="s">
        <v>1733</v>
      </c>
      <c r="AJ404" t="s">
        <v>364</v>
      </c>
      <c r="AK404" s="37">
        <v>2</v>
      </c>
      <c r="AT404"/>
    </row>
    <row r="405" spans="1:46" x14ac:dyDescent="0.25">
      <c r="A405" t="s">
        <v>1573</v>
      </c>
      <c r="B405" t="s">
        <v>1090</v>
      </c>
      <c r="C405" t="s">
        <v>1343</v>
      </c>
      <c r="D405" t="s">
        <v>1490</v>
      </c>
      <c r="E405" s="31">
        <v>56.793478260869563</v>
      </c>
      <c r="F405" s="31">
        <v>219.58293478260867</v>
      </c>
      <c r="G405" s="31">
        <v>16.497282608695652</v>
      </c>
      <c r="H405" s="36">
        <v>7.5130076137420607E-2</v>
      </c>
      <c r="I405" s="31">
        <v>28.313913043478259</v>
      </c>
      <c r="J405" s="31">
        <v>0</v>
      </c>
      <c r="K405" s="36">
        <v>0</v>
      </c>
      <c r="L405" s="31">
        <v>14.045434782608696</v>
      </c>
      <c r="M405" s="31">
        <v>0</v>
      </c>
      <c r="N405" s="36">
        <v>0</v>
      </c>
      <c r="O405" s="31">
        <v>9.375</v>
      </c>
      <c r="P405" s="31">
        <v>0</v>
      </c>
      <c r="Q405" s="36">
        <v>0</v>
      </c>
      <c r="R405" s="31">
        <v>4.8934782608695651</v>
      </c>
      <c r="S405" s="31">
        <v>0</v>
      </c>
      <c r="T405" s="36">
        <v>0</v>
      </c>
      <c r="U405" s="31">
        <v>65.570652173913047</v>
      </c>
      <c r="V405" s="31">
        <v>12.190217391304348</v>
      </c>
      <c r="W405" s="36">
        <v>0.18590965602983836</v>
      </c>
      <c r="X405" s="31">
        <v>0</v>
      </c>
      <c r="Y405" s="31">
        <v>0</v>
      </c>
      <c r="Z405" s="36" t="s">
        <v>1733</v>
      </c>
      <c r="AA405" s="31">
        <v>125.69836956521739</v>
      </c>
      <c r="AB405" s="31">
        <v>4.3070652173913047</v>
      </c>
      <c r="AC405" s="36">
        <v>3.4265084203471907E-2</v>
      </c>
      <c r="AD405" s="31">
        <v>0</v>
      </c>
      <c r="AE405" s="31">
        <v>0</v>
      </c>
      <c r="AF405" s="36" t="s">
        <v>1733</v>
      </c>
      <c r="AG405" s="31">
        <v>0</v>
      </c>
      <c r="AH405" s="31">
        <v>0</v>
      </c>
      <c r="AI405" s="36" t="s">
        <v>1733</v>
      </c>
      <c r="AJ405" t="s">
        <v>491</v>
      </c>
      <c r="AK405" s="37">
        <v>2</v>
      </c>
      <c r="AT405"/>
    </row>
    <row r="406" spans="1:46" x14ac:dyDescent="0.25">
      <c r="A406" t="s">
        <v>1573</v>
      </c>
      <c r="B406" t="s">
        <v>958</v>
      </c>
      <c r="C406" t="s">
        <v>1223</v>
      </c>
      <c r="D406" t="s">
        <v>1495</v>
      </c>
      <c r="E406" s="31">
        <v>42.608695652173914</v>
      </c>
      <c r="F406" s="31">
        <v>199.94891304347829</v>
      </c>
      <c r="G406" s="31">
        <v>0</v>
      </c>
      <c r="H406" s="36">
        <v>0</v>
      </c>
      <c r="I406" s="31">
        <v>35.396086956521735</v>
      </c>
      <c r="J406" s="31">
        <v>0</v>
      </c>
      <c r="K406" s="36">
        <v>0</v>
      </c>
      <c r="L406" s="31">
        <v>18.640652173913043</v>
      </c>
      <c r="M406" s="31">
        <v>0</v>
      </c>
      <c r="N406" s="36">
        <v>0</v>
      </c>
      <c r="O406" s="31">
        <v>12.597826086956522</v>
      </c>
      <c r="P406" s="31">
        <v>0</v>
      </c>
      <c r="Q406" s="36">
        <v>0</v>
      </c>
      <c r="R406" s="31">
        <v>4.1576086956521738</v>
      </c>
      <c r="S406" s="31">
        <v>0</v>
      </c>
      <c r="T406" s="36">
        <v>0</v>
      </c>
      <c r="U406" s="31">
        <v>60.284021739130424</v>
      </c>
      <c r="V406" s="31">
        <v>0</v>
      </c>
      <c r="W406" s="36">
        <v>0</v>
      </c>
      <c r="X406" s="31">
        <v>5.0543478260869561</v>
      </c>
      <c r="Y406" s="31">
        <v>0</v>
      </c>
      <c r="Z406" s="36">
        <v>0</v>
      </c>
      <c r="AA406" s="31">
        <v>99.214456521739152</v>
      </c>
      <c r="AB406" s="31">
        <v>0</v>
      </c>
      <c r="AC406" s="36">
        <v>0</v>
      </c>
      <c r="AD406" s="31">
        <v>0</v>
      </c>
      <c r="AE406" s="31">
        <v>0</v>
      </c>
      <c r="AF406" s="36" t="s">
        <v>1733</v>
      </c>
      <c r="AG406" s="31">
        <v>0</v>
      </c>
      <c r="AH406" s="31">
        <v>0</v>
      </c>
      <c r="AI406" s="36" t="s">
        <v>1733</v>
      </c>
      <c r="AJ406" t="s">
        <v>357</v>
      </c>
      <c r="AK406" s="37">
        <v>2</v>
      </c>
      <c r="AT406"/>
    </row>
    <row r="407" spans="1:46" x14ac:dyDescent="0.25">
      <c r="A407" t="s">
        <v>1573</v>
      </c>
      <c r="B407" t="s">
        <v>687</v>
      </c>
      <c r="C407" t="s">
        <v>1319</v>
      </c>
      <c r="D407" t="s">
        <v>1520</v>
      </c>
      <c r="E407" s="31">
        <v>141.63043478260869</v>
      </c>
      <c r="F407" s="31">
        <v>527.86326086956524</v>
      </c>
      <c r="G407" s="31">
        <v>138.19750000000002</v>
      </c>
      <c r="H407" s="36">
        <v>0.26180549063472058</v>
      </c>
      <c r="I407" s="31">
        <v>79.83608695652174</v>
      </c>
      <c r="J407" s="31">
        <v>15.67032608695652</v>
      </c>
      <c r="K407" s="36">
        <v>0.19628123927830388</v>
      </c>
      <c r="L407" s="31">
        <v>52.058913043478263</v>
      </c>
      <c r="M407" s="31">
        <v>15.67032608695652</v>
      </c>
      <c r="N407" s="36">
        <v>0.30101139595191062</v>
      </c>
      <c r="O407" s="31">
        <v>22.820652173913043</v>
      </c>
      <c r="P407" s="31">
        <v>0</v>
      </c>
      <c r="Q407" s="36">
        <v>0</v>
      </c>
      <c r="R407" s="31">
        <v>4.9565217391304346</v>
      </c>
      <c r="S407" s="31">
        <v>0</v>
      </c>
      <c r="T407" s="36">
        <v>0</v>
      </c>
      <c r="U407" s="31">
        <v>150.06499999999997</v>
      </c>
      <c r="V407" s="31">
        <v>50.787826086956528</v>
      </c>
      <c r="W407" s="36">
        <v>0.33843885041119876</v>
      </c>
      <c r="X407" s="31">
        <v>0</v>
      </c>
      <c r="Y407" s="31">
        <v>0</v>
      </c>
      <c r="Z407" s="36" t="s">
        <v>1733</v>
      </c>
      <c r="AA407" s="31">
        <v>297.9621739130435</v>
      </c>
      <c r="AB407" s="31">
        <v>71.73934782608697</v>
      </c>
      <c r="AC407" s="36">
        <v>0.24076662780364597</v>
      </c>
      <c r="AD407" s="31">
        <v>0</v>
      </c>
      <c r="AE407" s="31">
        <v>0</v>
      </c>
      <c r="AF407" s="36" t="s">
        <v>1733</v>
      </c>
      <c r="AG407" s="31">
        <v>0</v>
      </c>
      <c r="AH407" s="31">
        <v>0</v>
      </c>
      <c r="AI407" s="36" t="s">
        <v>1733</v>
      </c>
      <c r="AJ407" t="s">
        <v>84</v>
      </c>
      <c r="AK407" s="37">
        <v>2</v>
      </c>
      <c r="AT407"/>
    </row>
    <row r="408" spans="1:46" x14ac:dyDescent="0.25">
      <c r="A408" t="s">
        <v>1573</v>
      </c>
      <c r="B408" t="s">
        <v>772</v>
      </c>
      <c r="C408" t="s">
        <v>1352</v>
      </c>
      <c r="D408" t="s">
        <v>1500</v>
      </c>
      <c r="E408" s="31">
        <v>73.347826086956516</v>
      </c>
      <c r="F408" s="31">
        <v>174.41304347826087</v>
      </c>
      <c r="G408" s="31">
        <v>1.6956521739130435</v>
      </c>
      <c r="H408" s="36">
        <v>9.7220491088121641E-3</v>
      </c>
      <c r="I408" s="31">
        <v>33.559782608695649</v>
      </c>
      <c r="J408" s="31">
        <v>1.6956521739130435</v>
      </c>
      <c r="K408" s="36">
        <v>5.052631578947369E-2</v>
      </c>
      <c r="L408" s="31">
        <v>24.334239130434781</v>
      </c>
      <c r="M408" s="31">
        <v>0</v>
      </c>
      <c r="N408" s="36">
        <v>0</v>
      </c>
      <c r="O408" s="31">
        <v>8.554347826086957</v>
      </c>
      <c r="P408" s="31">
        <v>1.6956521739130435</v>
      </c>
      <c r="Q408" s="36">
        <v>0.19822109275730621</v>
      </c>
      <c r="R408" s="31">
        <v>0.67119565217391308</v>
      </c>
      <c r="S408" s="31">
        <v>0</v>
      </c>
      <c r="T408" s="36">
        <v>0</v>
      </c>
      <c r="U408" s="31">
        <v>37.869565217391305</v>
      </c>
      <c r="V408" s="31">
        <v>0</v>
      </c>
      <c r="W408" s="36">
        <v>0</v>
      </c>
      <c r="X408" s="31">
        <v>0</v>
      </c>
      <c r="Y408" s="31">
        <v>0</v>
      </c>
      <c r="Z408" s="36" t="s">
        <v>1733</v>
      </c>
      <c r="AA408" s="31">
        <v>83.896739130434781</v>
      </c>
      <c r="AB408" s="31">
        <v>0</v>
      </c>
      <c r="AC408" s="36">
        <v>0</v>
      </c>
      <c r="AD408" s="31">
        <v>19.086956521739129</v>
      </c>
      <c r="AE408" s="31">
        <v>0</v>
      </c>
      <c r="AF408" s="36">
        <v>0</v>
      </c>
      <c r="AG408" s="31">
        <v>0</v>
      </c>
      <c r="AH408" s="31">
        <v>0</v>
      </c>
      <c r="AI408" s="36" t="s">
        <v>1733</v>
      </c>
      <c r="AJ408" t="s">
        <v>170</v>
      </c>
      <c r="AK408" s="37">
        <v>2</v>
      </c>
      <c r="AT408"/>
    </row>
    <row r="409" spans="1:46" x14ac:dyDescent="0.25">
      <c r="A409" t="s">
        <v>1573</v>
      </c>
      <c r="B409" t="s">
        <v>1058</v>
      </c>
      <c r="C409" t="s">
        <v>1241</v>
      </c>
      <c r="D409" t="s">
        <v>1526</v>
      </c>
      <c r="E409" s="31">
        <v>75.739130434782609</v>
      </c>
      <c r="F409" s="31">
        <v>177.59434782608696</v>
      </c>
      <c r="G409" s="31">
        <v>4.6070652173913045</v>
      </c>
      <c r="H409" s="36">
        <v>2.5941508126727495E-2</v>
      </c>
      <c r="I409" s="31">
        <v>14.366847826086955</v>
      </c>
      <c r="J409" s="31">
        <v>0</v>
      </c>
      <c r="K409" s="36">
        <v>0</v>
      </c>
      <c r="L409" s="31">
        <v>7.6222826086956523</v>
      </c>
      <c r="M409" s="31">
        <v>0</v>
      </c>
      <c r="N409" s="36">
        <v>0</v>
      </c>
      <c r="O409" s="31">
        <v>5.0760869565217392</v>
      </c>
      <c r="P409" s="31">
        <v>0</v>
      </c>
      <c r="Q409" s="36">
        <v>0</v>
      </c>
      <c r="R409" s="31">
        <v>1.6684782608695652</v>
      </c>
      <c r="S409" s="31">
        <v>0</v>
      </c>
      <c r="T409" s="36">
        <v>0</v>
      </c>
      <c r="U409" s="31">
        <v>39.768260869565211</v>
      </c>
      <c r="V409" s="31">
        <v>4.6070652173913045</v>
      </c>
      <c r="W409" s="36">
        <v>0.11584779209988304</v>
      </c>
      <c r="X409" s="31">
        <v>0</v>
      </c>
      <c r="Y409" s="31">
        <v>0</v>
      </c>
      <c r="Z409" s="36" t="s">
        <v>1733</v>
      </c>
      <c r="AA409" s="31">
        <v>123.4592391304348</v>
      </c>
      <c r="AB409" s="31">
        <v>0</v>
      </c>
      <c r="AC409" s="36">
        <v>0</v>
      </c>
      <c r="AD409" s="31">
        <v>0</v>
      </c>
      <c r="AE409" s="31">
        <v>0</v>
      </c>
      <c r="AF409" s="36" t="s">
        <v>1733</v>
      </c>
      <c r="AG409" s="31">
        <v>0</v>
      </c>
      <c r="AH409" s="31">
        <v>0</v>
      </c>
      <c r="AI409" s="36" t="s">
        <v>1733</v>
      </c>
      <c r="AJ409" t="s">
        <v>457</v>
      </c>
      <c r="AK409" s="37">
        <v>2</v>
      </c>
      <c r="AT409"/>
    </row>
    <row r="410" spans="1:46" x14ac:dyDescent="0.25">
      <c r="A410" t="s">
        <v>1573</v>
      </c>
      <c r="B410" t="s">
        <v>940</v>
      </c>
      <c r="C410" t="s">
        <v>1216</v>
      </c>
      <c r="D410" t="s">
        <v>1489</v>
      </c>
      <c r="E410" s="31">
        <v>366.83695652173913</v>
      </c>
      <c r="F410" s="31">
        <v>1635.7989130434783</v>
      </c>
      <c r="G410" s="31">
        <v>68.271739130434781</v>
      </c>
      <c r="H410" s="36">
        <v>4.1736021821540466E-2</v>
      </c>
      <c r="I410" s="31">
        <v>354.38586956521738</v>
      </c>
      <c r="J410" s="31">
        <v>29.548913043478262</v>
      </c>
      <c r="K410" s="36">
        <v>8.3380618645237478E-2</v>
      </c>
      <c r="L410" s="31">
        <v>253.87228260869566</v>
      </c>
      <c r="M410" s="31">
        <v>9.6195652173913047</v>
      </c>
      <c r="N410" s="36">
        <v>3.7891356703237893E-2</v>
      </c>
      <c r="O410" s="31">
        <v>96.709239130434781</v>
      </c>
      <c r="P410" s="31">
        <v>19.929347826086957</v>
      </c>
      <c r="Q410" s="36">
        <v>0.20607491078704096</v>
      </c>
      <c r="R410" s="31">
        <v>3.8043478260869565</v>
      </c>
      <c r="S410" s="31">
        <v>0</v>
      </c>
      <c r="T410" s="36">
        <v>0</v>
      </c>
      <c r="U410" s="31">
        <v>315.9375</v>
      </c>
      <c r="V410" s="31">
        <v>6.5217391304347823</v>
      </c>
      <c r="W410" s="36">
        <v>2.0642497742226807E-2</v>
      </c>
      <c r="X410" s="31">
        <v>0</v>
      </c>
      <c r="Y410" s="31">
        <v>0</v>
      </c>
      <c r="Z410" s="36" t="s">
        <v>1733</v>
      </c>
      <c r="AA410" s="31">
        <v>965.47554347826087</v>
      </c>
      <c r="AB410" s="31">
        <v>32.201086956521742</v>
      </c>
      <c r="AC410" s="36">
        <v>3.3352566177401878E-2</v>
      </c>
      <c r="AD410" s="31">
        <v>0</v>
      </c>
      <c r="AE410" s="31">
        <v>0</v>
      </c>
      <c r="AF410" s="36" t="s">
        <v>1733</v>
      </c>
      <c r="AG410" s="31">
        <v>0</v>
      </c>
      <c r="AH410" s="31">
        <v>0</v>
      </c>
      <c r="AI410" s="36" t="s">
        <v>1733</v>
      </c>
      <c r="AJ410" t="s">
        <v>339</v>
      </c>
      <c r="AK410" s="37">
        <v>2</v>
      </c>
      <c r="AT410"/>
    </row>
    <row r="411" spans="1:46" x14ac:dyDescent="0.25">
      <c r="A411" t="s">
        <v>1573</v>
      </c>
      <c r="B411" t="s">
        <v>689</v>
      </c>
      <c r="C411" t="s">
        <v>1320</v>
      </c>
      <c r="D411" t="s">
        <v>1520</v>
      </c>
      <c r="E411" s="31">
        <v>76.097826086956516</v>
      </c>
      <c r="F411" s="31">
        <v>254.51097826086956</v>
      </c>
      <c r="G411" s="31">
        <v>51.760760869565217</v>
      </c>
      <c r="H411" s="36">
        <v>0.2033733916833689</v>
      </c>
      <c r="I411" s="31">
        <v>56.462934782608698</v>
      </c>
      <c r="J411" s="31">
        <v>0</v>
      </c>
      <c r="K411" s="36">
        <v>0</v>
      </c>
      <c r="L411" s="31">
        <v>39.736847826086958</v>
      </c>
      <c r="M411" s="31">
        <v>0</v>
      </c>
      <c r="N411" s="36">
        <v>0</v>
      </c>
      <c r="O411" s="31">
        <v>9.1282608695652172</v>
      </c>
      <c r="P411" s="31">
        <v>0</v>
      </c>
      <c r="Q411" s="36">
        <v>0</v>
      </c>
      <c r="R411" s="31">
        <v>7.5978260869565215</v>
      </c>
      <c r="S411" s="31">
        <v>0</v>
      </c>
      <c r="T411" s="36">
        <v>0</v>
      </c>
      <c r="U411" s="31">
        <v>59.575326086956494</v>
      </c>
      <c r="V411" s="31">
        <v>11.826304347826085</v>
      </c>
      <c r="W411" s="36">
        <v>0.19851010686142687</v>
      </c>
      <c r="X411" s="31">
        <v>0</v>
      </c>
      <c r="Y411" s="31">
        <v>0</v>
      </c>
      <c r="Z411" s="36" t="s">
        <v>1733</v>
      </c>
      <c r="AA411" s="31">
        <v>138.47271739130437</v>
      </c>
      <c r="AB411" s="31">
        <v>39.934456521739129</v>
      </c>
      <c r="AC411" s="36">
        <v>0.28839223548195408</v>
      </c>
      <c r="AD411" s="31">
        <v>0</v>
      </c>
      <c r="AE411" s="31">
        <v>0</v>
      </c>
      <c r="AF411" s="36" t="s">
        <v>1733</v>
      </c>
      <c r="AG411" s="31">
        <v>0</v>
      </c>
      <c r="AH411" s="31">
        <v>0</v>
      </c>
      <c r="AI411" s="36" t="s">
        <v>1733</v>
      </c>
      <c r="AJ411" t="s">
        <v>86</v>
      </c>
      <c r="AK411" s="37">
        <v>2</v>
      </c>
      <c r="AT411"/>
    </row>
    <row r="412" spans="1:46" x14ac:dyDescent="0.25">
      <c r="A412" t="s">
        <v>1573</v>
      </c>
      <c r="B412" t="s">
        <v>1033</v>
      </c>
      <c r="C412" t="s">
        <v>1271</v>
      </c>
      <c r="D412" t="s">
        <v>1520</v>
      </c>
      <c r="E412" s="31">
        <v>91.391304347826093</v>
      </c>
      <c r="F412" s="31">
        <v>261.97717391304354</v>
      </c>
      <c r="G412" s="31">
        <v>120.2717391304348</v>
      </c>
      <c r="H412" s="36">
        <v>0.45909243669586208</v>
      </c>
      <c r="I412" s="31">
        <v>66.996413043478256</v>
      </c>
      <c r="J412" s="31">
        <v>20.310217391304349</v>
      </c>
      <c r="K412" s="36">
        <v>0.3031538028479786</v>
      </c>
      <c r="L412" s="31">
        <v>51.833369565217389</v>
      </c>
      <c r="M412" s="31">
        <v>20.310217391304349</v>
      </c>
      <c r="N412" s="36">
        <v>0.39183671757534078</v>
      </c>
      <c r="O412" s="31">
        <v>8.8913043478260825</v>
      </c>
      <c r="P412" s="31">
        <v>0</v>
      </c>
      <c r="Q412" s="36">
        <v>0</v>
      </c>
      <c r="R412" s="31">
        <v>6.2717391304347823</v>
      </c>
      <c r="S412" s="31">
        <v>0</v>
      </c>
      <c r="T412" s="36">
        <v>0</v>
      </c>
      <c r="U412" s="31">
        <v>65.425217391304358</v>
      </c>
      <c r="V412" s="31">
        <v>25.392282608695648</v>
      </c>
      <c r="W412" s="36">
        <v>0.38811155119020707</v>
      </c>
      <c r="X412" s="31">
        <v>0</v>
      </c>
      <c r="Y412" s="31">
        <v>0</v>
      </c>
      <c r="Z412" s="36" t="s">
        <v>1733</v>
      </c>
      <c r="AA412" s="31">
        <v>129.55554347826089</v>
      </c>
      <c r="AB412" s="31">
        <v>74.569239130434795</v>
      </c>
      <c r="AC412" s="36">
        <v>0.57557737112922025</v>
      </c>
      <c r="AD412" s="31">
        <v>0</v>
      </c>
      <c r="AE412" s="31">
        <v>0</v>
      </c>
      <c r="AF412" s="36" t="s">
        <v>1733</v>
      </c>
      <c r="AG412" s="31">
        <v>0</v>
      </c>
      <c r="AH412" s="31">
        <v>0</v>
      </c>
      <c r="AI412" s="36" t="s">
        <v>1733</v>
      </c>
      <c r="AJ412" t="s">
        <v>432</v>
      </c>
      <c r="AK412" s="37">
        <v>2</v>
      </c>
      <c r="AT412"/>
    </row>
    <row r="413" spans="1:46" x14ac:dyDescent="0.25">
      <c r="A413" t="s">
        <v>1573</v>
      </c>
      <c r="B413" t="s">
        <v>1091</v>
      </c>
      <c r="C413" t="s">
        <v>1216</v>
      </c>
      <c r="D413" t="s">
        <v>1489</v>
      </c>
      <c r="E413" s="31">
        <v>120.66304347826087</v>
      </c>
      <c r="F413" s="31">
        <v>400.39945652173913</v>
      </c>
      <c r="G413" s="31">
        <v>16.663043478260871</v>
      </c>
      <c r="H413" s="36">
        <v>4.1616049190007269E-2</v>
      </c>
      <c r="I413" s="31">
        <v>64.141304347826093</v>
      </c>
      <c r="J413" s="31">
        <v>16.663043478260871</v>
      </c>
      <c r="K413" s="36">
        <v>0.2597864768683274</v>
      </c>
      <c r="L413" s="31">
        <v>47.445652173913047</v>
      </c>
      <c r="M413" s="31">
        <v>9.8315217391304355</v>
      </c>
      <c r="N413" s="36">
        <v>0.20721649484536084</v>
      </c>
      <c r="O413" s="31">
        <v>11.559782608695652</v>
      </c>
      <c r="P413" s="31">
        <v>6.8315217391304346</v>
      </c>
      <c r="Q413" s="36">
        <v>0.59097320169252465</v>
      </c>
      <c r="R413" s="31">
        <v>5.1358695652173916</v>
      </c>
      <c r="S413" s="31">
        <v>0</v>
      </c>
      <c r="T413" s="36">
        <v>0</v>
      </c>
      <c r="U413" s="31">
        <v>90.130434782608702</v>
      </c>
      <c r="V413" s="31">
        <v>0</v>
      </c>
      <c r="W413" s="36">
        <v>0</v>
      </c>
      <c r="X413" s="31">
        <v>0</v>
      </c>
      <c r="Y413" s="31">
        <v>0</v>
      </c>
      <c r="Z413" s="36" t="s">
        <v>1733</v>
      </c>
      <c r="AA413" s="31">
        <v>246.12771739130434</v>
      </c>
      <c r="AB413" s="31">
        <v>0</v>
      </c>
      <c r="AC413" s="36">
        <v>0</v>
      </c>
      <c r="AD413" s="31">
        <v>0</v>
      </c>
      <c r="AE413" s="31">
        <v>0</v>
      </c>
      <c r="AF413" s="36" t="s">
        <v>1733</v>
      </c>
      <c r="AG413" s="31">
        <v>0</v>
      </c>
      <c r="AH413" s="31">
        <v>0</v>
      </c>
      <c r="AI413" s="36" t="s">
        <v>1733</v>
      </c>
      <c r="AJ413" t="s">
        <v>492</v>
      </c>
      <c r="AK413" s="37">
        <v>2</v>
      </c>
      <c r="AT413"/>
    </row>
    <row r="414" spans="1:46" x14ac:dyDescent="0.25">
      <c r="A414" t="s">
        <v>1573</v>
      </c>
      <c r="B414" t="s">
        <v>939</v>
      </c>
      <c r="C414" t="s">
        <v>1412</v>
      </c>
      <c r="D414" t="s">
        <v>1533</v>
      </c>
      <c r="E414" s="31">
        <v>106.92391304347827</v>
      </c>
      <c r="F414" s="31">
        <v>257.35923913043479</v>
      </c>
      <c r="G414" s="31">
        <v>16.352282608695653</v>
      </c>
      <c r="H414" s="36">
        <v>6.3538743213364848E-2</v>
      </c>
      <c r="I414" s="31">
        <v>42.62217391304349</v>
      </c>
      <c r="J414" s="31">
        <v>0.32608695652173914</v>
      </c>
      <c r="K414" s="36">
        <v>7.6506411237261662E-3</v>
      </c>
      <c r="L414" s="31">
        <v>35.874456521739141</v>
      </c>
      <c r="M414" s="31">
        <v>0.32608695652173914</v>
      </c>
      <c r="N414" s="36">
        <v>9.0896695905103818E-3</v>
      </c>
      <c r="O414" s="31">
        <v>0</v>
      </c>
      <c r="P414" s="31">
        <v>0</v>
      </c>
      <c r="Q414" s="36" t="s">
        <v>1733</v>
      </c>
      <c r="R414" s="31">
        <v>6.7477173913043487</v>
      </c>
      <c r="S414" s="31">
        <v>0</v>
      </c>
      <c r="T414" s="36">
        <v>0</v>
      </c>
      <c r="U414" s="31">
        <v>60.953152173913068</v>
      </c>
      <c r="V414" s="31">
        <v>3.4358695652173914</v>
      </c>
      <c r="W414" s="36">
        <v>5.6369021825386188E-2</v>
      </c>
      <c r="X414" s="31">
        <v>0</v>
      </c>
      <c r="Y414" s="31">
        <v>0</v>
      </c>
      <c r="Z414" s="36" t="s">
        <v>1733</v>
      </c>
      <c r="AA414" s="31">
        <v>153.78391304347824</v>
      </c>
      <c r="AB414" s="31">
        <v>12.590326086956521</v>
      </c>
      <c r="AC414" s="36">
        <v>8.1870241417234244E-2</v>
      </c>
      <c r="AD414" s="31">
        <v>0</v>
      </c>
      <c r="AE414" s="31">
        <v>0</v>
      </c>
      <c r="AF414" s="36" t="s">
        <v>1733</v>
      </c>
      <c r="AG414" s="31">
        <v>0</v>
      </c>
      <c r="AH414" s="31">
        <v>0</v>
      </c>
      <c r="AI414" s="36" t="s">
        <v>1733</v>
      </c>
      <c r="AJ414" t="s">
        <v>338</v>
      </c>
      <c r="AK414" s="37">
        <v>2</v>
      </c>
      <c r="AT414"/>
    </row>
    <row r="415" spans="1:46" x14ac:dyDescent="0.25">
      <c r="A415" t="s">
        <v>1573</v>
      </c>
      <c r="B415" t="s">
        <v>1053</v>
      </c>
      <c r="C415" t="s">
        <v>1438</v>
      </c>
      <c r="D415" t="s">
        <v>1510</v>
      </c>
      <c r="E415" s="31">
        <v>24.586956521739129</v>
      </c>
      <c r="F415" s="31">
        <v>182.28804347826082</v>
      </c>
      <c r="G415" s="31">
        <v>7.6086956521739135E-2</v>
      </c>
      <c r="H415" s="36">
        <v>4.1739960048895396E-4</v>
      </c>
      <c r="I415" s="31">
        <v>54.467499999999994</v>
      </c>
      <c r="J415" s="31">
        <v>0</v>
      </c>
      <c r="K415" s="36">
        <v>0</v>
      </c>
      <c r="L415" s="31">
        <v>50.380543478260861</v>
      </c>
      <c r="M415" s="31">
        <v>0</v>
      </c>
      <c r="N415" s="36">
        <v>0</v>
      </c>
      <c r="O415" s="31">
        <v>0</v>
      </c>
      <c r="P415" s="31">
        <v>0</v>
      </c>
      <c r="Q415" s="36" t="s">
        <v>1733</v>
      </c>
      <c r="R415" s="31">
        <v>4.0869565217391308</v>
      </c>
      <c r="S415" s="31">
        <v>0</v>
      </c>
      <c r="T415" s="36">
        <v>0</v>
      </c>
      <c r="U415" s="31">
        <v>51.236304347826056</v>
      </c>
      <c r="V415" s="31">
        <v>0</v>
      </c>
      <c r="W415" s="36">
        <v>0</v>
      </c>
      <c r="X415" s="31">
        <v>7.6086956521739135E-2</v>
      </c>
      <c r="Y415" s="31">
        <v>7.6086956521739135E-2</v>
      </c>
      <c r="Z415" s="36">
        <v>1</v>
      </c>
      <c r="AA415" s="31">
        <v>75.581521739130437</v>
      </c>
      <c r="AB415" s="31">
        <v>0</v>
      </c>
      <c r="AC415" s="36">
        <v>0</v>
      </c>
      <c r="AD415" s="31">
        <v>0.92663043478260865</v>
      </c>
      <c r="AE415" s="31">
        <v>0</v>
      </c>
      <c r="AF415" s="36">
        <v>0</v>
      </c>
      <c r="AG415" s="31">
        <v>0</v>
      </c>
      <c r="AH415" s="31">
        <v>0</v>
      </c>
      <c r="AI415" s="36" t="s">
        <v>1733</v>
      </c>
      <c r="AJ415" t="s">
        <v>452</v>
      </c>
      <c r="AK415" s="37">
        <v>2</v>
      </c>
      <c r="AT415"/>
    </row>
    <row r="416" spans="1:46" x14ac:dyDescent="0.25">
      <c r="A416" t="s">
        <v>1573</v>
      </c>
      <c r="B416" t="s">
        <v>863</v>
      </c>
      <c r="C416" t="s">
        <v>1215</v>
      </c>
      <c r="D416" t="s">
        <v>1479</v>
      </c>
      <c r="E416" s="31">
        <v>249.85869565217391</v>
      </c>
      <c r="F416" s="31">
        <v>886.18239130434802</v>
      </c>
      <c r="G416" s="31">
        <v>0</v>
      </c>
      <c r="H416" s="36">
        <v>0</v>
      </c>
      <c r="I416" s="31">
        <v>75.958695652173915</v>
      </c>
      <c r="J416" s="31">
        <v>0</v>
      </c>
      <c r="K416" s="36">
        <v>0</v>
      </c>
      <c r="L416" s="31">
        <v>42.580326086956532</v>
      </c>
      <c r="M416" s="31">
        <v>0</v>
      </c>
      <c r="N416" s="36">
        <v>0</v>
      </c>
      <c r="O416" s="31">
        <v>20.368913043478258</v>
      </c>
      <c r="P416" s="31">
        <v>0</v>
      </c>
      <c r="Q416" s="36">
        <v>0</v>
      </c>
      <c r="R416" s="31">
        <v>13.009456521739128</v>
      </c>
      <c r="S416" s="31">
        <v>0</v>
      </c>
      <c r="T416" s="36">
        <v>0</v>
      </c>
      <c r="U416" s="31">
        <v>241.72978260869573</v>
      </c>
      <c r="V416" s="31">
        <v>0</v>
      </c>
      <c r="W416" s="36">
        <v>0</v>
      </c>
      <c r="X416" s="31">
        <v>25.467717391304344</v>
      </c>
      <c r="Y416" s="31">
        <v>0</v>
      </c>
      <c r="Z416" s="36">
        <v>0</v>
      </c>
      <c r="AA416" s="31">
        <v>500.71304347826094</v>
      </c>
      <c r="AB416" s="31">
        <v>0</v>
      </c>
      <c r="AC416" s="36">
        <v>0</v>
      </c>
      <c r="AD416" s="31">
        <v>42.313152173913032</v>
      </c>
      <c r="AE416" s="31">
        <v>0</v>
      </c>
      <c r="AF416" s="36">
        <v>0</v>
      </c>
      <c r="AG416" s="31">
        <v>0</v>
      </c>
      <c r="AH416" s="31">
        <v>0</v>
      </c>
      <c r="AI416" s="36" t="s">
        <v>1733</v>
      </c>
      <c r="AJ416" t="s">
        <v>262</v>
      </c>
      <c r="AK416" s="37">
        <v>2</v>
      </c>
      <c r="AT416"/>
    </row>
    <row r="417" spans="1:46" x14ac:dyDescent="0.25">
      <c r="A417" t="s">
        <v>1573</v>
      </c>
      <c r="B417" t="s">
        <v>1186</v>
      </c>
      <c r="C417" t="s">
        <v>1215</v>
      </c>
      <c r="D417" t="s">
        <v>1479</v>
      </c>
      <c r="E417" s="31">
        <v>153.67391304347825</v>
      </c>
      <c r="F417" s="31">
        <v>566.65347826086963</v>
      </c>
      <c r="G417" s="31">
        <v>0</v>
      </c>
      <c r="H417" s="36">
        <v>0</v>
      </c>
      <c r="I417" s="31">
        <v>59.842173913043482</v>
      </c>
      <c r="J417" s="31">
        <v>0</v>
      </c>
      <c r="K417" s="36">
        <v>0</v>
      </c>
      <c r="L417" s="31">
        <v>36.548695652173919</v>
      </c>
      <c r="M417" s="31">
        <v>0</v>
      </c>
      <c r="N417" s="36">
        <v>0</v>
      </c>
      <c r="O417" s="31">
        <v>10.608695652173912</v>
      </c>
      <c r="P417" s="31">
        <v>0</v>
      </c>
      <c r="Q417" s="36">
        <v>0</v>
      </c>
      <c r="R417" s="31">
        <v>12.684782608695652</v>
      </c>
      <c r="S417" s="31">
        <v>0</v>
      </c>
      <c r="T417" s="36">
        <v>0</v>
      </c>
      <c r="U417" s="31">
        <v>172.94586956521744</v>
      </c>
      <c r="V417" s="31">
        <v>0</v>
      </c>
      <c r="W417" s="36">
        <v>0</v>
      </c>
      <c r="X417" s="31">
        <v>5.1025</v>
      </c>
      <c r="Y417" s="31">
        <v>0</v>
      </c>
      <c r="Z417" s="36">
        <v>0</v>
      </c>
      <c r="AA417" s="31">
        <v>277.27456521739123</v>
      </c>
      <c r="AB417" s="31">
        <v>0</v>
      </c>
      <c r="AC417" s="36">
        <v>0</v>
      </c>
      <c r="AD417" s="31">
        <v>51.488369565217397</v>
      </c>
      <c r="AE417" s="31">
        <v>0</v>
      </c>
      <c r="AF417" s="36">
        <v>0</v>
      </c>
      <c r="AG417" s="31">
        <v>0</v>
      </c>
      <c r="AH417" s="31">
        <v>0</v>
      </c>
      <c r="AI417" s="36" t="s">
        <v>1733</v>
      </c>
      <c r="AJ417" t="s">
        <v>589</v>
      </c>
      <c r="AK417" s="37">
        <v>2</v>
      </c>
      <c r="AT417"/>
    </row>
    <row r="418" spans="1:46" x14ac:dyDescent="0.25">
      <c r="A418" t="s">
        <v>1573</v>
      </c>
      <c r="B418" t="s">
        <v>743</v>
      </c>
      <c r="C418" t="s">
        <v>1337</v>
      </c>
      <c r="D418" t="s">
        <v>1506</v>
      </c>
      <c r="E418" s="31">
        <v>94.217391304347828</v>
      </c>
      <c r="F418" s="31">
        <v>308.71413043478265</v>
      </c>
      <c r="G418" s="31">
        <v>0</v>
      </c>
      <c r="H418" s="36">
        <v>0</v>
      </c>
      <c r="I418" s="31">
        <v>68.863369565217383</v>
      </c>
      <c r="J418" s="31">
        <v>0</v>
      </c>
      <c r="K418" s="36">
        <v>0</v>
      </c>
      <c r="L418" s="31">
        <v>34.009673913043478</v>
      </c>
      <c r="M418" s="31">
        <v>0</v>
      </c>
      <c r="N418" s="36">
        <v>0</v>
      </c>
      <c r="O418" s="31">
        <v>29.092826086956517</v>
      </c>
      <c r="P418" s="31">
        <v>0</v>
      </c>
      <c r="Q418" s="36">
        <v>0</v>
      </c>
      <c r="R418" s="31">
        <v>5.7608695652173916</v>
      </c>
      <c r="S418" s="31">
        <v>0</v>
      </c>
      <c r="T418" s="36">
        <v>0</v>
      </c>
      <c r="U418" s="31">
        <v>93.01652173913044</v>
      </c>
      <c r="V418" s="31">
        <v>0</v>
      </c>
      <c r="W418" s="36">
        <v>0</v>
      </c>
      <c r="X418" s="31">
        <v>0</v>
      </c>
      <c r="Y418" s="31">
        <v>0</v>
      </c>
      <c r="Z418" s="36" t="s">
        <v>1733</v>
      </c>
      <c r="AA418" s="31">
        <v>146.83423913043478</v>
      </c>
      <c r="AB418" s="31">
        <v>0</v>
      </c>
      <c r="AC418" s="36">
        <v>0</v>
      </c>
      <c r="AD418" s="31">
        <v>0</v>
      </c>
      <c r="AE418" s="31">
        <v>0</v>
      </c>
      <c r="AF418" s="36" t="s">
        <v>1733</v>
      </c>
      <c r="AG418" s="31">
        <v>0</v>
      </c>
      <c r="AH418" s="31">
        <v>0</v>
      </c>
      <c r="AI418" s="36" t="s">
        <v>1733</v>
      </c>
      <c r="AJ418" t="s">
        <v>141</v>
      </c>
      <c r="AK418" s="37">
        <v>2</v>
      </c>
      <c r="AT418"/>
    </row>
    <row r="419" spans="1:46" x14ac:dyDescent="0.25">
      <c r="A419" t="s">
        <v>1573</v>
      </c>
      <c r="B419" t="s">
        <v>614</v>
      </c>
      <c r="C419" t="s">
        <v>1284</v>
      </c>
      <c r="D419" t="s">
        <v>1490</v>
      </c>
      <c r="E419" s="31">
        <v>165.85869565217391</v>
      </c>
      <c r="F419" s="31">
        <v>517.81521739130437</v>
      </c>
      <c r="G419" s="31">
        <v>6.9130434782608701</v>
      </c>
      <c r="H419" s="36">
        <v>1.335040617981066E-2</v>
      </c>
      <c r="I419" s="31">
        <v>107.91847826086956</v>
      </c>
      <c r="J419" s="31">
        <v>0.59239130434782605</v>
      </c>
      <c r="K419" s="36">
        <v>5.4892481240872235E-3</v>
      </c>
      <c r="L419" s="31">
        <v>88.826086956521735</v>
      </c>
      <c r="M419" s="31">
        <v>2.1739130434782608E-2</v>
      </c>
      <c r="N419" s="36">
        <v>2.4473813020068529E-4</v>
      </c>
      <c r="O419" s="31">
        <v>13.956521739130435</v>
      </c>
      <c r="P419" s="31">
        <v>0.57065217391304346</v>
      </c>
      <c r="Q419" s="36">
        <v>4.0887850467289717E-2</v>
      </c>
      <c r="R419" s="31">
        <v>5.1358695652173916</v>
      </c>
      <c r="S419" s="31">
        <v>0</v>
      </c>
      <c r="T419" s="36">
        <v>0</v>
      </c>
      <c r="U419" s="31">
        <v>65.214673913043484</v>
      </c>
      <c r="V419" s="31">
        <v>6.3206521739130439</v>
      </c>
      <c r="W419" s="36">
        <v>9.692070502937622E-2</v>
      </c>
      <c r="X419" s="31">
        <v>0</v>
      </c>
      <c r="Y419" s="31">
        <v>0</v>
      </c>
      <c r="Z419" s="36" t="s">
        <v>1733</v>
      </c>
      <c r="AA419" s="31">
        <v>344.68206521739131</v>
      </c>
      <c r="AB419" s="31">
        <v>0</v>
      </c>
      <c r="AC419" s="36">
        <v>0</v>
      </c>
      <c r="AD419" s="31">
        <v>0</v>
      </c>
      <c r="AE419" s="31">
        <v>0</v>
      </c>
      <c r="AF419" s="36" t="s">
        <v>1733</v>
      </c>
      <c r="AG419" s="31">
        <v>0</v>
      </c>
      <c r="AH419" s="31">
        <v>0</v>
      </c>
      <c r="AI419" s="36" t="s">
        <v>1733</v>
      </c>
      <c r="AJ419" t="s">
        <v>11</v>
      </c>
      <c r="AK419" s="37">
        <v>2</v>
      </c>
      <c r="AT419"/>
    </row>
    <row r="420" spans="1:46" x14ac:dyDescent="0.25">
      <c r="A420" t="s">
        <v>1573</v>
      </c>
      <c r="B420" t="s">
        <v>835</v>
      </c>
      <c r="C420" t="s">
        <v>1297</v>
      </c>
      <c r="D420" t="s">
        <v>1510</v>
      </c>
      <c r="E420" s="31">
        <v>112.82608695652173</v>
      </c>
      <c r="F420" s="31">
        <v>376.8386956521739</v>
      </c>
      <c r="G420" s="31">
        <v>163.32163043478261</v>
      </c>
      <c r="H420" s="36">
        <v>0.43339930935736548</v>
      </c>
      <c r="I420" s="31">
        <v>75.846956521739131</v>
      </c>
      <c r="J420" s="31">
        <v>8.1557608695652171</v>
      </c>
      <c r="K420" s="36">
        <v>0.10752917774924332</v>
      </c>
      <c r="L420" s="31">
        <v>55.189347826086959</v>
      </c>
      <c r="M420" s="31">
        <v>8.1557608695652171</v>
      </c>
      <c r="N420" s="36">
        <v>0.14777780841450971</v>
      </c>
      <c r="O420" s="31">
        <v>15.684782608695652</v>
      </c>
      <c r="P420" s="31">
        <v>0</v>
      </c>
      <c r="Q420" s="36">
        <v>0</v>
      </c>
      <c r="R420" s="31">
        <v>4.9728260869565215</v>
      </c>
      <c r="S420" s="31">
        <v>0</v>
      </c>
      <c r="T420" s="36">
        <v>0</v>
      </c>
      <c r="U420" s="31">
        <v>60.28597826086957</v>
      </c>
      <c r="V420" s="31">
        <v>31.622934782608695</v>
      </c>
      <c r="W420" s="36">
        <v>0.52454875403646739</v>
      </c>
      <c r="X420" s="31">
        <v>5.0543478260869561</v>
      </c>
      <c r="Y420" s="31">
        <v>0</v>
      </c>
      <c r="Z420" s="36">
        <v>0</v>
      </c>
      <c r="AA420" s="31">
        <v>235.65141304347821</v>
      </c>
      <c r="AB420" s="31">
        <v>123.5429347826087</v>
      </c>
      <c r="AC420" s="36">
        <v>0.52426137907271853</v>
      </c>
      <c r="AD420" s="31">
        <v>0</v>
      </c>
      <c r="AE420" s="31">
        <v>0</v>
      </c>
      <c r="AF420" s="36" t="s">
        <v>1733</v>
      </c>
      <c r="AG420" s="31">
        <v>0</v>
      </c>
      <c r="AH420" s="31">
        <v>0</v>
      </c>
      <c r="AI420" s="36" t="s">
        <v>1733</v>
      </c>
      <c r="AJ420" t="s">
        <v>233</v>
      </c>
      <c r="AK420" s="37">
        <v>2</v>
      </c>
      <c r="AT420"/>
    </row>
    <row r="421" spans="1:46" x14ac:dyDescent="0.25">
      <c r="A421" t="s">
        <v>1573</v>
      </c>
      <c r="B421" t="s">
        <v>1051</v>
      </c>
      <c r="C421" t="s">
        <v>1240</v>
      </c>
      <c r="D421" t="s">
        <v>1488</v>
      </c>
      <c r="E421" s="31">
        <v>117.1304347826087</v>
      </c>
      <c r="F421" s="31">
        <v>362.40989130434775</v>
      </c>
      <c r="G421" s="31">
        <v>40.776739130434777</v>
      </c>
      <c r="H421" s="36">
        <v>0.11251552484860555</v>
      </c>
      <c r="I421" s="31">
        <v>67.934999999999988</v>
      </c>
      <c r="J421" s="31">
        <v>0</v>
      </c>
      <c r="K421" s="36">
        <v>0</v>
      </c>
      <c r="L421" s="31">
        <v>46.886086956521716</v>
      </c>
      <c r="M421" s="31">
        <v>0</v>
      </c>
      <c r="N421" s="36">
        <v>0</v>
      </c>
      <c r="O421" s="31">
        <v>10.614130434782613</v>
      </c>
      <c r="P421" s="31">
        <v>0</v>
      </c>
      <c r="Q421" s="36">
        <v>0</v>
      </c>
      <c r="R421" s="31">
        <v>10.434782608695652</v>
      </c>
      <c r="S421" s="31">
        <v>0</v>
      </c>
      <c r="T421" s="36">
        <v>0</v>
      </c>
      <c r="U421" s="31">
        <v>92.095434782608677</v>
      </c>
      <c r="V421" s="31">
        <v>1.6217391304347826</v>
      </c>
      <c r="W421" s="36">
        <v>1.7609332474111217E-2</v>
      </c>
      <c r="X421" s="31">
        <v>0</v>
      </c>
      <c r="Y421" s="31">
        <v>0</v>
      </c>
      <c r="Z421" s="36" t="s">
        <v>1733</v>
      </c>
      <c r="AA421" s="31">
        <v>202.37945652173912</v>
      </c>
      <c r="AB421" s="31">
        <v>39.154999999999994</v>
      </c>
      <c r="AC421" s="36">
        <v>0.19347319472514771</v>
      </c>
      <c r="AD421" s="31">
        <v>0</v>
      </c>
      <c r="AE421" s="31">
        <v>0</v>
      </c>
      <c r="AF421" s="36" t="s">
        <v>1733</v>
      </c>
      <c r="AG421" s="31">
        <v>0</v>
      </c>
      <c r="AH421" s="31">
        <v>0</v>
      </c>
      <c r="AI421" s="36" t="s">
        <v>1733</v>
      </c>
      <c r="AJ421" t="s">
        <v>450</v>
      </c>
      <c r="AK421" s="37">
        <v>2</v>
      </c>
      <c r="AT421"/>
    </row>
    <row r="422" spans="1:46" x14ac:dyDescent="0.25">
      <c r="A422" t="s">
        <v>1573</v>
      </c>
      <c r="B422" t="s">
        <v>744</v>
      </c>
      <c r="C422" t="s">
        <v>1338</v>
      </c>
      <c r="D422" t="s">
        <v>1531</v>
      </c>
      <c r="E422" s="31">
        <v>60.206521739130437</v>
      </c>
      <c r="F422" s="31">
        <v>161.25521739130437</v>
      </c>
      <c r="G422" s="31">
        <v>57.277173913043448</v>
      </c>
      <c r="H422" s="36">
        <v>0.35519578739616087</v>
      </c>
      <c r="I422" s="31">
        <v>54.515217391304347</v>
      </c>
      <c r="J422" s="31">
        <v>0</v>
      </c>
      <c r="K422" s="36">
        <v>0</v>
      </c>
      <c r="L422" s="31">
        <v>43.975000000000001</v>
      </c>
      <c r="M422" s="31">
        <v>0</v>
      </c>
      <c r="N422" s="36">
        <v>0</v>
      </c>
      <c r="O422" s="31">
        <v>5.7304347826086923</v>
      </c>
      <c r="P422" s="31">
        <v>0</v>
      </c>
      <c r="Q422" s="36">
        <v>0</v>
      </c>
      <c r="R422" s="31">
        <v>4.8097826086956523</v>
      </c>
      <c r="S422" s="31">
        <v>0</v>
      </c>
      <c r="T422" s="36">
        <v>0</v>
      </c>
      <c r="U422" s="31">
        <v>27.041304347826095</v>
      </c>
      <c r="V422" s="31">
        <v>0.98097826086956519</v>
      </c>
      <c r="W422" s="36">
        <v>3.6277031915748839E-2</v>
      </c>
      <c r="X422" s="31">
        <v>0</v>
      </c>
      <c r="Y422" s="31">
        <v>0</v>
      </c>
      <c r="Z422" s="36" t="s">
        <v>1733</v>
      </c>
      <c r="AA422" s="31">
        <v>79.69869565217391</v>
      </c>
      <c r="AB422" s="31">
        <v>56.296195652173886</v>
      </c>
      <c r="AC422" s="36">
        <v>0.70636282302367037</v>
      </c>
      <c r="AD422" s="31">
        <v>0</v>
      </c>
      <c r="AE422" s="31">
        <v>0</v>
      </c>
      <c r="AF422" s="36" t="s">
        <v>1733</v>
      </c>
      <c r="AG422" s="31">
        <v>0</v>
      </c>
      <c r="AH422" s="31">
        <v>0</v>
      </c>
      <c r="AI422" s="36" t="s">
        <v>1733</v>
      </c>
      <c r="AJ422" t="s">
        <v>142</v>
      </c>
      <c r="AK422" s="37">
        <v>2</v>
      </c>
      <c r="AT422"/>
    </row>
    <row r="423" spans="1:46" x14ac:dyDescent="0.25">
      <c r="A423" t="s">
        <v>1573</v>
      </c>
      <c r="B423" t="s">
        <v>788</v>
      </c>
      <c r="C423" t="s">
        <v>1336</v>
      </c>
      <c r="D423" t="s">
        <v>1510</v>
      </c>
      <c r="E423" s="31">
        <v>141.7608695652174</v>
      </c>
      <c r="F423" s="31">
        <v>485.74456521739125</v>
      </c>
      <c r="G423" s="31">
        <v>48.842391304347828</v>
      </c>
      <c r="H423" s="36">
        <v>0.10055159604820034</v>
      </c>
      <c r="I423" s="31">
        <v>116.54347826086958</v>
      </c>
      <c r="J423" s="31">
        <v>1.1413043478260869</v>
      </c>
      <c r="K423" s="36">
        <v>9.7929490766648E-3</v>
      </c>
      <c r="L423" s="31">
        <v>67.038043478260875</v>
      </c>
      <c r="M423" s="31">
        <v>1.1413043478260869</v>
      </c>
      <c r="N423" s="36">
        <v>1.70247263883259E-2</v>
      </c>
      <c r="O423" s="31">
        <v>44.288043478260867</v>
      </c>
      <c r="P423" s="31">
        <v>0</v>
      </c>
      <c r="Q423" s="36">
        <v>0</v>
      </c>
      <c r="R423" s="31">
        <v>5.2173913043478262</v>
      </c>
      <c r="S423" s="31">
        <v>0</v>
      </c>
      <c r="T423" s="36">
        <v>0</v>
      </c>
      <c r="U423" s="31">
        <v>74.535326086956516</v>
      </c>
      <c r="V423" s="31">
        <v>19.657608695652176</v>
      </c>
      <c r="W423" s="36">
        <v>0.26373546246673235</v>
      </c>
      <c r="X423" s="31">
        <v>0</v>
      </c>
      <c r="Y423" s="31">
        <v>0</v>
      </c>
      <c r="Z423" s="36" t="s">
        <v>1733</v>
      </c>
      <c r="AA423" s="31">
        <v>294.66576086956519</v>
      </c>
      <c r="AB423" s="31">
        <v>28.043478260869566</v>
      </c>
      <c r="AC423" s="36">
        <v>9.5170467644807591E-2</v>
      </c>
      <c r="AD423" s="31">
        <v>0</v>
      </c>
      <c r="AE423" s="31">
        <v>0</v>
      </c>
      <c r="AF423" s="36" t="s">
        <v>1733</v>
      </c>
      <c r="AG423" s="31">
        <v>0</v>
      </c>
      <c r="AH423" s="31">
        <v>0</v>
      </c>
      <c r="AI423" s="36" t="s">
        <v>1733</v>
      </c>
      <c r="AJ423" t="s">
        <v>186</v>
      </c>
      <c r="AK423" s="37">
        <v>2</v>
      </c>
      <c r="AT423"/>
    </row>
    <row r="424" spans="1:46" x14ac:dyDescent="0.25">
      <c r="A424" t="s">
        <v>1573</v>
      </c>
      <c r="B424" t="s">
        <v>609</v>
      </c>
      <c r="C424" t="s">
        <v>1282</v>
      </c>
      <c r="D424" t="s">
        <v>1513</v>
      </c>
      <c r="E424" s="31">
        <v>237.42391304347825</v>
      </c>
      <c r="F424" s="31">
        <v>832.21793478260861</v>
      </c>
      <c r="G424" s="31">
        <v>206.64130434782606</v>
      </c>
      <c r="H424" s="36">
        <v>0.24830191192864015</v>
      </c>
      <c r="I424" s="31">
        <v>114.02228260869559</v>
      </c>
      <c r="J424" s="31">
        <v>4.6195652173913047</v>
      </c>
      <c r="K424" s="36">
        <v>4.0514582866621254E-2</v>
      </c>
      <c r="L424" s="31">
        <v>105.10923913043472</v>
      </c>
      <c r="M424" s="31">
        <v>4.6195652173913047</v>
      </c>
      <c r="N424" s="36">
        <v>4.3950134694236358E-2</v>
      </c>
      <c r="O424" s="31">
        <v>4.4347826086956523</v>
      </c>
      <c r="P424" s="31">
        <v>0</v>
      </c>
      <c r="Q424" s="36">
        <v>0</v>
      </c>
      <c r="R424" s="31">
        <v>4.4782608695652177</v>
      </c>
      <c r="S424" s="31">
        <v>0</v>
      </c>
      <c r="T424" s="36">
        <v>0</v>
      </c>
      <c r="U424" s="31">
        <v>216.22282608695653</v>
      </c>
      <c r="V424" s="31">
        <v>133.9891304347826</v>
      </c>
      <c r="W424" s="36">
        <v>0.61968078421515638</v>
      </c>
      <c r="X424" s="31">
        <v>0</v>
      </c>
      <c r="Y424" s="31">
        <v>0</v>
      </c>
      <c r="Z424" s="36" t="s">
        <v>1733</v>
      </c>
      <c r="AA424" s="31">
        <v>501.9728260869565</v>
      </c>
      <c r="AB424" s="31">
        <v>68.032608695652172</v>
      </c>
      <c r="AC424" s="36">
        <v>0.13553046133191862</v>
      </c>
      <c r="AD424" s="31">
        <v>0</v>
      </c>
      <c r="AE424" s="31">
        <v>0</v>
      </c>
      <c r="AF424" s="36" t="s">
        <v>1733</v>
      </c>
      <c r="AG424" s="31">
        <v>0</v>
      </c>
      <c r="AH424" s="31">
        <v>0</v>
      </c>
      <c r="AI424" s="36" t="s">
        <v>1733</v>
      </c>
      <c r="AJ424" t="s">
        <v>6</v>
      </c>
      <c r="AK424" s="37">
        <v>2</v>
      </c>
      <c r="AT424"/>
    </row>
    <row r="425" spans="1:46" x14ac:dyDescent="0.25">
      <c r="A425" t="s">
        <v>1573</v>
      </c>
      <c r="B425" t="s">
        <v>610</v>
      </c>
      <c r="C425" t="s">
        <v>1281</v>
      </c>
      <c r="D425" t="s">
        <v>1512</v>
      </c>
      <c r="E425" s="31">
        <v>350.83695652173913</v>
      </c>
      <c r="F425" s="31">
        <v>1063.66402173913</v>
      </c>
      <c r="G425" s="31">
        <v>46.065217391304337</v>
      </c>
      <c r="H425" s="36">
        <v>4.3308052589751039E-2</v>
      </c>
      <c r="I425" s="31">
        <v>174.49673913043478</v>
      </c>
      <c r="J425" s="31">
        <v>0.1766304347826087</v>
      </c>
      <c r="K425" s="36">
        <v>1.0122277107458095E-3</v>
      </c>
      <c r="L425" s="31">
        <v>103.72380434782609</v>
      </c>
      <c r="M425" s="31">
        <v>0.1766304347826087</v>
      </c>
      <c r="N425" s="36">
        <v>1.7028919821557879E-3</v>
      </c>
      <c r="O425" s="31">
        <v>66.599021739130421</v>
      </c>
      <c r="P425" s="31">
        <v>0</v>
      </c>
      <c r="Q425" s="36">
        <v>0</v>
      </c>
      <c r="R425" s="31">
        <v>4.1739130434782608</v>
      </c>
      <c r="S425" s="31">
        <v>0</v>
      </c>
      <c r="T425" s="36">
        <v>0</v>
      </c>
      <c r="U425" s="31">
        <v>192.45086956521737</v>
      </c>
      <c r="V425" s="31">
        <v>3.625</v>
      </c>
      <c r="W425" s="36">
        <v>1.8835976206236716E-2</v>
      </c>
      <c r="X425" s="31">
        <v>0</v>
      </c>
      <c r="Y425" s="31">
        <v>0</v>
      </c>
      <c r="Z425" s="36" t="s">
        <v>1733</v>
      </c>
      <c r="AA425" s="31">
        <v>696.71641304347793</v>
      </c>
      <c r="AB425" s="31">
        <v>42.263586956521728</v>
      </c>
      <c r="AC425" s="36">
        <v>6.0661104238812165E-2</v>
      </c>
      <c r="AD425" s="31">
        <v>0</v>
      </c>
      <c r="AE425" s="31">
        <v>0</v>
      </c>
      <c r="AF425" s="36" t="s">
        <v>1733</v>
      </c>
      <c r="AG425" s="31">
        <v>0</v>
      </c>
      <c r="AH425" s="31">
        <v>0</v>
      </c>
      <c r="AI425" s="36" t="s">
        <v>1733</v>
      </c>
      <c r="AJ425" t="s">
        <v>7</v>
      </c>
      <c r="AK425" s="37">
        <v>2</v>
      </c>
      <c r="AT425"/>
    </row>
    <row r="426" spans="1:46" x14ac:dyDescent="0.25">
      <c r="A426" t="s">
        <v>1573</v>
      </c>
      <c r="B426" t="s">
        <v>1120</v>
      </c>
      <c r="C426" t="s">
        <v>1459</v>
      </c>
      <c r="D426" t="s">
        <v>1488</v>
      </c>
      <c r="E426" s="31">
        <v>66.967391304347828</v>
      </c>
      <c r="F426" s="31">
        <v>350.33739130434788</v>
      </c>
      <c r="G426" s="31">
        <v>85.291956521739138</v>
      </c>
      <c r="H426" s="36">
        <v>0.24345661821647702</v>
      </c>
      <c r="I426" s="31">
        <v>94.863586956521701</v>
      </c>
      <c r="J426" s="31">
        <v>4.3451086956521738</v>
      </c>
      <c r="K426" s="36">
        <v>4.5803757111183695E-2</v>
      </c>
      <c r="L426" s="31">
        <v>61.774456521739111</v>
      </c>
      <c r="M426" s="31">
        <v>4.3451086956521738</v>
      </c>
      <c r="N426" s="36">
        <v>7.0338274754761815E-2</v>
      </c>
      <c r="O426" s="31">
        <v>24.36630434782608</v>
      </c>
      <c r="P426" s="31">
        <v>0</v>
      </c>
      <c r="Q426" s="36">
        <v>0</v>
      </c>
      <c r="R426" s="31">
        <v>8.7228260869565215</v>
      </c>
      <c r="S426" s="31">
        <v>0</v>
      </c>
      <c r="T426" s="36">
        <v>0</v>
      </c>
      <c r="U426" s="31">
        <v>50.848586956521714</v>
      </c>
      <c r="V426" s="31">
        <v>1.9021739130434783</v>
      </c>
      <c r="W426" s="36">
        <v>3.7408589439662104E-2</v>
      </c>
      <c r="X426" s="31">
        <v>0</v>
      </c>
      <c r="Y426" s="31">
        <v>0</v>
      </c>
      <c r="Z426" s="36" t="s">
        <v>1733</v>
      </c>
      <c r="AA426" s="31">
        <v>204.62521739130443</v>
      </c>
      <c r="AB426" s="31">
        <v>79.044673913043482</v>
      </c>
      <c r="AC426" s="36">
        <v>0.38628999358317845</v>
      </c>
      <c r="AD426" s="31">
        <v>0</v>
      </c>
      <c r="AE426" s="31">
        <v>0</v>
      </c>
      <c r="AF426" s="36" t="s">
        <v>1733</v>
      </c>
      <c r="AG426" s="31">
        <v>0</v>
      </c>
      <c r="AH426" s="31">
        <v>0</v>
      </c>
      <c r="AI426" s="36" t="s">
        <v>1733</v>
      </c>
      <c r="AJ426" t="s">
        <v>521</v>
      </c>
      <c r="AK426" s="37">
        <v>2</v>
      </c>
      <c r="AT426"/>
    </row>
    <row r="427" spans="1:46" x14ac:dyDescent="0.25">
      <c r="A427" t="s">
        <v>1573</v>
      </c>
      <c r="B427" t="s">
        <v>816</v>
      </c>
      <c r="C427" t="s">
        <v>1368</v>
      </c>
      <c r="D427" t="s">
        <v>1534</v>
      </c>
      <c r="E427" s="31">
        <v>90.608695652173907</v>
      </c>
      <c r="F427" s="31">
        <v>286.83152173913044</v>
      </c>
      <c r="G427" s="31">
        <v>0</v>
      </c>
      <c r="H427" s="36">
        <v>0</v>
      </c>
      <c r="I427" s="31">
        <v>39.603260869565219</v>
      </c>
      <c r="J427" s="31">
        <v>0</v>
      </c>
      <c r="K427" s="36">
        <v>0</v>
      </c>
      <c r="L427" s="31">
        <v>34.070652173913047</v>
      </c>
      <c r="M427" s="31">
        <v>0</v>
      </c>
      <c r="N427" s="36">
        <v>0</v>
      </c>
      <c r="O427" s="31">
        <v>3.2608695652173911</v>
      </c>
      <c r="P427" s="31">
        <v>0</v>
      </c>
      <c r="Q427" s="36">
        <v>0</v>
      </c>
      <c r="R427" s="31">
        <v>2.2717391304347827</v>
      </c>
      <c r="S427" s="31">
        <v>0</v>
      </c>
      <c r="T427" s="36">
        <v>0</v>
      </c>
      <c r="U427" s="31">
        <v>74.864130434782609</v>
      </c>
      <c r="V427" s="31">
        <v>0</v>
      </c>
      <c r="W427" s="36">
        <v>0</v>
      </c>
      <c r="X427" s="31">
        <v>2.0380434782608696</v>
      </c>
      <c r="Y427" s="31">
        <v>0</v>
      </c>
      <c r="Z427" s="36">
        <v>0</v>
      </c>
      <c r="AA427" s="31">
        <v>170.32608695652175</v>
      </c>
      <c r="AB427" s="31">
        <v>0</v>
      </c>
      <c r="AC427" s="36">
        <v>0</v>
      </c>
      <c r="AD427" s="31">
        <v>0</v>
      </c>
      <c r="AE427" s="31">
        <v>0</v>
      </c>
      <c r="AF427" s="36" t="s">
        <v>1733</v>
      </c>
      <c r="AG427" s="31">
        <v>0</v>
      </c>
      <c r="AH427" s="31">
        <v>0</v>
      </c>
      <c r="AI427" s="36" t="s">
        <v>1733</v>
      </c>
      <c r="AJ427" t="s">
        <v>214</v>
      </c>
      <c r="AK427" s="37">
        <v>2</v>
      </c>
      <c r="AT427"/>
    </row>
    <row r="428" spans="1:46" x14ac:dyDescent="0.25">
      <c r="A428" t="s">
        <v>1573</v>
      </c>
      <c r="B428" t="s">
        <v>988</v>
      </c>
      <c r="C428" t="s">
        <v>1392</v>
      </c>
      <c r="D428" t="s">
        <v>1520</v>
      </c>
      <c r="E428" s="31">
        <v>90.076086956521735</v>
      </c>
      <c r="F428" s="31">
        <v>308.92717391304348</v>
      </c>
      <c r="G428" s="31">
        <v>85.415978260869537</v>
      </c>
      <c r="H428" s="36">
        <v>0.27649227867831511</v>
      </c>
      <c r="I428" s="31">
        <v>38.119565217391305</v>
      </c>
      <c r="J428" s="31">
        <v>0</v>
      </c>
      <c r="K428" s="36">
        <v>0</v>
      </c>
      <c r="L428" s="31">
        <v>30.211956521739129</v>
      </c>
      <c r="M428" s="31">
        <v>0</v>
      </c>
      <c r="N428" s="36">
        <v>0</v>
      </c>
      <c r="O428" s="31">
        <v>2.527173913043478</v>
      </c>
      <c r="P428" s="31">
        <v>0</v>
      </c>
      <c r="Q428" s="36">
        <v>0</v>
      </c>
      <c r="R428" s="31">
        <v>5.3804347826086953</v>
      </c>
      <c r="S428" s="31">
        <v>0</v>
      </c>
      <c r="T428" s="36">
        <v>0</v>
      </c>
      <c r="U428" s="31">
        <v>66.65500000000003</v>
      </c>
      <c r="V428" s="31">
        <v>34.880543478260869</v>
      </c>
      <c r="W428" s="36">
        <v>0.52329972962659743</v>
      </c>
      <c r="X428" s="31">
        <v>12.864673913043477</v>
      </c>
      <c r="Y428" s="31">
        <v>0</v>
      </c>
      <c r="Z428" s="36">
        <v>0</v>
      </c>
      <c r="AA428" s="31">
        <v>182.94336956521735</v>
      </c>
      <c r="AB428" s="31">
        <v>50.535434782608675</v>
      </c>
      <c r="AC428" s="36">
        <v>0.27623539952670073</v>
      </c>
      <c r="AD428" s="31">
        <v>8.3445652173913043</v>
      </c>
      <c r="AE428" s="31">
        <v>0</v>
      </c>
      <c r="AF428" s="36">
        <v>0</v>
      </c>
      <c r="AG428" s="31">
        <v>0</v>
      </c>
      <c r="AH428" s="31">
        <v>0</v>
      </c>
      <c r="AI428" s="36" t="s">
        <v>1733</v>
      </c>
      <c r="AJ428" t="s">
        <v>387</v>
      </c>
      <c r="AK428" s="37">
        <v>2</v>
      </c>
      <c r="AT428"/>
    </row>
    <row r="429" spans="1:46" x14ac:dyDescent="0.25">
      <c r="A429" t="s">
        <v>1573</v>
      </c>
      <c r="B429" t="s">
        <v>821</v>
      </c>
      <c r="C429" t="s">
        <v>1216</v>
      </c>
      <c r="D429" t="s">
        <v>1489</v>
      </c>
      <c r="E429" s="31">
        <v>348.11956521739131</v>
      </c>
      <c r="F429" s="31">
        <v>1452.9269565217392</v>
      </c>
      <c r="G429" s="31">
        <v>26.347826086956523</v>
      </c>
      <c r="H429" s="36">
        <v>1.8134308795558711E-2</v>
      </c>
      <c r="I429" s="31">
        <v>314.32250000000005</v>
      </c>
      <c r="J429" s="31">
        <v>0</v>
      </c>
      <c r="K429" s="36">
        <v>0</v>
      </c>
      <c r="L429" s="31">
        <v>215.43934782608702</v>
      </c>
      <c r="M429" s="31">
        <v>0</v>
      </c>
      <c r="N429" s="36">
        <v>0</v>
      </c>
      <c r="O429" s="31">
        <v>94.154891304347828</v>
      </c>
      <c r="P429" s="31">
        <v>0</v>
      </c>
      <c r="Q429" s="36">
        <v>0</v>
      </c>
      <c r="R429" s="31">
        <v>4.7282608695652177</v>
      </c>
      <c r="S429" s="31">
        <v>0</v>
      </c>
      <c r="T429" s="36">
        <v>0</v>
      </c>
      <c r="U429" s="31">
        <v>341.47119565217389</v>
      </c>
      <c r="V429" s="31">
        <v>26.347826086956523</v>
      </c>
      <c r="W429" s="36">
        <v>7.7159732423799199E-2</v>
      </c>
      <c r="X429" s="31">
        <v>0.92586956521739139</v>
      </c>
      <c r="Y429" s="31">
        <v>0</v>
      </c>
      <c r="Z429" s="36">
        <v>0</v>
      </c>
      <c r="AA429" s="31">
        <v>796.20739130434788</v>
      </c>
      <c r="AB429" s="31">
        <v>0</v>
      </c>
      <c r="AC429" s="36">
        <v>0</v>
      </c>
      <c r="AD429" s="31">
        <v>0</v>
      </c>
      <c r="AE429" s="31">
        <v>0</v>
      </c>
      <c r="AF429" s="36" t="s">
        <v>1733</v>
      </c>
      <c r="AG429" s="31">
        <v>0</v>
      </c>
      <c r="AH429" s="31">
        <v>0</v>
      </c>
      <c r="AI429" s="36" t="s">
        <v>1733</v>
      </c>
      <c r="AJ429" t="s">
        <v>219</v>
      </c>
      <c r="AK429" s="37">
        <v>2</v>
      </c>
      <c r="AT429"/>
    </row>
    <row r="430" spans="1:46" x14ac:dyDescent="0.25">
      <c r="A430" t="s">
        <v>1573</v>
      </c>
      <c r="B430" t="s">
        <v>815</v>
      </c>
      <c r="C430" t="s">
        <v>1367</v>
      </c>
      <c r="D430" t="s">
        <v>1498</v>
      </c>
      <c r="E430" s="31">
        <v>95.173913043478265</v>
      </c>
      <c r="F430" s="31">
        <v>357.09347826086952</v>
      </c>
      <c r="G430" s="31">
        <v>0</v>
      </c>
      <c r="H430" s="36">
        <v>0</v>
      </c>
      <c r="I430" s="31">
        <v>74.358695652173893</v>
      </c>
      <c r="J430" s="31">
        <v>0</v>
      </c>
      <c r="K430" s="36">
        <v>0</v>
      </c>
      <c r="L430" s="31">
        <v>31.709782608695658</v>
      </c>
      <c r="M430" s="31">
        <v>0</v>
      </c>
      <c r="N430" s="36">
        <v>0</v>
      </c>
      <c r="O430" s="31">
        <v>37.960869565217372</v>
      </c>
      <c r="P430" s="31">
        <v>0</v>
      </c>
      <c r="Q430" s="36">
        <v>0</v>
      </c>
      <c r="R430" s="31">
        <v>4.6880434782608686</v>
      </c>
      <c r="S430" s="31">
        <v>0</v>
      </c>
      <c r="T430" s="36">
        <v>0</v>
      </c>
      <c r="U430" s="31">
        <v>89.991304347826102</v>
      </c>
      <c r="V430" s="31">
        <v>0</v>
      </c>
      <c r="W430" s="36">
        <v>0</v>
      </c>
      <c r="X430" s="31">
        <v>0</v>
      </c>
      <c r="Y430" s="31">
        <v>0</v>
      </c>
      <c r="Z430" s="36" t="s">
        <v>1733</v>
      </c>
      <c r="AA430" s="31">
        <v>189.32826086956518</v>
      </c>
      <c r="AB430" s="31">
        <v>0</v>
      </c>
      <c r="AC430" s="36">
        <v>0</v>
      </c>
      <c r="AD430" s="31">
        <v>3.4152173913043478</v>
      </c>
      <c r="AE430" s="31">
        <v>0</v>
      </c>
      <c r="AF430" s="36">
        <v>0</v>
      </c>
      <c r="AG430" s="31">
        <v>0</v>
      </c>
      <c r="AH430" s="31">
        <v>0</v>
      </c>
      <c r="AI430" s="36" t="s">
        <v>1733</v>
      </c>
      <c r="AJ430" t="s">
        <v>213</v>
      </c>
      <c r="AK430" s="37">
        <v>2</v>
      </c>
      <c r="AT430"/>
    </row>
    <row r="431" spans="1:46" x14ac:dyDescent="0.25">
      <c r="A431" t="s">
        <v>1573</v>
      </c>
      <c r="B431" t="s">
        <v>847</v>
      </c>
      <c r="C431" t="s">
        <v>1216</v>
      </c>
      <c r="D431" t="s">
        <v>1489</v>
      </c>
      <c r="E431" s="31">
        <v>264.32608695652175</v>
      </c>
      <c r="F431" s="31">
        <v>888.366847826087</v>
      </c>
      <c r="G431" s="31">
        <v>194.15760869565219</v>
      </c>
      <c r="H431" s="36">
        <v>0.21855566669419643</v>
      </c>
      <c r="I431" s="31">
        <v>339.7771739130435</v>
      </c>
      <c r="J431" s="31">
        <v>66.453804347826093</v>
      </c>
      <c r="K431" s="36">
        <v>0.19558054351477153</v>
      </c>
      <c r="L431" s="31">
        <v>329.74728260869563</v>
      </c>
      <c r="M431" s="31">
        <v>66.453804347826093</v>
      </c>
      <c r="N431" s="36">
        <v>0.20152949805104373</v>
      </c>
      <c r="O431" s="31">
        <v>5.4592391304347823</v>
      </c>
      <c r="P431" s="31">
        <v>0</v>
      </c>
      <c r="Q431" s="36">
        <v>0</v>
      </c>
      <c r="R431" s="31">
        <v>4.5706521739130439</v>
      </c>
      <c r="S431" s="31">
        <v>0</v>
      </c>
      <c r="T431" s="36">
        <v>0</v>
      </c>
      <c r="U431" s="31">
        <v>15.752717391304348</v>
      </c>
      <c r="V431" s="31">
        <v>0.38043478260869568</v>
      </c>
      <c r="W431" s="36">
        <v>2.4150422632396067E-2</v>
      </c>
      <c r="X431" s="31">
        <v>0</v>
      </c>
      <c r="Y431" s="31">
        <v>0</v>
      </c>
      <c r="Z431" s="36" t="s">
        <v>1733</v>
      </c>
      <c r="AA431" s="31">
        <v>472.77989130434781</v>
      </c>
      <c r="AB431" s="31">
        <v>107.9429347826087</v>
      </c>
      <c r="AC431" s="36">
        <v>0.22831541012627674</v>
      </c>
      <c r="AD431" s="31">
        <v>60.057065217391305</v>
      </c>
      <c r="AE431" s="31">
        <v>19.380434782608695</v>
      </c>
      <c r="AF431" s="36">
        <v>0.32270033030179629</v>
      </c>
      <c r="AG431" s="31">
        <v>0</v>
      </c>
      <c r="AH431" s="31">
        <v>0</v>
      </c>
      <c r="AI431" s="36" t="s">
        <v>1733</v>
      </c>
      <c r="AJ431" t="s">
        <v>246</v>
      </c>
      <c r="AK431" s="37">
        <v>2</v>
      </c>
      <c r="AT431"/>
    </row>
    <row r="432" spans="1:46" x14ac:dyDescent="0.25">
      <c r="A432" t="s">
        <v>1573</v>
      </c>
      <c r="B432" t="s">
        <v>655</v>
      </c>
      <c r="C432" t="s">
        <v>1304</v>
      </c>
      <c r="D432" t="s">
        <v>1492</v>
      </c>
      <c r="E432" s="31">
        <v>295.85869565217394</v>
      </c>
      <c r="F432" s="31">
        <v>1382.9505434782609</v>
      </c>
      <c r="G432" s="31">
        <v>0.29891304347826086</v>
      </c>
      <c r="H432" s="36">
        <v>2.1614152790053087E-4</v>
      </c>
      <c r="I432" s="31">
        <v>334.49021739130416</v>
      </c>
      <c r="J432" s="31">
        <v>0</v>
      </c>
      <c r="K432" s="36">
        <v>0</v>
      </c>
      <c r="L432" s="31">
        <v>227.93152173913023</v>
      </c>
      <c r="M432" s="31">
        <v>0</v>
      </c>
      <c r="N432" s="36">
        <v>0</v>
      </c>
      <c r="O432" s="31">
        <v>101.70543478260871</v>
      </c>
      <c r="P432" s="31">
        <v>0</v>
      </c>
      <c r="Q432" s="36">
        <v>0</v>
      </c>
      <c r="R432" s="31">
        <v>4.8532608695652177</v>
      </c>
      <c r="S432" s="31">
        <v>0</v>
      </c>
      <c r="T432" s="36">
        <v>0</v>
      </c>
      <c r="U432" s="31">
        <v>140.2932608695651</v>
      </c>
      <c r="V432" s="31">
        <v>0.29891304347826086</v>
      </c>
      <c r="W432" s="36">
        <v>2.1306300931743928E-3</v>
      </c>
      <c r="X432" s="31">
        <v>0</v>
      </c>
      <c r="Y432" s="31">
        <v>0</v>
      </c>
      <c r="Z432" s="36" t="s">
        <v>1733</v>
      </c>
      <c r="AA432" s="31">
        <v>908.16706521739172</v>
      </c>
      <c r="AB432" s="31">
        <v>0</v>
      </c>
      <c r="AC432" s="36">
        <v>0</v>
      </c>
      <c r="AD432" s="31">
        <v>0</v>
      </c>
      <c r="AE432" s="31">
        <v>0</v>
      </c>
      <c r="AF432" s="36" t="s">
        <v>1733</v>
      </c>
      <c r="AG432" s="31">
        <v>0</v>
      </c>
      <c r="AH432" s="31">
        <v>0</v>
      </c>
      <c r="AI432" s="36" t="s">
        <v>1733</v>
      </c>
      <c r="AJ432" t="s">
        <v>52</v>
      </c>
      <c r="AK432" s="37">
        <v>2</v>
      </c>
      <c r="AT432"/>
    </row>
    <row r="433" spans="1:46" x14ac:dyDescent="0.25">
      <c r="A433" t="s">
        <v>1573</v>
      </c>
      <c r="B433" t="s">
        <v>923</v>
      </c>
      <c r="C433" t="s">
        <v>1216</v>
      </c>
      <c r="D433" t="s">
        <v>1489</v>
      </c>
      <c r="E433" s="31">
        <v>346.30434782608694</v>
      </c>
      <c r="F433" s="31">
        <v>1007.5852173913045</v>
      </c>
      <c r="G433" s="31">
        <v>44.393260869565211</v>
      </c>
      <c r="H433" s="36">
        <v>4.4059063296404737E-2</v>
      </c>
      <c r="I433" s="31">
        <v>95.483586956521762</v>
      </c>
      <c r="J433" s="31">
        <v>3.1516304347826094</v>
      </c>
      <c r="K433" s="36">
        <v>3.300703854179355E-2</v>
      </c>
      <c r="L433" s="31">
        <v>28.287826086956517</v>
      </c>
      <c r="M433" s="31">
        <v>0</v>
      </c>
      <c r="N433" s="36">
        <v>0</v>
      </c>
      <c r="O433" s="31">
        <v>61.557717391304379</v>
      </c>
      <c r="P433" s="31">
        <v>3.1516304347826094</v>
      </c>
      <c r="Q433" s="36">
        <v>5.1197974329499872E-2</v>
      </c>
      <c r="R433" s="31">
        <v>5.6380434782608697</v>
      </c>
      <c r="S433" s="31">
        <v>0</v>
      </c>
      <c r="T433" s="36">
        <v>0</v>
      </c>
      <c r="U433" s="31">
        <v>180.13206521739133</v>
      </c>
      <c r="V433" s="31">
        <v>1.3018478260869564</v>
      </c>
      <c r="W433" s="36">
        <v>7.2271853682231921E-3</v>
      </c>
      <c r="X433" s="31">
        <v>0</v>
      </c>
      <c r="Y433" s="31">
        <v>0</v>
      </c>
      <c r="Z433" s="36" t="s">
        <v>1733</v>
      </c>
      <c r="AA433" s="31">
        <v>731.96956521739139</v>
      </c>
      <c r="AB433" s="31">
        <v>39.939782608695644</v>
      </c>
      <c r="AC433" s="36">
        <v>5.4564813219841628E-2</v>
      </c>
      <c r="AD433" s="31">
        <v>0</v>
      </c>
      <c r="AE433" s="31">
        <v>0</v>
      </c>
      <c r="AF433" s="36" t="s">
        <v>1733</v>
      </c>
      <c r="AG433" s="31">
        <v>0</v>
      </c>
      <c r="AH433" s="31">
        <v>0</v>
      </c>
      <c r="AI433" s="36" t="s">
        <v>1733</v>
      </c>
      <c r="AJ433" t="s">
        <v>322</v>
      </c>
      <c r="AK433" s="37">
        <v>2</v>
      </c>
      <c r="AT433"/>
    </row>
    <row r="434" spans="1:46" x14ac:dyDescent="0.25">
      <c r="A434" t="s">
        <v>1573</v>
      </c>
      <c r="B434" t="s">
        <v>917</v>
      </c>
      <c r="C434" t="s">
        <v>1405</v>
      </c>
      <c r="D434" t="s">
        <v>1520</v>
      </c>
      <c r="E434" s="31">
        <v>120.5</v>
      </c>
      <c r="F434" s="31">
        <v>486.38228260869562</v>
      </c>
      <c r="G434" s="31">
        <v>27.34021739130435</v>
      </c>
      <c r="H434" s="36">
        <v>5.6211376049032827E-2</v>
      </c>
      <c r="I434" s="31">
        <v>114.06739130434781</v>
      </c>
      <c r="J434" s="31">
        <v>1.142391304347826</v>
      </c>
      <c r="K434" s="36">
        <v>1.0015055935659699E-2</v>
      </c>
      <c r="L434" s="31">
        <v>79.633152173913032</v>
      </c>
      <c r="M434" s="31">
        <v>1.142391304347826</v>
      </c>
      <c r="N434" s="36">
        <v>1.4345674799522267E-2</v>
      </c>
      <c r="O434" s="31">
        <v>29.601630434782606</v>
      </c>
      <c r="P434" s="31">
        <v>0</v>
      </c>
      <c r="Q434" s="36">
        <v>0</v>
      </c>
      <c r="R434" s="31">
        <v>4.8326086956521719</v>
      </c>
      <c r="S434" s="31">
        <v>0</v>
      </c>
      <c r="T434" s="36">
        <v>0</v>
      </c>
      <c r="U434" s="31">
        <v>107.50141304347825</v>
      </c>
      <c r="V434" s="31">
        <v>5.4163043478260864</v>
      </c>
      <c r="W434" s="36">
        <v>5.0383564220086087E-2</v>
      </c>
      <c r="X434" s="31">
        <v>2.3858695652173911</v>
      </c>
      <c r="Y434" s="31">
        <v>0</v>
      </c>
      <c r="Z434" s="36">
        <v>0</v>
      </c>
      <c r="AA434" s="31">
        <v>176.53945652173908</v>
      </c>
      <c r="AB434" s="31">
        <v>20.781521739130437</v>
      </c>
      <c r="AC434" s="36">
        <v>0.11771601741943392</v>
      </c>
      <c r="AD434" s="31">
        <v>85.88815217391307</v>
      </c>
      <c r="AE434" s="31">
        <v>0</v>
      </c>
      <c r="AF434" s="36">
        <v>0</v>
      </c>
      <c r="AG434" s="31">
        <v>0</v>
      </c>
      <c r="AH434" s="31">
        <v>0</v>
      </c>
      <c r="AI434" s="36" t="s">
        <v>1733</v>
      </c>
      <c r="AJ434" t="s">
        <v>316</v>
      </c>
      <c r="AK434" s="37">
        <v>2</v>
      </c>
      <c r="AT434"/>
    </row>
    <row r="435" spans="1:46" x14ac:dyDescent="0.25">
      <c r="A435" t="s">
        <v>1573</v>
      </c>
      <c r="B435" t="s">
        <v>1149</v>
      </c>
      <c r="C435" t="s">
        <v>1235</v>
      </c>
      <c r="D435" t="s">
        <v>1538</v>
      </c>
      <c r="E435" s="31">
        <v>99.097826086956516</v>
      </c>
      <c r="F435" s="31">
        <v>352.91206521739127</v>
      </c>
      <c r="G435" s="31">
        <v>9.4093478260869574</v>
      </c>
      <c r="H435" s="36">
        <v>2.6662017974055003E-2</v>
      </c>
      <c r="I435" s="31">
        <v>80.388586956521735</v>
      </c>
      <c r="J435" s="31">
        <v>5.3858695652173916</v>
      </c>
      <c r="K435" s="36">
        <v>6.6997938004935267E-2</v>
      </c>
      <c r="L435" s="31">
        <v>65.285326086956516</v>
      </c>
      <c r="M435" s="31">
        <v>0</v>
      </c>
      <c r="N435" s="36">
        <v>0</v>
      </c>
      <c r="O435" s="31">
        <v>9.9076086956521738</v>
      </c>
      <c r="P435" s="31">
        <v>5.3858695652173916</v>
      </c>
      <c r="Q435" s="36">
        <v>0.54360943499725733</v>
      </c>
      <c r="R435" s="31">
        <v>5.1956521739130439</v>
      </c>
      <c r="S435" s="31">
        <v>0</v>
      </c>
      <c r="T435" s="36">
        <v>0</v>
      </c>
      <c r="U435" s="31">
        <v>106.93108695652174</v>
      </c>
      <c r="V435" s="31">
        <v>3.8903260869565219</v>
      </c>
      <c r="W435" s="36">
        <v>3.6381619206193344E-2</v>
      </c>
      <c r="X435" s="31">
        <v>2.7418478260869565</v>
      </c>
      <c r="Y435" s="31">
        <v>0.13315217391304349</v>
      </c>
      <c r="Z435" s="36">
        <v>4.8562933597621413E-2</v>
      </c>
      <c r="AA435" s="31">
        <v>162.85054347826087</v>
      </c>
      <c r="AB435" s="31">
        <v>0</v>
      </c>
      <c r="AC435" s="36">
        <v>0</v>
      </c>
      <c r="AD435" s="31">
        <v>0</v>
      </c>
      <c r="AE435" s="31">
        <v>0</v>
      </c>
      <c r="AF435" s="36" t="s">
        <v>1733</v>
      </c>
      <c r="AG435" s="31">
        <v>0</v>
      </c>
      <c r="AH435" s="31">
        <v>0</v>
      </c>
      <c r="AI435" s="36" t="s">
        <v>1733</v>
      </c>
      <c r="AJ435" t="s">
        <v>550</v>
      </c>
      <c r="AK435" s="37">
        <v>2</v>
      </c>
      <c r="AT435"/>
    </row>
    <row r="436" spans="1:46" x14ac:dyDescent="0.25">
      <c r="A436" t="s">
        <v>1573</v>
      </c>
      <c r="B436" t="s">
        <v>837</v>
      </c>
      <c r="C436" t="s">
        <v>1232</v>
      </c>
      <c r="D436" t="s">
        <v>1537</v>
      </c>
      <c r="E436" s="31">
        <v>66.673913043478265</v>
      </c>
      <c r="F436" s="31">
        <v>198.37021739130441</v>
      </c>
      <c r="G436" s="31">
        <v>0</v>
      </c>
      <c r="H436" s="36">
        <v>0</v>
      </c>
      <c r="I436" s="31">
        <v>25.730978260869566</v>
      </c>
      <c r="J436" s="31">
        <v>0</v>
      </c>
      <c r="K436" s="36">
        <v>0</v>
      </c>
      <c r="L436" s="31">
        <v>14.185217391304347</v>
      </c>
      <c r="M436" s="31">
        <v>0</v>
      </c>
      <c r="N436" s="36">
        <v>0</v>
      </c>
      <c r="O436" s="31">
        <v>5.7079347826086959</v>
      </c>
      <c r="P436" s="31">
        <v>0</v>
      </c>
      <c r="Q436" s="36">
        <v>0</v>
      </c>
      <c r="R436" s="31">
        <v>5.8378260869565208</v>
      </c>
      <c r="S436" s="31">
        <v>0</v>
      </c>
      <c r="T436" s="36">
        <v>0</v>
      </c>
      <c r="U436" s="31">
        <v>0</v>
      </c>
      <c r="V436" s="31">
        <v>0</v>
      </c>
      <c r="W436" s="36" t="s">
        <v>1733</v>
      </c>
      <c r="X436" s="31">
        <v>51.794239130434796</v>
      </c>
      <c r="Y436" s="31">
        <v>0</v>
      </c>
      <c r="Z436" s="36">
        <v>0</v>
      </c>
      <c r="AA436" s="31">
        <v>120.80152173913048</v>
      </c>
      <c r="AB436" s="31">
        <v>0</v>
      </c>
      <c r="AC436" s="36">
        <v>0</v>
      </c>
      <c r="AD436" s="31">
        <v>4.3478260869565216E-2</v>
      </c>
      <c r="AE436" s="31">
        <v>0</v>
      </c>
      <c r="AF436" s="36">
        <v>0</v>
      </c>
      <c r="AG436" s="31">
        <v>0</v>
      </c>
      <c r="AH436" s="31">
        <v>0</v>
      </c>
      <c r="AI436" s="36" t="s">
        <v>1733</v>
      </c>
      <c r="AJ436" t="s">
        <v>235</v>
      </c>
      <c r="AK436" s="37">
        <v>2</v>
      </c>
      <c r="AT436"/>
    </row>
    <row r="437" spans="1:46" x14ac:dyDescent="0.25">
      <c r="A437" t="s">
        <v>1573</v>
      </c>
      <c r="B437" t="s">
        <v>1114</v>
      </c>
      <c r="C437" t="s">
        <v>1456</v>
      </c>
      <c r="D437" t="s">
        <v>1536</v>
      </c>
      <c r="E437" s="31">
        <v>111.68478260869566</v>
      </c>
      <c r="F437" s="31">
        <v>453.59728260869554</v>
      </c>
      <c r="G437" s="31">
        <v>49.855434782608683</v>
      </c>
      <c r="H437" s="36">
        <v>0.10991122895596674</v>
      </c>
      <c r="I437" s="31">
        <v>100.31576086956522</v>
      </c>
      <c r="J437" s="31">
        <v>0.81847826086956521</v>
      </c>
      <c r="K437" s="36">
        <v>8.159019617403741E-3</v>
      </c>
      <c r="L437" s="31">
        <v>47.008695652173927</v>
      </c>
      <c r="M437" s="31">
        <v>0.81847826086956521</v>
      </c>
      <c r="N437" s="36">
        <v>1.7411209766925635E-2</v>
      </c>
      <c r="O437" s="31">
        <v>48.785326086956523</v>
      </c>
      <c r="P437" s="31">
        <v>0</v>
      </c>
      <c r="Q437" s="36">
        <v>0</v>
      </c>
      <c r="R437" s="31">
        <v>4.5217391304347823</v>
      </c>
      <c r="S437" s="31">
        <v>0</v>
      </c>
      <c r="T437" s="36">
        <v>0</v>
      </c>
      <c r="U437" s="31">
        <v>106.41141304347829</v>
      </c>
      <c r="V437" s="31">
        <v>16.511956521739123</v>
      </c>
      <c r="W437" s="36">
        <v>0.1551709168169072</v>
      </c>
      <c r="X437" s="31">
        <v>0</v>
      </c>
      <c r="Y437" s="31">
        <v>0</v>
      </c>
      <c r="Z437" s="36" t="s">
        <v>1733</v>
      </c>
      <c r="AA437" s="31">
        <v>237.87010869565202</v>
      </c>
      <c r="AB437" s="31">
        <v>32.524999999999999</v>
      </c>
      <c r="AC437" s="36">
        <v>0.13673428821447592</v>
      </c>
      <c r="AD437" s="31">
        <v>9</v>
      </c>
      <c r="AE437" s="31">
        <v>0</v>
      </c>
      <c r="AF437" s="36">
        <v>0</v>
      </c>
      <c r="AG437" s="31">
        <v>0</v>
      </c>
      <c r="AH437" s="31">
        <v>0</v>
      </c>
      <c r="AI437" s="36" t="s">
        <v>1733</v>
      </c>
      <c r="AJ437" t="s">
        <v>515</v>
      </c>
      <c r="AK437" s="37">
        <v>2</v>
      </c>
      <c r="AT437"/>
    </row>
    <row r="438" spans="1:46" x14ac:dyDescent="0.25">
      <c r="A438" t="s">
        <v>1573</v>
      </c>
      <c r="B438" t="s">
        <v>858</v>
      </c>
      <c r="C438" t="s">
        <v>1226</v>
      </c>
      <c r="D438" t="s">
        <v>1527</v>
      </c>
      <c r="E438" s="31">
        <v>203.36956521739131</v>
      </c>
      <c r="F438" s="31">
        <v>540.36239130434774</v>
      </c>
      <c r="G438" s="31">
        <v>1.8179347826086956</v>
      </c>
      <c r="H438" s="36">
        <v>3.3642881367455901E-3</v>
      </c>
      <c r="I438" s="31">
        <v>136.54445652173908</v>
      </c>
      <c r="J438" s="31">
        <v>0</v>
      </c>
      <c r="K438" s="36">
        <v>0</v>
      </c>
      <c r="L438" s="31">
        <v>125.89771739130428</v>
      </c>
      <c r="M438" s="31">
        <v>0</v>
      </c>
      <c r="N438" s="36">
        <v>0</v>
      </c>
      <c r="O438" s="31">
        <v>5.9891304347826084</v>
      </c>
      <c r="P438" s="31">
        <v>0</v>
      </c>
      <c r="Q438" s="36">
        <v>0</v>
      </c>
      <c r="R438" s="31">
        <v>4.6576086956521738</v>
      </c>
      <c r="S438" s="31">
        <v>0</v>
      </c>
      <c r="T438" s="36">
        <v>0</v>
      </c>
      <c r="U438" s="31">
        <v>99.605978260869563</v>
      </c>
      <c r="V438" s="31">
        <v>0</v>
      </c>
      <c r="W438" s="36">
        <v>0</v>
      </c>
      <c r="X438" s="31">
        <v>4.2282608695652177</v>
      </c>
      <c r="Y438" s="31">
        <v>0</v>
      </c>
      <c r="Z438" s="36">
        <v>0</v>
      </c>
      <c r="AA438" s="31">
        <v>299.98369565217394</v>
      </c>
      <c r="AB438" s="31">
        <v>1.8179347826086956</v>
      </c>
      <c r="AC438" s="36">
        <v>6.0601119626066628E-3</v>
      </c>
      <c r="AD438" s="31">
        <v>0</v>
      </c>
      <c r="AE438" s="31">
        <v>0</v>
      </c>
      <c r="AF438" s="36" t="s">
        <v>1733</v>
      </c>
      <c r="AG438" s="31">
        <v>0</v>
      </c>
      <c r="AH438" s="31">
        <v>0</v>
      </c>
      <c r="AI438" s="36" t="s">
        <v>1733</v>
      </c>
      <c r="AJ438" t="s">
        <v>257</v>
      </c>
      <c r="AK438" s="37">
        <v>2</v>
      </c>
      <c r="AT438"/>
    </row>
    <row r="439" spans="1:46" x14ac:dyDescent="0.25">
      <c r="A439" t="s">
        <v>1573</v>
      </c>
      <c r="B439" t="s">
        <v>1044</v>
      </c>
      <c r="C439" t="s">
        <v>1216</v>
      </c>
      <c r="D439" t="s">
        <v>1489</v>
      </c>
      <c r="E439" s="31">
        <v>183.70652173913044</v>
      </c>
      <c r="F439" s="31">
        <v>668.55163043478262</v>
      </c>
      <c r="G439" s="31">
        <v>110.94565217391305</v>
      </c>
      <c r="H439" s="36">
        <v>0.165949265730997</v>
      </c>
      <c r="I439" s="31">
        <v>112.57065217391305</v>
      </c>
      <c r="J439" s="31">
        <v>24.722826086956523</v>
      </c>
      <c r="K439" s="36">
        <v>0.21962052817071406</v>
      </c>
      <c r="L439" s="31">
        <v>59.258152173913047</v>
      </c>
      <c r="M439" s="31">
        <v>21.807065217391305</v>
      </c>
      <c r="N439" s="36">
        <v>0.36800110056403906</v>
      </c>
      <c r="O439" s="31">
        <v>48.529891304347828</v>
      </c>
      <c r="P439" s="31">
        <v>2.9157608695652173</v>
      </c>
      <c r="Q439" s="36">
        <v>6.008175149784422E-2</v>
      </c>
      <c r="R439" s="31">
        <v>4.7826086956521738</v>
      </c>
      <c r="S439" s="31">
        <v>0</v>
      </c>
      <c r="T439" s="36">
        <v>0</v>
      </c>
      <c r="U439" s="31">
        <v>125.42934782608695</v>
      </c>
      <c r="V439" s="31">
        <v>26.168478260869566</v>
      </c>
      <c r="W439" s="36">
        <v>0.20863122318991292</v>
      </c>
      <c r="X439" s="31">
        <v>0</v>
      </c>
      <c r="Y439" s="31">
        <v>0</v>
      </c>
      <c r="Z439" s="36" t="s">
        <v>1733</v>
      </c>
      <c r="AA439" s="31">
        <v>430.55163043478262</v>
      </c>
      <c r="AB439" s="31">
        <v>60.054347826086953</v>
      </c>
      <c r="AC439" s="36">
        <v>0.13948233749676539</v>
      </c>
      <c r="AD439" s="31">
        <v>0</v>
      </c>
      <c r="AE439" s="31">
        <v>0</v>
      </c>
      <c r="AF439" s="36" t="s">
        <v>1733</v>
      </c>
      <c r="AG439" s="31">
        <v>0</v>
      </c>
      <c r="AH439" s="31">
        <v>0</v>
      </c>
      <c r="AI439" s="36" t="s">
        <v>1733</v>
      </c>
      <c r="AJ439" t="s">
        <v>443</v>
      </c>
      <c r="AK439" s="37">
        <v>2</v>
      </c>
      <c r="AT439"/>
    </row>
    <row r="440" spans="1:46" x14ac:dyDescent="0.25">
      <c r="A440" t="s">
        <v>1573</v>
      </c>
      <c r="B440" t="s">
        <v>753</v>
      </c>
      <c r="C440" t="s">
        <v>1216</v>
      </c>
      <c r="D440" t="s">
        <v>1489</v>
      </c>
      <c r="E440" s="31">
        <v>263.98913043478262</v>
      </c>
      <c r="F440" s="31">
        <v>913.07065217391323</v>
      </c>
      <c r="G440" s="31">
        <v>199.04619565217391</v>
      </c>
      <c r="H440" s="36">
        <v>0.21799648819975589</v>
      </c>
      <c r="I440" s="31">
        <v>323.85054347826093</v>
      </c>
      <c r="J440" s="31">
        <v>40.019021739130437</v>
      </c>
      <c r="K440" s="36">
        <v>0.12357250140547252</v>
      </c>
      <c r="L440" s="31">
        <v>310.53260869565219</v>
      </c>
      <c r="M440" s="31">
        <v>40.019021739130437</v>
      </c>
      <c r="N440" s="36">
        <v>0.12887220413735168</v>
      </c>
      <c r="O440" s="31">
        <v>8.9836956521739122</v>
      </c>
      <c r="P440" s="31">
        <v>0</v>
      </c>
      <c r="Q440" s="36">
        <v>0</v>
      </c>
      <c r="R440" s="31">
        <v>4.3342391304347823</v>
      </c>
      <c r="S440" s="31">
        <v>0</v>
      </c>
      <c r="T440" s="36">
        <v>0</v>
      </c>
      <c r="U440" s="31">
        <v>32.625</v>
      </c>
      <c r="V440" s="31">
        <v>12.339673913043478</v>
      </c>
      <c r="W440" s="36">
        <v>0.37822755289022159</v>
      </c>
      <c r="X440" s="31">
        <v>0</v>
      </c>
      <c r="Y440" s="31">
        <v>0</v>
      </c>
      <c r="Z440" s="36" t="s">
        <v>1733</v>
      </c>
      <c r="AA440" s="31">
        <v>517.38858695652175</v>
      </c>
      <c r="AB440" s="31">
        <v>146.6875</v>
      </c>
      <c r="AC440" s="36">
        <v>0.28351514451231363</v>
      </c>
      <c r="AD440" s="31">
        <v>39.206521739130437</v>
      </c>
      <c r="AE440" s="31">
        <v>0</v>
      </c>
      <c r="AF440" s="36">
        <v>0</v>
      </c>
      <c r="AG440" s="31">
        <v>0</v>
      </c>
      <c r="AH440" s="31">
        <v>0</v>
      </c>
      <c r="AI440" s="36" t="s">
        <v>1733</v>
      </c>
      <c r="AJ440" t="s">
        <v>151</v>
      </c>
      <c r="AK440" s="37">
        <v>2</v>
      </c>
      <c r="AT440"/>
    </row>
    <row r="441" spans="1:46" x14ac:dyDescent="0.25">
      <c r="A441" t="s">
        <v>1573</v>
      </c>
      <c r="B441" t="s">
        <v>695</v>
      </c>
      <c r="C441" t="s">
        <v>1304</v>
      </c>
      <c r="D441" t="s">
        <v>1492</v>
      </c>
      <c r="E441" s="31">
        <v>183.14130434782609</v>
      </c>
      <c r="F441" s="31">
        <v>641.87478260869568</v>
      </c>
      <c r="G441" s="31">
        <v>72.717391304347828</v>
      </c>
      <c r="H441" s="36">
        <v>0.11328906084892625</v>
      </c>
      <c r="I441" s="31">
        <v>137.97010869565216</v>
      </c>
      <c r="J441" s="31">
        <v>4.5760869565217392</v>
      </c>
      <c r="K441" s="36">
        <v>3.3167234553798282E-2</v>
      </c>
      <c r="L441" s="31">
        <v>122.72826086956522</v>
      </c>
      <c r="M441" s="31">
        <v>0.70652173913043481</v>
      </c>
      <c r="N441" s="36">
        <v>5.7567974492958992E-3</v>
      </c>
      <c r="O441" s="31">
        <v>11.361413043478262</v>
      </c>
      <c r="P441" s="31">
        <v>3.8695652173913042</v>
      </c>
      <c r="Q441" s="36">
        <v>0.34058837598660602</v>
      </c>
      <c r="R441" s="31">
        <v>3.8804347826086958</v>
      </c>
      <c r="S441" s="31">
        <v>0</v>
      </c>
      <c r="T441" s="36">
        <v>0</v>
      </c>
      <c r="U441" s="31">
        <v>74.399456521739125</v>
      </c>
      <c r="V441" s="31">
        <v>0</v>
      </c>
      <c r="W441" s="36">
        <v>0</v>
      </c>
      <c r="X441" s="31">
        <v>0</v>
      </c>
      <c r="Y441" s="31">
        <v>0</v>
      </c>
      <c r="Z441" s="36" t="s">
        <v>1733</v>
      </c>
      <c r="AA441" s="31">
        <v>429.50521739130437</v>
      </c>
      <c r="AB441" s="31">
        <v>68.141304347826093</v>
      </c>
      <c r="AC441" s="36">
        <v>0.15865070222358993</v>
      </c>
      <c r="AD441" s="31">
        <v>0</v>
      </c>
      <c r="AE441" s="31">
        <v>0</v>
      </c>
      <c r="AF441" s="36" t="s">
        <v>1733</v>
      </c>
      <c r="AG441" s="31">
        <v>0</v>
      </c>
      <c r="AH441" s="31">
        <v>0</v>
      </c>
      <c r="AI441" s="36" t="s">
        <v>1733</v>
      </c>
      <c r="AJ441" t="s">
        <v>92</v>
      </c>
      <c r="AK441" s="37">
        <v>2</v>
      </c>
      <c r="AT441"/>
    </row>
    <row r="442" spans="1:46" x14ac:dyDescent="0.25">
      <c r="A442" t="s">
        <v>1573</v>
      </c>
      <c r="B442" t="s">
        <v>1078</v>
      </c>
      <c r="C442" t="s">
        <v>1357</v>
      </c>
      <c r="D442" t="s">
        <v>1517</v>
      </c>
      <c r="E442" s="31">
        <v>261.78260869565219</v>
      </c>
      <c r="F442" s="31">
        <v>1099.5771739130435</v>
      </c>
      <c r="G442" s="31">
        <v>12.560760869565216</v>
      </c>
      <c r="H442" s="36">
        <v>1.1423264476167221E-2</v>
      </c>
      <c r="I442" s="31">
        <v>311.22521739130434</v>
      </c>
      <c r="J442" s="31">
        <v>0</v>
      </c>
      <c r="K442" s="36">
        <v>0</v>
      </c>
      <c r="L442" s="31">
        <v>263.48815217391302</v>
      </c>
      <c r="M442" s="31">
        <v>0</v>
      </c>
      <c r="N442" s="36">
        <v>0</v>
      </c>
      <c r="O442" s="31">
        <v>43.780543478260867</v>
      </c>
      <c r="P442" s="31">
        <v>0</v>
      </c>
      <c r="Q442" s="36">
        <v>0</v>
      </c>
      <c r="R442" s="31">
        <v>3.9565217391304346</v>
      </c>
      <c r="S442" s="31">
        <v>0</v>
      </c>
      <c r="T442" s="36">
        <v>0</v>
      </c>
      <c r="U442" s="31">
        <v>139.8475</v>
      </c>
      <c r="V442" s="31">
        <v>12.560760869565216</v>
      </c>
      <c r="W442" s="36">
        <v>8.9817557479148477E-2</v>
      </c>
      <c r="X442" s="31">
        <v>0</v>
      </c>
      <c r="Y442" s="31">
        <v>0</v>
      </c>
      <c r="Z442" s="36" t="s">
        <v>1733</v>
      </c>
      <c r="AA442" s="31">
        <v>648.50445652173914</v>
      </c>
      <c r="AB442" s="31">
        <v>0</v>
      </c>
      <c r="AC442" s="36">
        <v>0</v>
      </c>
      <c r="AD442" s="31">
        <v>0</v>
      </c>
      <c r="AE442" s="31">
        <v>0</v>
      </c>
      <c r="AF442" s="36" t="s">
        <v>1733</v>
      </c>
      <c r="AG442" s="31">
        <v>0</v>
      </c>
      <c r="AH442" s="31">
        <v>0</v>
      </c>
      <c r="AI442" s="36" t="s">
        <v>1733</v>
      </c>
      <c r="AJ442" t="s">
        <v>477</v>
      </c>
      <c r="AK442" s="37">
        <v>2</v>
      </c>
      <c r="AT442"/>
    </row>
    <row r="443" spans="1:46" x14ac:dyDescent="0.25">
      <c r="A443" t="s">
        <v>1573</v>
      </c>
      <c r="B443" t="s">
        <v>920</v>
      </c>
      <c r="C443" t="s">
        <v>1406</v>
      </c>
      <c r="D443" t="s">
        <v>1510</v>
      </c>
      <c r="E443" s="31">
        <v>169.72826086956522</v>
      </c>
      <c r="F443" s="31">
        <v>529.61413043478262</v>
      </c>
      <c r="G443" s="31">
        <v>8.0461956521739122</v>
      </c>
      <c r="H443" s="36">
        <v>1.5192562263337744E-2</v>
      </c>
      <c r="I443" s="31">
        <v>79.445652173913047</v>
      </c>
      <c r="J443" s="31">
        <v>4.7391304347826084</v>
      </c>
      <c r="K443" s="36">
        <v>5.9652483239841285E-2</v>
      </c>
      <c r="L443" s="31">
        <v>72.739130434782609</v>
      </c>
      <c r="M443" s="31">
        <v>4.7391304347826084</v>
      </c>
      <c r="N443" s="36">
        <v>6.5152420800956359E-2</v>
      </c>
      <c r="O443" s="31">
        <v>0</v>
      </c>
      <c r="P443" s="31">
        <v>0</v>
      </c>
      <c r="Q443" s="36" t="s">
        <v>1733</v>
      </c>
      <c r="R443" s="31">
        <v>6.7065217391304346</v>
      </c>
      <c r="S443" s="31">
        <v>0</v>
      </c>
      <c r="T443" s="36">
        <v>0</v>
      </c>
      <c r="U443" s="31">
        <v>135.55434782608697</v>
      </c>
      <c r="V443" s="31">
        <v>0</v>
      </c>
      <c r="W443" s="36">
        <v>0</v>
      </c>
      <c r="X443" s="31">
        <v>8.1521739130434784E-2</v>
      </c>
      <c r="Y443" s="31">
        <v>8.1521739130434784E-2</v>
      </c>
      <c r="Z443" s="36">
        <v>1</v>
      </c>
      <c r="AA443" s="31">
        <v>314.53260869565219</v>
      </c>
      <c r="AB443" s="31">
        <v>3.2255434782608696</v>
      </c>
      <c r="AC443" s="36">
        <v>1.0255036804091648E-2</v>
      </c>
      <c r="AD443" s="31">
        <v>0</v>
      </c>
      <c r="AE443" s="31">
        <v>0</v>
      </c>
      <c r="AF443" s="36" t="s">
        <v>1733</v>
      </c>
      <c r="AG443" s="31">
        <v>0</v>
      </c>
      <c r="AH443" s="31">
        <v>0</v>
      </c>
      <c r="AI443" s="36" t="s">
        <v>1733</v>
      </c>
      <c r="AJ443" t="s">
        <v>319</v>
      </c>
      <c r="AK443" s="37">
        <v>2</v>
      </c>
      <c r="AT443"/>
    </row>
    <row r="444" spans="1:46" x14ac:dyDescent="0.25">
      <c r="A444" t="s">
        <v>1573</v>
      </c>
      <c r="B444" t="s">
        <v>1070</v>
      </c>
      <c r="C444" t="s">
        <v>1355</v>
      </c>
      <c r="D444" t="s">
        <v>1483</v>
      </c>
      <c r="E444" s="31">
        <v>87.336956521739125</v>
      </c>
      <c r="F444" s="31">
        <v>255.60315217391303</v>
      </c>
      <c r="G444" s="31">
        <v>71.472499999999997</v>
      </c>
      <c r="H444" s="36">
        <v>0.27962292089171858</v>
      </c>
      <c r="I444" s="31">
        <v>54.108369565217387</v>
      </c>
      <c r="J444" s="31">
        <v>14.877391304347825</v>
      </c>
      <c r="K444" s="36">
        <v>0.27495545372913055</v>
      </c>
      <c r="L444" s="31">
        <v>43.836630434782606</v>
      </c>
      <c r="M444" s="31">
        <v>14.877391304347825</v>
      </c>
      <c r="N444" s="36">
        <v>0.33938263860132856</v>
      </c>
      <c r="O444" s="31">
        <v>5.9293478260869561</v>
      </c>
      <c r="P444" s="31">
        <v>0</v>
      </c>
      <c r="Q444" s="36">
        <v>0</v>
      </c>
      <c r="R444" s="31">
        <v>4.3423913043478262</v>
      </c>
      <c r="S444" s="31">
        <v>0</v>
      </c>
      <c r="T444" s="36">
        <v>0</v>
      </c>
      <c r="U444" s="31">
        <v>62.771739130434781</v>
      </c>
      <c r="V444" s="31">
        <v>29.961956521739129</v>
      </c>
      <c r="W444" s="36">
        <v>0.4773160173160173</v>
      </c>
      <c r="X444" s="31">
        <v>0</v>
      </c>
      <c r="Y444" s="31">
        <v>0</v>
      </c>
      <c r="Z444" s="36" t="s">
        <v>1733</v>
      </c>
      <c r="AA444" s="31">
        <v>138.72304347826088</v>
      </c>
      <c r="AB444" s="31">
        <v>26.633152173913043</v>
      </c>
      <c r="AC444" s="36">
        <v>0.19198794595424726</v>
      </c>
      <c r="AD444" s="31">
        <v>0</v>
      </c>
      <c r="AE444" s="31">
        <v>0</v>
      </c>
      <c r="AF444" s="36" t="s">
        <v>1733</v>
      </c>
      <c r="AG444" s="31">
        <v>0</v>
      </c>
      <c r="AH444" s="31">
        <v>0</v>
      </c>
      <c r="AI444" s="36" t="s">
        <v>1733</v>
      </c>
      <c r="AJ444" t="s">
        <v>469</v>
      </c>
      <c r="AK444" s="37">
        <v>2</v>
      </c>
      <c r="AT444"/>
    </row>
    <row r="445" spans="1:46" x14ac:dyDescent="0.25">
      <c r="A445" t="s">
        <v>1573</v>
      </c>
      <c r="B445" t="s">
        <v>1097</v>
      </c>
      <c r="C445" t="s">
        <v>1318</v>
      </c>
      <c r="D445" t="s">
        <v>1506</v>
      </c>
      <c r="E445" s="31">
        <v>157</v>
      </c>
      <c r="F445" s="31">
        <v>548.86163043478268</v>
      </c>
      <c r="G445" s="31">
        <v>52.143695652173911</v>
      </c>
      <c r="H445" s="36">
        <v>9.5003353779472791E-2</v>
      </c>
      <c r="I445" s="31">
        <v>109.8751086956522</v>
      </c>
      <c r="J445" s="31">
        <v>6.1468478260869563</v>
      </c>
      <c r="K445" s="36">
        <v>5.5943952174949609E-2</v>
      </c>
      <c r="L445" s="31">
        <v>104.9005434782609</v>
      </c>
      <c r="M445" s="31">
        <v>6.1468478260869563</v>
      </c>
      <c r="N445" s="36">
        <v>5.8596911152903615E-2</v>
      </c>
      <c r="O445" s="31">
        <v>0</v>
      </c>
      <c r="P445" s="31">
        <v>0</v>
      </c>
      <c r="Q445" s="36" t="s">
        <v>1733</v>
      </c>
      <c r="R445" s="31">
        <v>4.9745652173913051</v>
      </c>
      <c r="S445" s="31">
        <v>0</v>
      </c>
      <c r="T445" s="36">
        <v>0</v>
      </c>
      <c r="U445" s="31">
        <v>80.550760869565224</v>
      </c>
      <c r="V445" s="31">
        <v>15.976195652173908</v>
      </c>
      <c r="W445" s="36">
        <v>0.19833699247166578</v>
      </c>
      <c r="X445" s="31">
        <v>13.803913043478264</v>
      </c>
      <c r="Y445" s="31">
        <v>0</v>
      </c>
      <c r="Z445" s="36">
        <v>0</v>
      </c>
      <c r="AA445" s="31">
        <v>344.63184782608698</v>
      </c>
      <c r="AB445" s="31">
        <v>30.020652173913046</v>
      </c>
      <c r="AC445" s="36">
        <v>8.7109338162683361E-2</v>
      </c>
      <c r="AD445" s="31">
        <v>0</v>
      </c>
      <c r="AE445" s="31">
        <v>0</v>
      </c>
      <c r="AF445" s="36" t="s">
        <v>1733</v>
      </c>
      <c r="AG445" s="31">
        <v>0</v>
      </c>
      <c r="AH445" s="31">
        <v>0</v>
      </c>
      <c r="AI445" s="36" t="s">
        <v>1733</v>
      </c>
      <c r="AJ445" t="s">
        <v>498</v>
      </c>
      <c r="AK445" s="37">
        <v>2</v>
      </c>
      <c r="AT445"/>
    </row>
    <row r="446" spans="1:46" x14ac:dyDescent="0.25">
      <c r="A446" t="s">
        <v>1573</v>
      </c>
      <c r="B446" t="s">
        <v>818</v>
      </c>
      <c r="C446" t="s">
        <v>1369</v>
      </c>
      <c r="D446" t="s">
        <v>1494</v>
      </c>
      <c r="E446" s="31">
        <v>96.586956521739125</v>
      </c>
      <c r="F446" s="31">
        <v>283.6391304347826</v>
      </c>
      <c r="G446" s="31">
        <v>60.064891304347846</v>
      </c>
      <c r="H446" s="36">
        <v>0.21176517926943306</v>
      </c>
      <c r="I446" s="31">
        <v>39.246195652173917</v>
      </c>
      <c r="J446" s="31">
        <v>0.51521739130434785</v>
      </c>
      <c r="K446" s="36">
        <v>1.3127830169083128E-2</v>
      </c>
      <c r="L446" s="31">
        <v>34.882065217391307</v>
      </c>
      <c r="M446" s="31">
        <v>0.51521739130434785</v>
      </c>
      <c r="N446" s="36">
        <v>1.4770266269884548E-2</v>
      </c>
      <c r="O446" s="31">
        <v>0</v>
      </c>
      <c r="P446" s="31">
        <v>0</v>
      </c>
      <c r="Q446" s="36" t="s">
        <v>1733</v>
      </c>
      <c r="R446" s="31">
        <v>4.3641304347826084</v>
      </c>
      <c r="S446" s="31">
        <v>0</v>
      </c>
      <c r="T446" s="36">
        <v>0</v>
      </c>
      <c r="U446" s="31">
        <v>89.905217391304333</v>
      </c>
      <c r="V446" s="31">
        <v>17.310108695652183</v>
      </c>
      <c r="W446" s="36">
        <v>0.1925373098238726</v>
      </c>
      <c r="X446" s="31">
        <v>0</v>
      </c>
      <c r="Y446" s="31">
        <v>0</v>
      </c>
      <c r="Z446" s="36" t="s">
        <v>1733</v>
      </c>
      <c r="AA446" s="31">
        <v>154.48771739130439</v>
      </c>
      <c r="AB446" s="31">
        <v>42.239565217391316</v>
      </c>
      <c r="AC446" s="36">
        <v>0.27341698052539704</v>
      </c>
      <c r="AD446" s="31">
        <v>0</v>
      </c>
      <c r="AE446" s="31">
        <v>0</v>
      </c>
      <c r="AF446" s="36" t="s">
        <v>1733</v>
      </c>
      <c r="AG446" s="31">
        <v>0</v>
      </c>
      <c r="AH446" s="31">
        <v>0</v>
      </c>
      <c r="AI446" s="36" t="s">
        <v>1733</v>
      </c>
      <c r="AJ446" t="s">
        <v>216</v>
      </c>
      <c r="AK446" s="37">
        <v>2</v>
      </c>
      <c r="AT446"/>
    </row>
    <row r="447" spans="1:46" x14ac:dyDescent="0.25">
      <c r="A447" t="s">
        <v>1573</v>
      </c>
      <c r="B447" t="s">
        <v>754</v>
      </c>
      <c r="C447" t="s">
        <v>1341</v>
      </c>
      <c r="D447" t="s">
        <v>1532</v>
      </c>
      <c r="E447" s="31">
        <v>103.52173913043478</v>
      </c>
      <c r="F447" s="31">
        <v>323.56543478260869</v>
      </c>
      <c r="G447" s="31">
        <v>0</v>
      </c>
      <c r="H447" s="36">
        <v>0</v>
      </c>
      <c r="I447" s="31">
        <v>52.812282608695661</v>
      </c>
      <c r="J447" s="31">
        <v>0</v>
      </c>
      <c r="K447" s="36">
        <v>0</v>
      </c>
      <c r="L447" s="31">
        <v>27.431847826086965</v>
      </c>
      <c r="M447" s="31">
        <v>0</v>
      </c>
      <c r="N447" s="36">
        <v>0</v>
      </c>
      <c r="O447" s="31">
        <v>25.380434782608695</v>
      </c>
      <c r="P447" s="31">
        <v>0</v>
      </c>
      <c r="Q447" s="36">
        <v>0</v>
      </c>
      <c r="R447" s="31">
        <v>0</v>
      </c>
      <c r="S447" s="31">
        <v>0</v>
      </c>
      <c r="T447" s="36" t="s">
        <v>1733</v>
      </c>
      <c r="U447" s="31">
        <v>70.929021739130434</v>
      </c>
      <c r="V447" s="31">
        <v>0</v>
      </c>
      <c r="W447" s="36">
        <v>0</v>
      </c>
      <c r="X447" s="31">
        <v>0</v>
      </c>
      <c r="Y447" s="31">
        <v>0</v>
      </c>
      <c r="Z447" s="36" t="s">
        <v>1733</v>
      </c>
      <c r="AA447" s="31">
        <v>189.06760869565215</v>
      </c>
      <c r="AB447" s="31">
        <v>0</v>
      </c>
      <c r="AC447" s="36">
        <v>0</v>
      </c>
      <c r="AD447" s="31">
        <v>10.756521739130434</v>
      </c>
      <c r="AE447" s="31">
        <v>0</v>
      </c>
      <c r="AF447" s="36">
        <v>0</v>
      </c>
      <c r="AG447" s="31">
        <v>0</v>
      </c>
      <c r="AH447" s="31">
        <v>0</v>
      </c>
      <c r="AI447" s="36" t="s">
        <v>1733</v>
      </c>
      <c r="AJ447" t="s">
        <v>152</v>
      </c>
      <c r="AK447" s="37">
        <v>2</v>
      </c>
      <c r="AT447"/>
    </row>
    <row r="448" spans="1:46" x14ac:dyDescent="0.25">
      <c r="A448" t="s">
        <v>1573</v>
      </c>
      <c r="B448" t="s">
        <v>675</v>
      </c>
      <c r="C448" t="s">
        <v>1229</v>
      </c>
      <c r="D448" t="s">
        <v>1490</v>
      </c>
      <c r="E448" s="31">
        <v>95.967391304347828</v>
      </c>
      <c r="F448" s="31">
        <v>361.50684782608698</v>
      </c>
      <c r="G448" s="31">
        <v>59.590434782608696</v>
      </c>
      <c r="H448" s="36">
        <v>0.16483902072935655</v>
      </c>
      <c r="I448" s="31">
        <v>73.766956521739132</v>
      </c>
      <c r="J448" s="31">
        <v>0</v>
      </c>
      <c r="K448" s="36">
        <v>0</v>
      </c>
      <c r="L448" s="31">
        <v>22.842391304347824</v>
      </c>
      <c r="M448" s="31">
        <v>0</v>
      </c>
      <c r="N448" s="36">
        <v>0</v>
      </c>
      <c r="O448" s="31">
        <v>46.603913043478258</v>
      </c>
      <c r="P448" s="31">
        <v>0</v>
      </c>
      <c r="Q448" s="36">
        <v>0</v>
      </c>
      <c r="R448" s="31">
        <v>4.3206521739130439</v>
      </c>
      <c r="S448" s="31">
        <v>0</v>
      </c>
      <c r="T448" s="36">
        <v>0</v>
      </c>
      <c r="U448" s="31">
        <v>67.6875</v>
      </c>
      <c r="V448" s="31">
        <v>10.997282608695652</v>
      </c>
      <c r="W448" s="36">
        <v>0.16247139588100687</v>
      </c>
      <c r="X448" s="31">
        <v>0</v>
      </c>
      <c r="Y448" s="31">
        <v>0</v>
      </c>
      <c r="Z448" s="36" t="s">
        <v>1733</v>
      </c>
      <c r="AA448" s="31">
        <v>220.05239130434782</v>
      </c>
      <c r="AB448" s="31">
        <v>48.59315217391304</v>
      </c>
      <c r="AC448" s="36">
        <v>0.22082537656546217</v>
      </c>
      <c r="AD448" s="31">
        <v>0</v>
      </c>
      <c r="AE448" s="31">
        <v>0</v>
      </c>
      <c r="AF448" s="36" t="s">
        <v>1733</v>
      </c>
      <c r="AG448" s="31">
        <v>0</v>
      </c>
      <c r="AH448" s="31">
        <v>0</v>
      </c>
      <c r="AI448" s="36" t="s">
        <v>1733</v>
      </c>
      <c r="AJ448" t="s">
        <v>72</v>
      </c>
      <c r="AK448" s="37">
        <v>2</v>
      </c>
      <c r="AT448"/>
    </row>
    <row r="449" spans="1:46" x14ac:dyDescent="0.25">
      <c r="A449" t="s">
        <v>1573</v>
      </c>
      <c r="B449" t="s">
        <v>775</v>
      </c>
      <c r="C449" t="s">
        <v>1281</v>
      </c>
      <c r="D449" t="s">
        <v>1512</v>
      </c>
      <c r="E449" s="31">
        <v>212.38043478260869</v>
      </c>
      <c r="F449" s="31">
        <v>713.23749999999995</v>
      </c>
      <c r="G449" s="31">
        <v>219.6885869565217</v>
      </c>
      <c r="H449" s="36">
        <v>0.30801603527089044</v>
      </c>
      <c r="I449" s="31">
        <v>155.80815217391302</v>
      </c>
      <c r="J449" s="31">
        <v>87.544565217391266</v>
      </c>
      <c r="K449" s="36">
        <v>0.56187409962781698</v>
      </c>
      <c r="L449" s="31">
        <v>113.39130434782609</v>
      </c>
      <c r="M449" s="31">
        <v>62.426630434782609</v>
      </c>
      <c r="N449" s="36">
        <v>0.55054160276073616</v>
      </c>
      <c r="O449" s="31">
        <v>37.645108695652134</v>
      </c>
      <c r="P449" s="31">
        <v>25.117934782608664</v>
      </c>
      <c r="Q449" s="36">
        <v>0.66722970534309256</v>
      </c>
      <c r="R449" s="31">
        <v>4.7717391304347823</v>
      </c>
      <c r="S449" s="31">
        <v>0</v>
      </c>
      <c r="T449" s="36">
        <v>0</v>
      </c>
      <c r="U449" s="31">
        <v>122.7445652173913</v>
      </c>
      <c r="V449" s="31">
        <v>63.125</v>
      </c>
      <c r="W449" s="36">
        <v>0.51427938897498338</v>
      </c>
      <c r="X449" s="31">
        <v>0</v>
      </c>
      <c r="Y449" s="31">
        <v>0</v>
      </c>
      <c r="Z449" s="36" t="s">
        <v>1733</v>
      </c>
      <c r="AA449" s="31">
        <v>434.68478260869563</v>
      </c>
      <c r="AB449" s="31">
        <v>69.019021739130437</v>
      </c>
      <c r="AC449" s="36">
        <v>0.15877947538196097</v>
      </c>
      <c r="AD449" s="31">
        <v>0</v>
      </c>
      <c r="AE449" s="31">
        <v>0</v>
      </c>
      <c r="AF449" s="36" t="s">
        <v>1733</v>
      </c>
      <c r="AG449" s="31">
        <v>0</v>
      </c>
      <c r="AH449" s="31">
        <v>0</v>
      </c>
      <c r="AI449" s="36" t="s">
        <v>1733</v>
      </c>
      <c r="AJ449" t="s">
        <v>173</v>
      </c>
      <c r="AK449" s="37">
        <v>2</v>
      </c>
      <c r="AT449"/>
    </row>
    <row r="450" spans="1:46" x14ac:dyDescent="0.25">
      <c r="A450" t="s">
        <v>1573</v>
      </c>
      <c r="B450" t="s">
        <v>774</v>
      </c>
      <c r="C450" t="s">
        <v>1353</v>
      </c>
      <c r="D450" t="s">
        <v>1510</v>
      </c>
      <c r="E450" s="31">
        <v>89.413043478260875</v>
      </c>
      <c r="F450" s="31">
        <v>399.01554347826089</v>
      </c>
      <c r="G450" s="31">
        <v>184.9611956521739</v>
      </c>
      <c r="H450" s="36">
        <v>0.46354383601161875</v>
      </c>
      <c r="I450" s="31">
        <v>69.236413043478251</v>
      </c>
      <c r="J450" s="31">
        <v>28.644021739130434</v>
      </c>
      <c r="K450" s="36">
        <v>0.41371325405235687</v>
      </c>
      <c r="L450" s="31">
        <v>64.524456521739125</v>
      </c>
      <c r="M450" s="31">
        <v>28.644021739130434</v>
      </c>
      <c r="N450" s="36">
        <v>0.44392503684986312</v>
      </c>
      <c r="O450" s="31">
        <v>0</v>
      </c>
      <c r="P450" s="31">
        <v>0</v>
      </c>
      <c r="Q450" s="36" t="s">
        <v>1733</v>
      </c>
      <c r="R450" s="31">
        <v>4.7119565217391308</v>
      </c>
      <c r="S450" s="31">
        <v>0</v>
      </c>
      <c r="T450" s="36">
        <v>0</v>
      </c>
      <c r="U450" s="31">
        <v>68.019021739130437</v>
      </c>
      <c r="V450" s="31">
        <v>27.263586956521738</v>
      </c>
      <c r="W450" s="36">
        <v>0.40082297950541323</v>
      </c>
      <c r="X450" s="31">
        <v>0</v>
      </c>
      <c r="Y450" s="31">
        <v>0</v>
      </c>
      <c r="Z450" s="36" t="s">
        <v>1733</v>
      </c>
      <c r="AA450" s="31">
        <v>261.76010869565221</v>
      </c>
      <c r="AB450" s="31">
        <v>129.05358695652171</v>
      </c>
      <c r="AC450" s="36">
        <v>0.49302236157982338</v>
      </c>
      <c r="AD450" s="31">
        <v>0</v>
      </c>
      <c r="AE450" s="31">
        <v>0</v>
      </c>
      <c r="AF450" s="36" t="s">
        <v>1733</v>
      </c>
      <c r="AG450" s="31">
        <v>0</v>
      </c>
      <c r="AH450" s="31">
        <v>0</v>
      </c>
      <c r="AI450" s="36" t="s">
        <v>1733</v>
      </c>
      <c r="AJ450" t="s">
        <v>172</v>
      </c>
      <c r="AK450" s="37">
        <v>2</v>
      </c>
      <c r="AT450"/>
    </row>
    <row r="451" spans="1:46" x14ac:dyDescent="0.25">
      <c r="A451" t="s">
        <v>1573</v>
      </c>
      <c r="B451" t="s">
        <v>658</v>
      </c>
      <c r="C451" t="s">
        <v>1216</v>
      </c>
      <c r="D451" t="s">
        <v>1489</v>
      </c>
      <c r="E451" s="31">
        <v>175.2608695652174</v>
      </c>
      <c r="F451" s="31">
        <v>528.10402173913053</v>
      </c>
      <c r="G451" s="31">
        <v>113.12184782608696</v>
      </c>
      <c r="H451" s="36">
        <v>0.21420372345122221</v>
      </c>
      <c r="I451" s="31">
        <v>64.598043478260877</v>
      </c>
      <c r="J451" s="31">
        <v>0.68478260869565222</v>
      </c>
      <c r="K451" s="36">
        <v>1.0600671039303249E-2</v>
      </c>
      <c r="L451" s="31">
        <v>55.619782608695658</v>
      </c>
      <c r="M451" s="31">
        <v>0.68478260869565222</v>
      </c>
      <c r="N451" s="36">
        <v>1.2311853383414565E-2</v>
      </c>
      <c r="O451" s="31">
        <v>4.1847826086956523</v>
      </c>
      <c r="P451" s="31">
        <v>0</v>
      </c>
      <c r="Q451" s="36">
        <v>0</v>
      </c>
      <c r="R451" s="31">
        <v>4.7934782608695654</v>
      </c>
      <c r="S451" s="31">
        <v>0</v>
      </c>
      <c r="T451" s="36">
        <v>0</v>
      </c>
      <c r="U451" s="31">
        <v>112.87956521739129</v>
      </c>
      <c r="V451" s="31">
        <v>34.845108695652158</v>
      </c>
      <c r="W451" s="36">
        <v>0.30869279686314377</v>
      </c>
      <c r="X451" s="31">
        <v>0</v>
      </c>
      <c r="Y451" s="31">
        <v>0</v>
      </c>
      <c r="Z451" s="36" t="s">
        <v>1733</v>
      </c>
      <c r="AA451" s="31">
        <v>350.62641304347835</v>
      </c>
      <c r="AB451" s="31">
        <v>77.591956521739164</v>
      </c>
      <c r="AC451" s="36">
        <v>0.22129524084689425</v>
      </c>
      <c r="AD451" s="31">
        <v>0</v>
      </c>
      <c r="AE451" s="31">
        <v>0</v>
      </c>
      <c r="AF451" s="36" t="s">
        <v>1733</v>
      </c>
      <c r="AG451" s="31">
        <v>0</v>
      </c>
      <c r="AH451" s="31">
        <v>0</v>
      </c>
      <c r="AI451" s="36" t="s">
        <v>1733</v>
      </c>
      <c r="AJ451" t="s">
        <v>55</v>
      </c>
      <c r="AK451" s="37">
        <v>2</v>
      </c>
      <c r="AT451"/>
    </row>
    <row r="452" spans="1:46" x14ac:dyDescent="0.25">
      <c r="A452" t="s">
        <v>1573</v>
      </c>
      <c r="B452" t="s">
        <v>640</v>
      </c>
      <c r="C452" t="s">
        <v>1242</v>
      </c>
      <c r="D452" t="s">
        <v>1484</v>
      </c>
      <c r="E452" s="31">
        <v>297.35869565217394</v>
      </c>
      <c r="F452" s="31">
        <v>883.80619565217421</v>
      </c>
      <c r="G452" s="31">
        <v>0</v>
      </c>
      <c r="H452" s="36">
        <v>0</v>
      </c>
      <c r="I452" s="31">
        <v>99.63597826086955</v>
      </c>
      <c r="J452" s="31">
        <v>0</v>
      </c>
      <c r="K452" s="36">
        <v>0</v>
      </c>
      <c r="L452" s="31">
        <v>79.781086956521733</v>
      </c>
      <c r="M452" s="31">
        <v>0</v>
      </c>
      <c r="N452" s="36">
        <v>0</v>
      </c>
      <c r="O452" s="31">
        <v>14.202717391304338</v>
      </c>
      <c r="P452" s="31">
        <v>0</v>
      </c>
      <c r="Q452" s="36">
        <v>0</v>
      </c>
      <c r="R452" s="31">
        <v>5.6521739130434785</v>
      </c>
      <c r="S452" s="31">
        <v>0</v>
      </c>
      <c r="T452" s="36">
        <v>0</v>
      </c>
      <c r="U452" s="31">
        <v>220.53163043478264</v>
      </c>
      <c r="V452" s="31">
        <v>0</v>
      </c>
      <c r="W452" s="36">
        <v>0</v>
      </c>
      <c r="X452" s="31">
        <v>0</v>
      </c>
      <c r="Y452" s="31">
        <v>0</v>
      </c>
      <c r="Z452" s="36" t="s">
        <v>1733</v>
      </c>
      <c r="AA452" s="31">
        <v>527.55478260869586</v>
      </c>
      <c r="AB452" s="31">
        <v>0</v>
      </c>
      <c r="AC452" s="36">
        <v>0</v>
      </c>
      <c r="AD452" s="31">
        <v>36.083804347826096</v>
      </c>
      <c r="AE452" s="31">
        <v>0</v>
      </c>
      <c r="AF452" s="36">
        <v>0</v>
      </c>
      <c r="AG452" s="31">
        <v>0</v>
      </c>
      <c r="AH452" s="31">
        <v>0</v>
      </c>
      <c r="AI452" s="36" t="s">
        <v>1733</v>
      </c>
      <c r="AJ452" t="s">
        <v>37</v>
      </c>
      <c r="AK452" s="37">
        <v>2</v>
      </c>
      <c r="AT452"/>
    </row>
    <row r="453" spans="1:46" x14ac:dyDescent="0.25">
      <c r="A453" t="s">
        <v>1573</v>
      </c>
      <c r="B453" t="s">
        <v>640</v>
      </c>
      <c r="C453" t="s">
        <v>1259</v>
      </c>
      <c r="D453" t="s">
        <v>1484</v>
      </c>
      <c r="E453" s="31">
        <v>70.804347826086953</v>
      </c>
      <c r="F453" s="31">
        <v>204.33358695652169</v>
      </c>
      <c r="G453" s="31">
        <v>0</v>
      </c>
      <c r="H453" s="36">
        <v>0</v>
      </c>
      <c r="I453" s="31">
        <v>31.628913043478271</v>
      </c>
      <c r="J453" s="31">
        <v>0</v>
      </c>
      <c r="K453" s="36">
        <v>0</v>
      </c>
      <c r="L453" s="31">
        <v>25.174021739130442</v>
      </c>
      <c r="M453" s="31">
        <v>0</v>
      </c>
      <c r="N453" s="36">
        <v>0</v>
      </c>
      <c r="O453" s="31">
        <v>0.80271739130434772</v>
      </c>
      <c r="P453" s="31">
        <v>0</v>
      </c>
      <c r="Q453" s="36">
        <v>0</v>
      </c>
      <c r="R453" s="31">
        <v>5.6521739130434785</v>
      </c>
      <c r="S453" s="31">
        <v>0</v>
      </c>
      <c r="T453" s="36">
        <v>0</v>
      </c>
      <c r="U453" s="31">
        <v>38.886521739130437</v>
      </c>
      <c r="V453" s="31">
        <v>0</v>
      </c>
      <c r="W453" s="36">
        <v>0</v>
      </c>
      <c r="X453" s="31">
        <v>0.17119565217391305</v>
      </c>
      <c r="Y453" s="31">
        <v>0</v>
      </c>
      <c r="Z453" s="36">
        <v>0</v>
      </c>
      <c r="AA453" s="31">
        <v>126.6510869565217</v>
      </c>
      <c r="AB453" s="31">
        <v>0</v>
      </c>
      <c r="AC453" s="36">
        <v>0</v>
      </c>
      <c r="AD453" s="31">
        <v>6.8423913043478271</v>
      </c>
      <c r="AE453" s="31">
        <v>0</v>
      </c>
      <c r="AF453" s="36">
        <v>0</v>
      </c>
      <c r="AG453" s="31">
        <v>0.1534782608695652</v>
      </c>
      <c r="AH453" s="31">
        <v>0</v>
      </c>
      <c r="AI453" s="36">
        <v>0</v>
      </c>
      <c r="AJ453" t="s">
        <v>481</v>
      </c>
      <c r="AK453" s="37">
        <v>2</v>
      </c>
      <c r="AT453"/>
    </row>
    <row r="454" spans="1:46" x14ac:dyDescent="0.25">
      <c r="A454" t="s">
        <v>1573</v>
      </c>
      <c r="B454" t="s">
        <v>823</v>
      </c>
      <c r="C454" t="s">
        <v>1371</v>
      </c>
      <c r="D454" t="s">
        <v>1510</v>
      </c>
      <c r="E454" s="31">
        <v>274.39130434782606</v>
      </c>
      <c r="F454" s="31">
        <v>863.59521739130446</v>
      </c>
      <c r="G454" s="31">
        <v>3.9736956521739129</v>
      </c>
      <c r="H454" s="36">
        <v>4.6013405032248895E-3</v>
      </c>
      <c r="I454" s="31">
        <v>110.47673913043477</v>
      </c>
      <c r="J454" s="31">
        <v>4.3478260869565216E-2</v>
      </c>
      <c r="K454" s="36">
        <v>3.9355126890767885E-4</v>
      </c>
      <c r="L454" s="31">
        <v>86.040108695652151</v>
      </c>
      <c r="M454" s="31">
        <v>4.3478260869565216E-2</v>
      </c>
      <c r="N454" s="36">
        <v>5.05325499103679E-4</v>
      </c>
      <c r="O454" s="31">
        <v>20.039347826086964</v>
      </c>
      <c r="P454" s="31">
        <v>0</v>
      </c>
      <c r="Q454" s="36">
        <v>0</v>
      </c>
      <c r="R454" s="31">
        <v>4.3972826086956527</v>
      </c>
      <c r="S454" s="31">
        <v>0</v>
      </c>
      <c r="T454" s="36">
        <v>0</v>
      </c>
      <c r="U454" s="31">
        <v>200.06271739130443</v>
      </c>
      <c r="V454" s="31">
        <v>3.9302173913043474</v>
      </c>
      <c r="W454" s="36">
        <v>1.9644926563789498E-2</v>
      </c>
      <c r="X454" s="31">
        <v>1.3042391304347825</v>
      </c>
      <c r="Y454" s="31">
        <v>0</v>
      </c>
      <c r="Z454" s="36">
        <v>0</v>
      </c>
      <c r="AA454" s="31">
        <v>551.75152173913045</v>
      </c>
      <c r="AB454" s="31">
        <v>0</v>
      </c>
      <c r="AC454" s="36">
        <v>0</v>
      </c>
      <c r="AD454" s="31">
        <v>0</v>
      </c>
      <c r="AE454" s="31">
        <v>0</v>
      </c>
      <c r="AF454" s="36" t="s">
        <v>1733</v>
      </c>
      <c r="AG454" s="31">
        <v>0</v>
      </c>
      <c r="AH454" s="31">
        <v>0</v>
      </c>
      <c r="AI454" s="36" t="s">
        <v>1733</v>
      </c>
      <c r="AJ454" t="s">
        <v>221</v>
      </c>
      <c r="AK454" s="37">
        <v>2</v>
      </c>
      <c r="AT454"/>
    </row>
    <row r="455" spans="1:46" x14ac:dyDescent="0.25">
      <c r="A455" t="s">
        <v>1573</v>
      </c>
      <c r="B455" t="s">
        <v>748</v>
      </c>
      <c r="C455" t="s">
        <v>1246</v>
      </c>
      <c r="D455" t="s">
        <v>1528</v>
      </c>
      <c r="E455" s="31">
        <v>200.44565217391303</v>
      </c>
      <c r="F455" s="31">
        <v>748.56923913043465</v>
      </c>
      <c r="G455" s="31">
        <v>87.906195652173878</v>
      </c>
      <c r="H455" s="36">
        <v>0.11743228422569023</v>
      </c>
      <c r="I455" s="31">
        <v>98.385869565217391</v>
      </c>
      <c r="J455" s="31">
        <v>0</v>
      </c>
      <c r="K455" s="36">
        <v>0</v>
      </c>
      <c r="L455" s="31">
        <v>24.445652173913043</v>
      </c>
      <c r="M455" s="31">
        <v>0</v>
      </c>
      <c r="N455" s="36">
        <v>0</v>
      </c>
      <c r="O455" s="31">
        <v>69.440217391304344</v>
      </c>
      <c r="P455" s="31">
        <v>0</v>
      </c>
      <c r="Q455" s="36">
        <v>0</v>
      </c>
      <c r="R455" s="31">
        <v>4.5</v>
      </c>
      <c r="S455" s="31">
        <v>0</v>
      </c>
      <c r="T455" s="36">
        <v>0</v>
      </c>
      <c r="U455" s="31">
        <v>211.34836956521735</v>
      </c>
      <c r="V455" s="31">
        <v>39.033152173913024</v>
      </c>
      <c r="W455" s="36">
        <v>0.18468631792244922</v>
      </c>
      <c r="X455" s="31">
        <v>31.470108695652176</v>
      </c>
      <c r="Y455" s="31">
        <v>0</v>
      </c>
      <c r="Z455" s="36">
        <v>0</v>
      </c>
      <c r="AA455" s="31">
        <v>381.04695652173899</v>
      </c>
      <c r="AB455" s="31">
        <v>48.873043478260854</v>
      </c>
      <c r="AC455" s="36">
        <v>0.12825989721682141</v>
      </c>
      <c r="AD455" s="31">
        <v>26.317934782608695</v>
      </c>
      <c r="AE455" s="31">
        <v>0</v>
      </c>
      <c r="AF455" s="36">
        <v>0</v>
      </c>
      <c r="AG455" s="31">
        <v>0</v>
      </c>
      <c r="AH455" s="31">
        <v>0</v>
      </c>
      <c r="AI455" s="36" t="s">
        <v>1733</v>
      </c>
      <c r="AJ455" t="s">
        <v>146</v>
      </c>
      <c r="AK455" s="37">
        <v>2</v>
      </c>
      <c r="AT455"/>
    </row>
    <row r="456" spans="1:46" x14ac:dyDescent="0.25">
      <c r="A456" t="s">
        <v>1573</v>
      </c>
      <c r="B456" t="s">
        <v>853</v>
      </c>
      <c r="C456" t="s">
        <v>1271</v>
      </c>
      <c r="D456" t="s">
        <v>1520</v>
      </c>
      <c r="E456" s="31">
        <v>70.510869565217391</v>
      </c>
      <c r="F456" s="31">
        <v>325.89380434782612</v>
      </c>
      <c r="G456" s="31">
        <v>76.916304347826085</v>
      </c>
      <c r="H456" s="36">
        <v>0.23601646708733803</v>
      </c>
      <c r="I456" s="31">
        <v>57.649239130434779</v>
      </c>
      <c r="J456" s="31">
        <v>3.5054347826086958</v>
      </c>
      <c r="K456" s="36">
        <v>6.0806262762244691E-2</v>
      </c>
      <c r="L456" s="31">
        <v>34.60097826086956</v>
      </c>
      <c r="M456" s="31">
        <v>3.5054347826086958</v>
      </c>
      <c r="N456" s="36">
        <v>0.10131027961637176</v>
      </c>
      <c r="O456" s="31">
        <v>17.667826086956524</v>
      </c>
      <c r="P456" s="31">
        <v>0</v>
      </c>
      <c r="Q456" s="36">
        <v>0</v>
      </c>
      <c r="R456" s="31">
        <v>5.3804347826086953</v>
      </c>
      <c r="S456" s="31">
        <v>0</v>
      </c>
      <c r="T456" s="36">
        <v>0</v>
      </c>
      <c r="U456" s="31">
        <v>84.32695652173912</v>
      </c>
      <c r="V456" s="31">
        <v>17.600543478260871</v>
      </c>
      <c r="W456" s="36">
        <v>0.20871787865038777</v>
      </c>
      <c r="X456" s="31">
        <v>0</v>
      </c>
      <c r="Y456" s="31">
        <v>0</v>
      </c>
      <c r="Z456" s="36" t="s">
        <v>1733</v>
      </c>
      <c r="AA456" s="31">
        <v>183.91760869565223</v>
      </c>
      <c r="AB456" s="31">
        <v>55.810326086956515</v>
      </c>
      <c r="AC456" s="36">
        <v>0.30345286937321875</v>
      </c>
      <c r="AD456" s="31">
        <v>0</v>
      </c>
      <c r="AE456" s="31">
        <v>0</v>
      </c>
      <c r="AF456" s="36" t="s">
        <v>1733</v>
      </c>
      <c r="AG456" s="31">
        <v>0</v>
      </c>
      <c r="AH456" s="31">
        <v>0</v>
      </c>
      <c r="AI456" s="36" t="s">
        <v>1733</v>
      </c>
      <c r="AJ456" t="s">
        <v>252</v>
      </c>
      <c r="AK456" s="37">
        <v>2</v>
      </c>
      <c r="AT456"/>
    </row>
    <row r="457" spans="1:46" x14ac:dyDescent="0.25">
      <c r="A457" t="s">
        <v>1573</v>
      </c>
      <c r="B457" t="s">
        <v>1154</v>
      </c>
      <c r="C457" t="s">
        <v>1318</v>
      </c>
      <c r="D457" t="s">
        <v>1506</v>
      </c>
      <c r="E457" s="31">
        <v>147.60869565217391</v>
      </c>
      <c r="F457" s="31">
        <v>621.17663043478262</v>
      </c>
      <c r="G457" s="31">
        <v>0</v>
      </c>
      <c r="H457" s="36">
        <v>0</v>
      </c>
      <c r="I457" s="31">
        <v>116.24728260869566</v>
      </c>
      <c r="J457" s="31">
        <v>0</v>
      </c>
      <c r="K457" s="36">
        <v>0</v>
      </c>
      <c r="L457" s="31">
        <v>68.394021739130437</v>
      </c>
      <c r="M457" s="31">
        <v>0</v>
      </c>
      <c r="N457" s="36">
        <v>0</v>
      </c>
      <c r="O457" s="31">
        <v>44.103260869565219</v>
      </c>
      <c r="P457" s="31">
        <v>0</v>
      </c>
      <c r="Q457" s="36">
        <v>0</v>
      </c>
      <c r="R457" s="31">
        <v>3.75</v>
      </c>
      <c r="S457" s="31">
        <v>0</v>
      </c>
      <c r="T457" s="36">
        <v>0</v>
      </c>
      <c r="U457" s="31">
        <v>157.67119565217391</v>
      </c>
      <c r="V457" s="31">
        <v>0</v>
      </c>
      <c r="W457" s="36">
        <v>0</v>
      </c>
      <c r="X457" s="31">
        <v>0</v>
      </c>
      <c r="Y457" s="31">
        <v>0</v>
      </c>
      <c r="Z457" s="36" t="s">
        <v>1733</v>
      </c>
      <c r="AA457" s="31">
        <v>347.25815217391306</v>
      </c>
      <c r="AB457" s="31">
        <v>0</v>
      </c>
      <c r="AC457" s="36">
        <v>0</v>
      </c>
      <c r="AD457" s="31">
        <v>0</v>
      </c>
      <c r="AE457" s="31">
        <v>0</v>
      </c>
      <c r="AF457" s="36" t="s">
        <v>1733</v>
      </c>
      <c r="AG457" s="31">
        <v>0</v>
      </c>
      <c r="AH457" s="31">
        <v>0</v>
      </c>
      <c r="AI457" s="36" t="s">
        <v>1733</v>
      </c>
      <c r="AJ457" t="s">
        <v>556</v>
      </c>
      <c r="AK457" s="37">
        <v>2</v>
      </c>
      <c r="AT457"/>
    </row>
    <row r="458" spans="1:46" x14ac:dyDescent="0.25">
      <c r="A458" t="s">
        <v>1573</v>
      </c>
      <c r="B458" t="s">
        <v>763</v>
      </c>
      <c r="C458" t="s">
        <v>1272</v>
      </c>
      <c r="D458" t="s">
        <v>1506</v>
      </c>
      <c r="E458" s="31">
        <v>229.39130434782609</v>
      </c>
      <c r="F458" s="31">
        <v>749.00543478260875</v>
      </c>
      <c r="G458" s="31">
        <v>17.201086956521738</v>
      </c>
      <c r="H458" s="36">
        <v>2.2965236509284049E-2</v>
      </c>
      <c r="I458" s="31">
        <v>92.372282608695656</v>
      </c>
      <c r="J458" s="31">
        <v>0</v>
      </c>
      <c r="K458" s="36">
        <v>0</v>
      </c>
      <c r="L458" s="31">
        <v>54.464673913043477</v>
      </c>
      <c r="M458" s="31">
        <v>0</v>
      </c>
      <c r="N458" s="36">
        <v>0</v>
      </c>
      <c r="O458" s="31">
        <v>32.690217391304351</v>
      </c>
      <c r="P458" s="31">
        <v>0</v>
      </c>
      <c r="Q458" s="36">
        <v>0</v>
      </c>
      <c r="R458" s="31">
        <v>5.2173913043478262</v>
      </c>
      <c r="S458" s="31">
        <v>0</v>
      </c>
      <c r="T458" s="36">
        <v>0</v>
      </c>
      <c r="U458" s="31">
        <v>182.96195652173913</v>
      </c>
      <c r="V458" s="31">
        <v>3.9864130434782608</v>
      </c>
      <c r="W458" s="36">
        <v>2.1788207336996882E-2</v>
      </c>
      <c r="X458" s="31">
        <v>4.1576086956521738</v>
      </c>
      <c r="Y458" s="31">
        <v>0</v>
      </c>
      <c r="Z458" s="36">
        <v>0</v>
      </c>
      <c r="AA458" s="31">
        <v>469.51358695652175</v>
      </c>
      <c r="AB458" s="31">
        <v>13.214673913043478</v>
      </c>
      <c r="AC458" s="36">
        <v>2.8145455808219654E-2</v>
      </c>
      <c r="AD458" s="31">
        <v>0</v>
      </c>
      <c r="AE458" s="31">
        <v>0</v>
      </c>
      <c r="AF458" s="36" t="s">
        <v>1733</v>
      </c>
      <c r="AG458" s="31">
        <v>0</v>
      </c>
      <c r="AH458" s="31">
        <v>0</v>
      </c>
      <c r="AI458" s="36" t="s">
        <v>1733</v>
      </c>
      <c r="AJ458" t="s">
        <v>161</v>
      </c>
      <c r="AK458" s="37">
        <v>2</v>
      </c>
      <c r="AT458"/>
    </row>
    <row r="459" spans="1:46" x14ac:dyDescent="0.25">
      <c r="A459" t="s">
        <v>1573</v>
      </c>
      <c r="B459" t="s">
        <v>904</v>
      </c>
      <c r="C459" t="s">
        <v>1403</v>
      </c>
      <c r="D459" t="s">
        <v>1506</v>
      </c>
      <c r="E459" s="31">
        <v>208.39130434782609</v>
      </c>
      <c r="F459" s="31">
        <v>626.93478260869574</v>
      </c>
      <c r="G459" s="31">
        <v>3.8125</v>
      </c>
      <c r="H459" s="36">
        <v>6.0811747980165738E-3</v>
      </c>
      <c r="I459" s="31">
        <v>109.61684782608697</v>
      </c>
      <c r="J459" s="31">
        <v>0</v>
      </c>
      <c r="K459" s="36">
        <v>0</v>
      </c>
      <c r="L459" s="31">
        <v>98.111413043478265</v>
      </c>
      <c r="M459" s="31">
        <v>0</v>
      </c>
      <c r="N459" s="36">
        <v>0</v>
      </c>
      <c r="O459" s="31">
        <v>6.6141304347826084</v>
      </c>
      <c r="P459" s="31">
        <v>0</v>
      </c>
      <c r="Q459" s="36">
        <v>0</v>
      </c>
      <c r="R459" s="31">
        <v>4.8913043478260869</v>
      </c>
      <c r="S459" s="31">
        <v>0</v>
      </c>
      <c r="T459" s="36">
        <v>0</v>
      </c>
      <c r="U459" s="31">
        <v>154.77717391304347</v>
      </c>
      <c r="V459" s="31">
        <v>0</v>
      </c>
      <c r="W459" s="36">
        <v>0</v>
      </c>
      <c r="X459" s="31">
        <v>4.6467391304347823</v>
      </c>
      <c r="Y459" s="31">
        <v>0</v>
      </c>
      <c r="Z459" s="36">
        <v>0</v>
      </c>
      <c r="AA459" s="31">
        <v>357.89402173913044</v>
      </c>
      <c r="AB459" s="31">
        <v>3.8125</v>
      </c>
      <c r="AC459" s="36">
        <v>1.0652594814168028E-2</v>
      </c>
      <c r="AD459" s="31">
        <v>0</v>
      </c>
      <c r="AE459" s="31">
        <v>0</v>
      </c>
      <c r="AF459" s="36" t="s">
        <v>1733</v>
      </c>
      <c r="AG459" s="31">
        <v>0</v>
      </c>
      <c r="AH459" s="31">
        <v>0</v>
      </c>
      <c r="AI459" s="36" t="s">
        <v>1733</v>
      </c>
      <c r="AJ459" t="s">
        <v>303</v>
      </c>
      <c r="AK459" s="37">
        <v>2</v>
      </c>
      <c r="AT459"/>
    </row>
    <row r="460" spans="1:46" x14ac:dyDescent="0.25">
      <c r="A460" t="s">
        <v>1573</v>
      </c>
      <c r="B460" t="s">
        <v>607</v>
      </c>
      <c r="C460" t="s">
        <v>1242</v>
      </c>
      <c r="D460" t="s">
        <v>1484</v>
      </c>
      <c r="E460" s="31">
        <v>299.83695652173913</v>
      </c>
      <c r="F460" s="31">
        <v>1066.823260869565</v>
      </c>
      <c r="G460" s="31">
        <v>24.467717391304348</v>
      </c>
      <c r="H460" s="36">
        <v>2.2935118016981341E-2</v>
      </c>
      <c r="I460" s="31">
        <v>117.81021739130436</v>
      </c>
      <c r="J460" s="31">
        <v>6.9814130434782609</v>
      </c>
      <c r="K460" s="36">
        <v>5.9259826507998305E-2</v>
      </c>
      <c r="L460" s="31">
        <v>57.859130434782621</v>
      </c>
      <c r="M460" s="31">
        <v>6.9814130434782609</v>
      </c>
      <c r="N460" s="36">
        <v>0.12066225314857673</v>
      </c>
      <c r="O460" s="31">
        <v>54.733695652173914</v>
      </c>
      <c r="P460" s="31">
        <v>0</v>
      </c>
      <c r="Q460" s="36">
        <v>0</v>
      </c>
      <c r="R460" s="31">
        <v>5.2173913043478262</v>
      </c>
      <c r="S460" s="31">
        <v>0</v>
      </c>
      <c r="T460" s="36">
        <v>0</v>
      </c>
      <c r="U460" s="31">
        <v>380.48684782608694</v>
      </c>
      <c r="V460" s="31">
        <v>10.533478260869567</v>
      </c>
      <c r="W460" s="36">
        <v>2.7684211217950463E-2</v>
      </c>
      <c r="X460" s="31">
        <v>10.758152173913043</v>
      </c>
      <c r="Y460" s="31">
        <v>0</v>
      </c>
      <c r="Z460" s="36">
        <v>0</v>
      </c>
      <c r="AA460" s="31">
        <v>543.73815217391302</v>
      </c>
      <c r="AB460" s="31">
        <v>6.952826086956521</v>
      </c>
      <c r="AC460" s="36">
        <v>1.2787085215849779E-2</v>
      </c>
      <c r="AD460" s="31">
        <v>14.029891304347826</v>
      </c>
      <c r="AE460" s="31">
        <v>0</v>
      </c>
      <c r="AF460" s="36">
        <v>0</v>
      </c>
      <c r="AG460" s="31">
        <v>0</v>
      </c>
      <c r="AH460" s="31">
        <v>0</v>
      </c>
      <c r="AI460" s="36" t="s">
        <v>1733</v>
      </c>
      <c r="AJ460" t="s">
        <v>4</v>
      </c>
      <c r="AK460" s="37">
        <v>2</v>
      </c>
      <c r="AT460"/>
    </row>
    <row r="461" spans="1:46" x14ac:dyDescent="0.25">
      <c r="A461" t="s">
        <v>1573</v>
      </c>
      <c r="B461" t="s">
        <v>1185</v>
      </c>
      <c r="C461" t="s">
        <v>1398</v>
      </c>
      <c r="D461" t="s">
        <v>1484</v>
      </c>
      <c r="E461" s="31">
        <v>18.434782608695652</v>
      </c>
      <c r="F461" s="31">
        <v>98.775108695652165</v>
      </c>
      <c r="G461" s="31">
        <v>0</v>
      </c>
      <c r="H461" s="36">
        <v>0</v>
      </c>
      <c r="I461" s="31">
        <v>15.258152173913043</v>
      </c>
      <c r="J461" s="31">
        <v>0</v>
      </c>
      <c r="K461" s="36">
        <v>0</v>
      </c>
      <c r="L461" s="31">
        <v>13.442934782608695</v>
      </c>
      <c r="M461" s="31">
        <v>0</v>
      </c>
      <c r="N461" s="36">
        <v>0</v>
      </c>
      <c r="O461" s="31">
        <v>0</v>
      </c>
      <c r="P461" s="31">
        <v>0</v>
      </c>
      <c r="Q461" s="36" t="s">
        <v>1733</v>
      </c>
      <c r="R461" s="31">
        <v>1.8152173913043479</v>
      </c>
      <c r="S461" s="31">
        <v>0</v>
      </c>
      <c r="T461" s="36">
        <v>0</v>
      </c>
      <c r="U461" s="31">
        <v>23.766304347826086</v>
      </c>
      <c r="V461" s="31">
        <v>0</v>
      </c>
      <c r="W461" s="36">
        <v>0</v>
      </c>
      <c r="X461" s="31">
        <v>4.2608695652173916</v>
      </c>
      <c r="Y461" s="31">
        <v>0</v>
      </c>
      <c r="Z461" s="36">
        <v>0</v>
      </c>
      <c r="AA461" s="31">
        <v>55.489782608695648</v>
      </c>
      <c r="AB461" s="31">
        <v>0</v>
      </c>
      <c r="AC461" s="36">
        <v>0</v>
      </c>
      <c r="AD461" s="31">
        <v>0</v>
      </c>
      <c r="AE461" s="31">
        <v>0</v>
      </c>
      <c r="AF461" s="36" t="s">
        <v>1733</v>
      </c>
      <c r="AG461" s="31">
        <v>0</v>
      </c>
      <c r="AH461" s="31">
        <v>0</v>
      </c>
      <c r="AI461" s="36" t="s">
        <v>1733</v>
      </c>
      <c r="AJ461" t="s">
        <v>588</v>
      </c>
      <c r="AK461" s="37">
        <v>2</v>
      </c>
      <c r="AT461"/>
    </row>
    <row r="462" spans="1:46" x14ac:dyDescent="0.25">
      <c r="A462" t="s">
        <v>1573</v>
      </c>
      <c r="B462" t="s">
        <v>643</v>
      </c>
      <c r="C462" t="s">
        <v>1299</v>
      </c>
      <c r="D462" t="s">
        <v>1521</v>
      </c>
      <c r="E462" s="31">
        <v>81.076086956521735</v>
      </c>
      <c r="F462" s="31">
        <v>247.60054347826087</v>
      </c>
      <c r="G462" s="31">
        <v>0</v>
      </c>
      <c r="H462" s="36">
        <v>0</v>
      </c>
      <c r="I462" s="31">
        <v>42.839673913043477</v>
      </c>
      <c r="J462" s="31">
        <v>0</v>
      </c>
      <c r="K462" s="36">
        <v>0</v>
      </c>
      <c r="L462" s="31">
        <v>32.508152173913047</v>
      </c>
      <c r="M462" s="31">
        <v>0</v>
      </c>
      <c r="N462" s="36">
        <v>0</v>
      </c>
      <c r="O462" s="31">
        <v>4.7934782608695654</v>
      </c>
      <c r="P462" s="31">
        <v>0</v>
      </c>
      <c r="Q462" s="36">
        <v>0</v>
      </c>
      <c r="R462" s="31">
        <v>5.5380434782608692</v>
      </c>
      <c r="S462" s="31">
        <v>0</v>
      </c>
      <c r="T462" s="36">
        <v>0</v>
      </c>
      <c r="U462" s="31">
        <v>47.698369565217391</v>
      </c>
      <c r="V462" s="31">
        <v>0</v>
      </c>
      <c r="W462" s="36">
        <v>0</v>
      </c>
      <c r="X462" s="31">
        <v>0</v>
      </c>
      <c r="Y462" s="31">
        <v>0</v>
      </c>
      <c r="Z462" s="36" t="s">
        <v>1733</v>
      </c>
      <c r="AA462" s="31">
        <v>139.09782608695653</v>
      </c>
      <c r="AB462" s="31">
        <v>0</v>
      </c>
      <c r="AC462" s="36">
        <v>0</v>
      </c>
      <c r="AD462" s="31">
        <v>17.964673913043477</v>
      </c>
      <c r="AE462" s="31">
        <v>0</v>
      </c>
      <c r="AF462" s="36">
        <v>0</v>
      </c>
      <c r="AG462" s="31">
        <v>0</v>
      </c>
      <c r="AH462" s="31">
        <v>0</v>
      </c>
      <c r="AI462" s="36" t="s">
        <v>1733</v>
      </c>
      <c r="AJ462" t="s">
        <v>40</v>
      </c>
      <c r="AK462" s="37">
        <v>2</v>
      </c>
      <c r="AT462"/>
    </row>
    <row r="463" spans="1:46" x14ac:dyDescent="0.25">
      <c r="A463" t="s">
        <v>1573</v>
      </c>
      <c r="B463" t="s">
        <v>634</v>
      </c>
      <c r="C463" t="s">
        <v>1293</v>
      </c>
      <c r="D463" t="s">
        <v>1519</v>
      </c>
      <c r="E463" s="31">
        <v>69.141304347826093</v>
      </c>
      <c r="F463" s="31">
        <v>292.99739130434784</v>
      </c>
      <c r="G463" s="31">
        <v>30.983695652173914</v>
      </c>
      <c r="H463" s="36">
        <v>0.1057473430539521</v>
      </c>
      <c r="I463" s="31">
        <v>46.233695652173907</v>
      </c>
      <c r="J463" s="31">
        <v>0.60869565217391308</v>
      </c>
      <c r="K463" s="36">
        <v>1.316562830610086E-2</v>
      </c>
      <c r="L463" s="31">
        <v>31.269021739130434</v>
      </c>
      <c r="M463" s="31">
        <v>0.60869565217391308</v>
      </c>
      <c r="N463" s="36">
        <v>1.9466411749369951E-2</v>
      </c>
      <c r="O463" s="31">
        <v>6.0516304347826084</v>
      </c>
      <c r="P463" s="31">
        <v>0</v>
      </c>
      <c r="Q463" s="36">
        <v>0</v>
      </c>
      <c r="R463" s="31">
        <v>8.9130434782608692</v>
      </c>
      <c r="S463" s="31">
        <v>0</v>
      </c>
      <c r="T463" s="36">
        <v>0</v>
      </c>
      <c r="U463" s="31">
        <v>64.328913043478266</v>
      </c>
      <c r="V463" s="31">
        <v>18.923913043478262</v>
      </c>
      <c r="W463" s="36">
        <v>0.2941743012304292</v>
      </c>
      <c r="X463" s="31">
        <v>0</v>
      </c>
      <c r="Y463" s="31">
        <v>0</v>
      </c>
      <c r="Z463" s="36" t="s">
        <v>1733</v>
      </c>
      <c r="AA463" s="31">
        <v>182.43478260869566</v>
      </c>
      <c r="AB463" s="31">
        <v>11.451086956521738</v>
      </c>
      <c r="AC463" s="36">
        <v>6.276811248808388E-2</v>
      </c>
      <c r="AD463" s="31">
        <v>0</v>
      </c>
      <c r="AE463" s="31">
        <v>0</v>
      </c>
      <c r="AF463" s="36" t="s">
        <v>1733</v>
      </c>
      <c r="AG463" s="31">
        <v>0</v>
      </c>
      <c r="AH463" s="31">
        <v>0</v>
      </c>
      <c r="AI463" s="36" t="s">
        <v>1733</v>
      </c>
      <c r="AJ463" t="s">
        <v>31</v>
      </c>
      <c r="AK463" s="37">
        <v>2</v>
      </c>
      <c r="AT463"/>
    </row>
    <row r="464" spans="1:46" x14ac:dyDescent="0.25">
      <c r="A464" t="s">
        <v>1573</v>
      </c>
      <c r="B464" t="s">
        <v>1057</v>
      </c>
      <c r="C464" t="s">
        <v>1439</v>
      </c>
      <c r="D464" t="s">
        <v>1488</v>
      </c>
      <c r="E464" s="31">
        <v>32.934782608695649</v>
      </c>
      <c r="F464" s="31">
        <v>131.38565217391306</v>
      </c>
      <c r="G464" s="31">
        <v>0</v>
      </c>
      <c r="H464" s="36">
        <v>0</v>
      </c>
      <c r="I464" s="31">
        <v>34.080434782608691</v>
      </c>
      <c r="J464" s="31">
        <v>0</v>
      </c>
      <c r="K464" s="36">
        <v>0</v>
      </c>
      <c r="L464" s="31">
        <v>26.328804347826086</v>
      </c>
      <c r="M464" s="31">
        <v>0</v>
      </c>
      <c r="N464" s="36">
        <v>0</v>
      </c>
      <c r="O464" s="31">
        <v>3.5777173913043474</v>
      </c>
      <c r="P464" s="31">
        <v>0</v>
      </c>
      <c r="Q464" s="36">
        <v>0</v>
      </c>
      <c r="R464" s="31">
        <v>4.1739130434782608</v>
      </c>
      <c r="S464" s="31">
        <v>0</v>
      </c>
      <c r="T464" s="36">
        <v>0</v>
      </c>
      <c r="U464" s="31">
        <v>31.051630434782609</v>
      </c>
      <c r="V464" s="31">
        <v>0</v>
      </c>
      <c r="W464" s="36">
        <v>0</v>
      </c>
      <c r="X464" s="31">
        <v>0</v>
      </c>
      <c r="Y464" s="31">
        <v>0</v>
      </c>
      <c r="Z464" s="36" t="s">
        <v>1733</v>
      </c>
      <c r="AA464" s="31">
        <v>66.253586956521744</v>
      </c>
      <c r="AB464" s="31">
        <v>0</v>
      </c>
      <c r="AC464" s="36">
        <v>0</v>
      </c>
      <c r="AD464" s="31">
        <v>0</v>
      </c>
      <c r="AE464" s="31">
        <v>0</v>
      </c>
      <c r="AF464" s="36" t="s">
        <v>1733</v>
      </c>
      <c r="AG464" s="31">
        <v>0</v>
      </c>
      <c r="AH464" s="31">
        <v>0</v>
      </c>
      <c r="AI464" s="36" t="s">
        <v>1733</v>
      </c>
      <c r="AJ464" t="s">
        <v>456</v>
      </c>
      <c r="AK464" s="37">
        <v>2</v>
      </c>
      <c r="AT464"/>
    </row>
    <row r="465" spans="1:46" x14ac:dyDescent="0.25">
      <c r="A465" t="s">
        <v>1573</v>
      </c>
      <c r="B465" t="s">
        <v>1089</v>
      </c>
      <c r="C465" t="s">
        <v>1235</v>
      </c>
      <c r="D465" t="s">
        <v>1538</v>
      </c>
      <c r="E465" s="31">
        <v>147.05434782608697</v>
      </c>
      <c r="F465" s="31">
        <v>435.23413043478268</v>
      </c>
      <c r="G465" s="31">
        <v>59.191521739130437</v>
      </c>
      <c r="H465" s="36">
        <v>0.13599926476354304</v>
      </c>
      <c r="I465" s="31">
        <v>72.368695652173912</v>
      </c>
      <c r="J465" s="31">
        <v>0.17391304347826086</v>
      </c>
      <c r="K465" s="36">
        <v>2.4031529366528885E-3</v>
      </c>
      <c r="L465" s="31">
        <v>52.749130434782607</v>
      </c>
      <c r="M465" s="31">
        <v>0.17391304347826086</v>
      </c>
      <c r="N465" s="36">
        <v>3.2969840838093355E-3</v>
      </c>
      <c r="O465" s="31">
        <v>15.184782608695652</v>
      </c>
      <c r="P465" s="31">
        <v>0</v>
      </c>
      <c r="Q465" s="36">
        <v>0</v>
      </c>
      <c r="R465" s="31">
        <v>4.4347826086956523</v>
      </c>
      <c r="S465" s="31">
        <v>0</v>
      </c>
      <c r="T465" s="36">
        <v>0</v>
      </c>
      <c r="U465" s="31">
        <v>125.17652173913044</v>
      </c>
      <c r="V465" s="31">
        <v>35.154782608695655</v>
      </c>
      <c r="W465" s="36">
        <v>0.28084166359853563</v>
      </c>
      <c r="X465" s="31">
        <v>4.4347826086956523</v>
      </c>
      <c r="Y465" s="31">
        <v>0.97826086956521741</v>
      </c>
      <c r="Z465" s="36">
        <v>0.22058823529411764</v>
      </c>
      <c r="AA465" s="31">
        <v>233.2541304347827</v>
      </c>
      <c r="AB465" s="31">
        <v>22.884565217391305</v>
      </c>
      <c r="AC465" s="36">
        <v>9.8110010634044384E-2</v>
      </c>
      <c r="AD465" s="31">
        <v>0</v>
      </c>
      <c r="AE465" s="31">
        <v>0</v>
      </c>
      <c r="AF465" s="36" t="s">
        <v>1733</v>
      </c>
      <c r="AG465" s="31">
        <v>0</v>
      </c>
      <c r="AH465" s="31">
        <v>0</v>
      </c>
      <c r="AI465" s="36" t="s">
        <v>1733</v>
      </c>
      <c r="AJ465" t="s">
        <v>490</v>
      </c>
      <c r="AK465" s="37">
        <v>2</v>
      </c>
      <c r="AT465"/>
    </row>
    <row r="466" spans="1:46" x14ac:dyDescent="0.25">
      <c r="A466" t="s">
        <v>1573</v>
      </c>
      <c r="B466" t="s">
        <v>1162</v>
      </c>
      <c r="C466" t="s">
        <v>1226</v>
      </c>
      <c r="D466" t="s">
        <v>1527</v>
      </c>
      <c r="E466" s="31">
        <v>84.695652173913047</v>
      </c>
      <c r="F466" s="31">
        <v>626.9567391304347</v>
      </c>
      <c r="G466" s="31">
        <v>4.875</v>
      </c>
      <c r="H466" s="36">
        <v>7.7756561110762451E-3</v>
      </c>
      <c r="I466" s="31">
        <v>112.53260869565212</v>
      </c>
      <c r="J466" s="31">
        <v>1.6358695652173914</v>
      </c>
      <c r="K466" s="36">
        <v>1.4536849222447608E-2</v>
      </c>
      <c r="L466" s="31">
        <v>76.539239130434723</v>
      </c>
      <c r="M466" s="31">
        <v>1.6358695652173914</v>
      </c>
      <c r="N466" s="36">
        <v>2.1372953060450683E-2</v>
      </c>
      <c r="O466" s="31">
        <v>31.835760869565217</v>
      </c>
      <c r="P466" s="31">
        <v>0</v>
      </c>
      <c r="Q466" s="36">
        <v>0</v>
      </c>
      <c r="R466" s="31">
        <v>4.1576086956521738</v>
      </c>
      <c r="S466" s="31">
        <v>0</v>
      </c>
      <c r="T466" s="36">
        <v>0</v>
      </c>
      <c r="U466" s="31">
        <v>164.50630434782602</v>
      </c>
      <c r="V466" s="31">
        <v>0</v>
      </c>
      <c r="W466" s="36">
        <v>0</v>
      </c>
      <c r="X466" s="31">
        <v>11.081304347826087</v>
      </c>
      <c r="Y466" s="31">
        <v>0</v>
      </c>
      <c r="Z466" s="36">
        <v>0</v>
      </c>
      <c r="AA466" s="31">
        <v>338.83652173913055</v>
      </c>
      <c r="AB466" s="31">
        <v>3.2391304347826089</v>
      </c>
      <c r="AC466" s="36">
        <v>9.5595670093568241E-3</v>
      </c>
      <c r="AD466" s="31">
        <v>0</v>
      </c>
      <c r="AE466" s="31">
        <v>0</v>
      </c>
      <c r="AF466" s="36" t="s">
        <v>1733</v>
      </c>
      <c r="AG466" s="31">
        <v>0</v>
      </c>
      <c r="AH466" s="31">
        <v>0</v>
      </c>
      <c r="AI466" s="36" t="s">
        <v>1733</v>
      </c>
      <c r="AJ466" t="s">
        <v>564</v>
      </c>
      <c r="AK466" s="37">
        <v>2</v>
      </c>
      <c r="AT466"/>
    </row>
    <row r="467" spans="1:46" x14ac:dyDescent="0.25">
      <c r="A467" t="s">
        <v>1573</v>
      </c>
      <c r="B467" t="s">
        <v>1103</v>
      </c>
      <c r="C467" t="s">
        <v>1286</v>
      </c>
      <c r="D467" t="s">
        <v>1515</v>
      </c>
      <c r="E467" s="31">
        <v>34.021739130434781</v>
      </c>
      <c r="F467" s="31">
        <v>108.85597826086956</v>
      </c>
      <c r="G467" s="31">
        <v>18.02717391304348</v>
      </c>
      <c r="H467" s="36">
        <v>0.16560573154596972</v>
      </c>
      <c r="I467" s="31">
        <v>25.217391304347828</v>
      </c>
      <c r="J467" s="31">
        <v>8.9239130434782616</v>
      </c>
      <c r="K467" s="36">
        <v>0.35387931034482761</v>
      </c>
      <c r="L467" s="31">
        <v>13.380434782608695</v>
      </c>
      <c r="M467" s="31">
        <v>8.9239130434782616</v>
      </c>
      <c r="N467" s="36">
        <v>0.66693744922826981</v>
      </c>
      <c r="O467" s="31">
        <v>8.8695652173913047</v>
      </c>
      <c r="P467" s="31">
        <v>0</v>
      </c>
      <c r="Q467" s="36">
        <v>0</v>
      </c>
      <c r="R467" s="31">
        <v>2.9673913043478262</v>
      </c>
      <c r="S467" s="31">
        <v>0</v>
      </c>
      <c r="T467" s="36">
        <v>0</v>
      </c>
      <c r="U467" s="31">
        <v>24.671195652173914</v>
      </c>
      <c r="V467" s="31">
        <v>7.2445652173913047</v>
      </c>
      <c r="W467" s="36">
        <v>0.29364467452362597</v>
      </c>
      <c r="X467" s="31">
        <v>0</v>
      </c>
      <c r="Y467" s="31">
        <v>0</v>
      </c>
      <c r="Z467" s="36" t="s">
        <v>1733</v>
      </c>
      <c r="AA467" s="31">
        <v>58.967391304347828</v>
      </c>
      <c r="AB467" s="31">
        <v>1.8586956521739131</v>
      </c>
      <c r="AC467" s="36">
        <v>3.1520737327188943E-2</v>
      </c>
      <c r="AD467" s="31">
        <v>0</v>
      </c>
      <c r="AE467" s="31">
        <v>0</v>
      </c>
      <c r="AF467" s="36" t="s">
        <v>1733</v>
      </c>
      <c r="AG467" s="31">
        <v>0</v>
      </c>
      <c r="AH467" s="31">
        <v>0</v>
      </c>
      <c r="AI467" s="36" t="s">
        <v>1733</v>
      </c>
      <c r="AJ467" t="s">
        <v>504</v>
      </c>
      <c r="AK467" s="37">
        <v>2</v>
      </c>
      <c r="AT467"/>
    </row>
    <row r="468" spans="1:46" x14ac:dyDescent="0.25">
      <c r="A468" t="s">
        <v>1573</v>
      </c>
      <c r="B468" t="s">
        <v>1193</v>
      </c>
      <c r="C468" t="s">
        <v>1365</v>
      </c>
      <c r="D468" t="s">
        <v>1517</v>
      </c>
      <c r="E468" s="31">
        <v>121.42391304347827</v>
      </c>
      <c r="F468" s="31">
        <v>1303.4172826086956</v>
      </c>
      <c r="G468" s="31">
        <v>0</v>
      </c>
      <c r="H468" s="36">
        <v>0</v>
      </c>
      <c r="I468" s="31">
        <v>657.19739130434789</v>
      </c>
      <c r="J468" s="31">
        <v>0</v>
      </c>
      <c r="K468" s="36">
        <v>0</v>
      </c>
      <c r="L468" s="31">
        <v>591.09684782608701</v>
      </c>
      <c r="M468" s="31">
        <v>0</v>
      </c>
      <c r="N468" s="36">
        <v>0</v>
      </c>
      <c r="O468" s="31">
        <v>62.024456521739133</v>
      </c>
      <c r="P468" s="31">
        <v>0</v>
      </c>
      <c r="Q468" s="36">
        <v>0</v>
      </c>
      <c r="R468" s="31">
        <v>4.0760869565217392</v>
      </c>
      <c r="S468" s="31">
        <v>0</v>
      </c>
      <c r="T468" s="36">
        <v>0</v>
      </c>
      <c r="U468" s="31">
        <v>23.241847826086957</v>
      </c>
      <c r="V468" s="31">
        <v>0</v>
      </c>
      <c r="W468" s="36">
        <v>0</v>
      </c>
      <c r="X468" s="31">
        <v>0</v>
      </c>
      <c r="Y468" s="31">
        <v>0</v>
      </c>
      <c r="Z468" s="36" t="s">
        <v>1733</v>
      </c>
      <c r="AA468" s="31">
        <v>622.97804347826082</v>
      </c>
      <c r="AB468" s="31">
        <v>0</v>
      </c>
      <c r="AC468" s="36">
        <v>0</v>
      </c>
      <c r="AD468" s="31">
        <v>0</v>
      </c>
      <c r="AE468" s="31">
        <v>0</v>
      </c>
      <c r="AF468" s="36" t="s">
        <v>1733</v>
      </c>
      <c r="AG468" s="31">
        <v>0</v>
      </c>
      <c r="AH468" s="31">
        <v>0</v>
      </c>
      <c r="AI468" s="36" t="s">
        <v>1733</v>
      </c>
      <c r="AJ468" t="s">
        <v>596</v>
      </c>
      <c r="AK468" s="37">
        <v>2</v>
      </c>
      <c r="AT468"/>
    </row>
    <row r="469" spans="1:46" x14ac:dyDescent="0.25">
      <c r="A469" t="s">
        <v>1573</v>
      </c>
      <c r="B469" t="s">
        <v>608</v>
      </c>
      <c r="C469" t="s">
        <v>1281</v>
      </c>
      <c r="D469" t="s">
        <v>1512</v>
      </c>
      <c r="E469" s="31">
        <v>157.10869565217391</v>
      </c>
      <c r="F469" s="31">
        <v>533.2228260869565</v>
      </c>
      <c r="G469" s="31">
        <v>45.915760869565219</v>
      </c>
      <c r="H469" s="36">
        <v>8.6109893694005901E-2</v>
      </c>
      <c r="I469" s="31">
        <v>104.59510869565217</v>
      </c>
      <c r="J469" s="31">
        <v>38.127717391304351</v>
      </c>
      <c r="K469" s="36">
        <v>0.36452677249227095</v>
      </c>
      <c r="L469" s="31">
        <v>84.972826086956516</v>
      </c>
      <c r="M469" s="31">
        <v>38.127717391304351</v>
      </c>
      <c r="N469" s="36">
        <v>0.44870482890949798</v>
      </c>
      <c r="O469" s="31">
        <v>15.997282608695652</v>
      </c>
      <c r="P469" s="31">
        <v>0</v>
      </c>
      <c r="Q469" s="36">
        <v>0</v>
      </c>
      <c r="R469" s="31">
        <v>3.625</v>
      </c>
      <c r="S469" s="31">
        <v>0</v>
      </c>
      <c r="T469" s="36">
        <v>0</v>
      </c>
      <c r="U469" s="31">
        <v>79.013586956521735</v>
      </c>
      <c r="V469" s="31">
        <v>7.7880434782608692</v>
      </c>
      <c r="W469" s="36">
        <v>9.8565876809849712E-2</v>
      </c>
      <c r="X469" s="31">
        <v>0</v>
      </c>
      <c r="Y469" s="31">
        <v>0</v>
      </c>
      <c r="Z469" s="36" t="s">
        <v>1733</v>
      </c>
      <c r="AA469" s="31">
        <v>349.61413043478262</v>
      </c>
      <c r="AB469" s="31">
        <v>0</v>
      </c>
      <c r="AC469" s="36">
        <v>0</v>
      </c>
      <c r="AD469" s="31">
        <v>0</v>
      </c>
      <c r="AE469" s="31">
        <v>0</v>
      </c>
      <c r="AF469" s="36" t="s">
        <v>1733</v>
      </c>
      <c r="AG469" s="31">
        <v>0</v>
      </c>
      <c r="AH469" s="31">
        <v>0</v>
      </c>
      <c r="AI469" s="36" t="s">
        <v>1733</v>
      </c>
      <c r="AJ469" t="s">
        <v>5</v>
      </c>
      <c r="AK469" s="37">
        <v>2</v>
      </c>
      <c r="AT469"/>
    </row>
    <row r="470" spans="1:46" x14ac:dyDescent="0.25">
      <c r="A470" t="s">
        <v>1573</v>
      </c>
      <c r="B470" t="s">
        <v>660</v>
      </c>
      <c r="C470" t="s">
        <v>1226</v>
      </c>
      <c r="D470" t="s">
        <v>1527</v>
      </c>
      <c r="E470" s="31">
        <v>110.3695652173913</v>
      </c>
      <c r="F470" s="31">
        <v>428.3896739130434</v>
      </c>
      <c r="G470" s="31">
        <v>33.278260869565187</v>
      </c>
      <c r="H470" s="36">
        <v>7.7682219941464251E-2</v>
      </c>
      <c r="I470" s="31">
        <v>91.054891304347819</v>
      </c>
      <c r="J470" s="31">
        <v>0.40543478260869564</v>
      </c>
      <c r="K470" s="36">
        <v>4.4526414429900745E-3</v>
      </c>
      <c r="L470" s="31">
        <v>32.989673913043482</v>
      </c>
      <c r="M470" s="31">
        <v>0.40543478260869564</v>
      </c>
      <c r="N470" s="36">
        <v>1.2289748109586331E-2</v>
      </c>
      <c r="O470" s="31">
        <v>53.543478260869563</v>
      </c>
      <c r="P470" s="31">
        <v>0</v>
      </c>
      <c r="Q470" s="36">
        <v>0</v>
      </c>
      <c r="R470" s="31">
        <v>4.5217391304347823</v>
      </c>
      <c r="S470" s="31">
        <v>0</v>
      </c>
      <c r="T470" s="36">
        <v>0</v>
      </c>
      <c r="U470" s="31">
        <v>122.16739130434784</v>
      </c>
      <c r="V470" s="31">
        <v>16.993478260869548</v>
      </c>
      <c r="W470" s="36">
        <v>0.13909995195473052</v>
      </c>
      <c r="X470" s="31">
        <v>0</v>
      </c>
      <c r="Y470" s="31">
        <v>0</v>
      </c>
      <c r="Z470" s="36" t="s">
        <v>1733</v>
      </c>
      <c r="AA470" s="31">
        <v>183.3874999999999</v>
      </c>
      <c r="AB470" s="31">
        <v>15.879347826086946</v>
      </c>
      <c r="AC470" s="36">
        <v>8.6589041380066553E-2</v>
      </c>
      <c r="AD470" s="31">
        <v>31.779891304347824</v>
      </c>
      <c r="AE470" s="31">
        <v>0</v>
      </c>
      <c r="AF470" s="36">
        <v>0</v>
      </c>
      <c r="AG470" s="31">
        <v>0</v>
      </c>
      <c r="AH470" s="31">
        <v>0</v>
      </c>
      <c r="AI470" s="36" t="s">
        <v>1733</v>
      </c>
      <c r="AJ470" t="s">
        <v>57</v>
      </c>
      <c r="AK470" s="37">
        <v>2</v>
      </c>
      <c r="AT470"/>
    </row>
    <row r="471" spans="1:46" x14ac:dyDescent="0.25">
      <c r="A471" t="s">
        <v>1573</v>
      </c>
      <c r="B471" t="s">
        <v>1104</v>
      </c>
      <c r="C471" t="s">
        <v>1281</v>
      </c>
      <c r="D471" t="s">
        <v>1512</v>
      </c>
      <c r="E471" s="31">
        <v>115.89130434782609</v>
      </c>
      <c r="F471" s="31">
        <v>283.67641304347819</v>
      </c>
      <c r="G471" s="31">
        <v>31.267173913043479</v>
      </c>
      <c r="H471" s="36">
        <v>0.11022126787908608</v>
      </c>
      <c r="I471" s="31">
        <v>112.33760869565215</v>
      </c>
      <c r="J471" s="31">
        <v>22.413913043478264</v>
      </c>
      <c r="K471" s="36">
        <v>0.19952278941776833</v>
      </c>
      <c r="L471" s="31">
        <v>83.112065217391276</v>
      </c>
      <c r="M471" s="31">
        <v>20.962826086956525</v>
      </c>
      <c r="N471" s="36">
        <v>0.25222362159002198</v>
      </c>
      <c r="O471" s="31">
        <v>24.089673913043477</v>
      </c>
      <c r="P471" s="31">
        <v>1.451086956521739</v>
      </c>
      <c r="Q471" s="36">
        <v>6.0236886632825719E-2</v>
      </c>
      <c r="R471" s="31">
        <v>5.1358695652173916</v>
      </c>
      <c r="S471" s="31">
        <v>0</v>
      </c>
      <c r="T471" s="36">
        <v>0</v>
      </c>
      <c r="U471" s="31">
        <v>4.7554347826086953</v>
      </c>
      <c r="V471" s="31">
        <v>3.7663043478260869</v>
      </c>
      <c r="W471" s="36">
        <v>0.79200000000000004</v>
      </c>
      <c r="X471" s="31">
        <v>0</v>
      </c>
      <c r="Y471" s="31">
        <v>0</v>
      </c>
      <c r="Z471" s="36" t="s">
        <v>1733</v>
      </c>
      <c r="AA471" s="31">
        <v>166.58336956521737</v>
      </c>
      <c r="AB471" s="31">
        <v>5.0869565217391308</v>
      </c>
      <c r="AC471" s="36">
        <v>3.0537000992452538E-2</v>
      </c>
      <c r="AD471" s="31">
        <v>0</v>
      </c>
      <c r="AE471" s="31">
        <v>0</v>
      </c>
      <c r="AF471" s="36" t="s">
        <v>1733</v>
      </c>
      <c r="AG471" s="31">
        <v>0</v>
      </c>
      <c r="AH471" s="31">
        <v>0</v>
      </c>
      <c r="AI471" s="36" t="s">
        <v>1733</v>
      </c>
      <c r="AJ471" t="s">
        <v>505</v>
      </c>
      <c r="AK471" s="37">
        <v>2</v>
      </c>
      <c r="AT471"/>
    </row>
    <row r="472" spans="1:46" x14ac:dyDescent="0.25">
      <c r="A472" t="s">
        <v>1573</v>
      </c>
      <c r="B472" t="s">
        <v>956</v>
      </c>
      <c r="C472" t="s">
        <v>1304</v>
      </c>
      <c r="D472" t="s">
        <v>1492</v>
      </c>
      <c r="E472" s="31">
        <v>223.83695652173913</v>
      </c>
      <c r="F472" s="31">
        <v>644.42597826086967</v>
      </c>
      <c r="G472" s="31">
        <v>99.997826086956493</v>
      </c>
      <c r="H472" s="36">
        <v>0.15517348688645888</v>
      </c>
      <c r="I472" s="31">
        <v>70.570434782608714</v>
      </c>
      <c r="J472" s="31">
        <v>2.3086956521739137</v>
      </c>
      <c r="K472" s="36">
        <v>3.2714771551086798E-2</v>
      </c>
      <c r="L472" s="31">
        <v>1.192391304347826</v>
      </c>
      <c r="M472" s="31">
        <v>0.35000000000000003</v>
      </c>
      <c r="N472" s="36">
        <v>0.29352780309936194</v>
      </c>
      <c r="O472" s="31">
        <v>64.660652173913064</v>
      </c>
      <c r="P472" s="31">
        <v>1.9586956521739136</v>
      </c>
      <c r="Q472" s="36">
        <v>3.0291925403191915E-2</v>
      </c>
      <c r="R472" s="31">
        <v>4.7173913043478262</v>
      </c>
      <c r="S472" s="31">
        <v>0</v>
      </c>
      <c r="T472" s="36">
        <v>0</v>
      </c>
      <c r="U472" s="31">
        <v>176.00565217391309</v>
      </c>
      <c r="V472" s="31">
        <v>38.747499999999988</v>
      </c>
      <c r="W472" s="36">
        <v>0.22014917999174916</v>
      </c>
      <c r="X472" s="31">
        <v>0</v>
      </c>
      <c r="Y472" s="31">
        <v>0</v>
      </c>
      <c r="Z472" s="36" t="s">
        <v>1733</v>
      </c>
      <c r="AA472" s="31">
        <v>397.84989130434786</v>
      </c>
      <c r="AB472" s="31">
        <v>58.941630434782589</v>
      </c>
      <c r="AC472" s="36">
        <v>0.14815042487894844</v>
      </c>
      <c r="AD472" s="31">
        <v>0</v>
      </c>
      <c r="AE472" s="31">
        <v>0</v>
      </c>
      <c r="AF472" s="36" t="s">
        <v>1733</v>
      </c>
      <c r="AG472" s="31">
        <v>0</v>
      </c>
      <c r="AH472" s="31">
        <v>0</v>
      </c>
      <c r="AI472" s="36" t="s">
        <v>1733</v>
      </c>
      <c r="AJ472" t="s">
        <v>355</v>
      </c>
      <c r="AK472" s="37">
        <v>2</v>
      </c>
      <c r="AT472"/>
    </row>
    <row r="473" spans="1:46" x14ac:dyDescent="0.25">
      <c r="A473" t="s">
        <v>1573</v>
      </c>
      <c r="B473" t="s">
        <v>766</v>
      </c>
      <c r="C473" t="s">
        <v>1255</v>
      </c>
      <c r="D473" t="s">
        <v>1501</v>
      </c>
      <c r="E473" s="31">
        <v>103.53260869565217</v>
      </c>
      <c r="F473" s="31">
        <v>362.8598913043478</v>
      </c>
      <c r="G473" s="31">
        <v>91.836956521739125</v>
      </c>
      <c r="H473" s="36">
        <v>0.25309205763034059</v>
      </c>
      <c r="I473" s="31">
        <v>76.358695652173921</v>
      </c>
      <c r="J473" s="31">
        <v>11.858695652173914</v>
      </c>
      <c r="K473" s="36">
        <v>0.15530249110320285</v>
      </c>
      <c r="L473" s="31">
        <v>61.097826086956523</v>
      </c>
      <c r="M473" s="31">
        <v>7.1630434782608692</v>
      </c>
      <c r="N473" s="36">
        <v>0.11723892545810354</v>
      </c>
      <c r="O473" s="31">
        <v>5.3478260869565215</v>
      </c>
      <c r="P473" s="31">
        <v>0</v>
      </c>
      <c r="Q473" s="36">
        <v>0</v>
      </c>
      <c r="R473" s="31">
        <v>9.9130434782608692</v>
      </c>
      <c r="S473" s="31">
        <v>4.6956521739130439</v>
      </c>
      <c r="T473" s="36">
        <v>0.47368421052631587</v>
      </c>
      <c r="U473" s="31">
        <v>73.452282608695654</v>
      </c>
      <c r="V473" s="31">
        <v>39.866847826086953</v>
      </c>
      <c r="W473" s="36">
        <v>0.5427584604616128</v>
      </c>
      <c r="X473" s="31">
        <v>0</v>
      </c>
      <c r="Y473" s="31">
        <v>0</v>
      </c>
      <c r="Z473" s="36" t="s">
        <v>1733</v>
      </c>
      <c r="AA473" s="31">
        <v>213.04891304347825</v>
      </c>
      <c r="AB473" s="31">
        <v>40.111413043478258</v>
      </c>
      <c r="AC473" s="36">
        <v>0.18827325833524655</v>
      </c>
      <c r="AD473" s="31">
        <v>0</v>
      </c>
      <c r="AE473" s="31">
        <v>0</v>
      </c>
      <c r="AF473" s="36" t="s">
        <v>1733</v>
      </c>
      <c r="AG473" s="31">
        <v>0</v>
      </c>
      <c r="AH473" s="31">
        <v>0</v>
      </c>
      <c r="AI473" s="36" t="s">
        <v>1733</v>
      </c>
      <c r="AJ473" t="s">
        <v>164</v>
      </c>
      <c r="AK473" s="37">
        <v>2</v>
      </c>
      <c r="AT473"/>
    </row>
    <row r="474" spans="1:46" x14ac:dyDescent="0.25">
      <c r="A474" t="s">
        <v>1573</v>
      </c>
      <c r="B474" t="s">
        <v>984</v>
      </c>
      <c r="C474" t="s">
        <v>1421</v>
      </c>
      <c r="D474" t="s">
        <v>1506</v>
      </c>
      <c r="E474" s="31">
        <v>104.44565217391305</v>
      </c>
      <c r="F474" s="31">
        <v>278.88836956521737</v>
      </c>
      <c r="G474" s="31">
        <v>8.9021739130434785</v>
      </c>
      <c r="H474" s="36">
        <v>3.1920204944085082E-2</v>
      </c>
      <c r="I474" s="31">
        <v>41.508152173913039</v>
      </c>
      <c r="J474" s="31">
        <v>0</v>
      </c>
      <c r="K474" s="36">
        <v>0</v>
      </c>
      <c r="L474" s="31">
        <v>16.853260869565219</v>
      </c>
      <c r="M474" s="31">
        <v>0</v>
      </c>
      <c r="N474" s="36">
        <v>0</v>
      </c>
      <c r="O474" s="31">
        <v>18.741847826086957</v>
      </c>
      <c r="P474" s="31">
        <v>0</v>
      </c>
      <c r="Q474" s="36">
        <v>0</v>
      </c>
      <c r="R474" s="31">
        <v>5.9130434782608692</v>
      </c>
      <c r="S474" s="31">
        <v>0</v>
      </c>
      <c r="T474" s="36">
        <v>0</v>
      </c>
      <c r="U474" s="31">
        <v>86.937282608695654</v>
      </c>
      <c r="V474" s="31">
        <v>2.7744565217391304</v>
      </c>
      <c r="W474" s="36">
        <v>3.1913310820018928E-2</v>
      </c>
      <c r="X474" s="31">
        <v>0</v>
      </c>
      <c r="Y474" s="31">
        <v>0</v>
      </c>
      <c r="Z474" s="36" t="s">
        <v>1733</v>
      </c>
      <c r="AA474" s="31">
        <v>150.44293478260869</v>
      </c>
      <c r="AB474" s="31">
        <v>6.1277173913043477</v>
      </c>
      <c r="AC474" s="36">
        <v>4.0731174249950326E-2</v>
      </c>
      <c r="AD474" s="31">
        <v>0</v>
      </c>
      <c r="AE474" s="31">
        <v>0</v>
      </c>
      <c r="AF474" s="36" t="s">
        <v>1733</v>
      </c>
      <c r="AG474" s="31">
        <v>0</v>
      </c>
      <c r="AH474" s="31">
        <v>0</v>
      </c>
      <c r="AI474" s="36" t="s">
        <v>1733</v>
      </c>
      <c r="AJ474" t="s">
        <v>383</v>
      </c>
      <c r="AK474" s="37">
        <v>2</v>
      </c>
      <c r="AT474"/>
    </row>
    <row r="475" spans="1:46" x14ac:dyDescent="0.25">
      <c r="A475" t="s">
        <v>1573</v>
      </c>
      <c r="B475" t="s">
        <v>1007</v>
      </c>
      <c r="C475" t="s">
        <v>1243</v>
      </c>
      <c r="D475" t="s">
        <v>1500</v>
      </c>
      <c r="E475" s="31">
        <v>82.25</v>
      </c>
      <c r="F475" s="31">
        <v>314.11130434782604</v>
      </c>
      <c r="G475" s="31">
        <v>4.7717391304347831</v>
      </c>
      <c r="H475" s="36">
        <v>1.519123655973513E-2</v>
      </c>
      <c r="I475" s="31">
        <v>60.220108695652172</v>
      </c>
      <c r="J475" s="31">
        <v>1.8532608695652173</v>
      </c>
      <c r="K475" s="36">
        <v>3.0774784531383961E-2</v>
      </c>
      <c r="L475" s="31">
        <v>50.9375</v>
      </c>
      <c r="M475" s="31">
        <v>1.8532608695652173</v>
      </c>
      <c r="N475" s="36">
        <v>3.6383035476126965E-2</v>
      </c>
      <c r="O475" s="31">
        <v>4.8695652173913047</v>
      </c>
      <c r="P475" s="31">
        <v>0</v>
      </c>
      <c r="Q475" s="36">
        <v>0</v>
      </c>
      <c r="R475" s="31">
        <v>4.4130434782608692</v>
      </c>
      <c r="S475" s="31">
        <v>0</v>
      </c>
      <c r="T475" s="36">
        <v>0</v>
      </c>
      <c r="U475" s="31">
        <v>50.649456521739133</v>
      </c>
      <c r="V475" s="31">
        <v>2.9184782608695654</v>
      </c>
      <c r="W475" s="36">
        <v>5.7621117012715273E-2</v>
      </c>
      <c r="X475" s="31">
        <v>0</v>
      </c>
      <c r="Y475" s="31">
        <v>0</v>
      </c>
      <c r="Z475" s="36" t="s">
        <v>1733</v>
      </c>
      <c r="AA475" s="31">
        <v>203.24173913043475</v>
      </c>
      <c r="AB475" s="31">
        <v>0</v>
      </c>
      <c r="AC475" s="36">
        <v>0</v>
      </c>
      <c r="AD475" s="31">
        <v>0</v>
      </c>
      <c r="AE475" s="31">
        <v>0</v>
      </c>
      <c r="AF475" s="36" t="s">
        <v>1733</v>
      </c>
      <c r="AG475" s="31">
        <v>0</v>
      </c>
      <c r="AH475" s="31">
        <v>0</v>
      </c>
      <c r="AI475" s="36" t="s">
        <v>1733</v>
      </c>
      <c r="AJ475" t="s">
        <v>406</v>
      </c>
      <c r="AK475" s="37">
        <v>2</v>
      </c>
      <c r="AT475"/>
    </row>
    <row r="476" spans="1:46" x14ac:dyDescent="0.25">
      <c r="A476" t="s">
        <v>1573</v>
      </c>
      <c r="B476" t="s">
        <v>601</v>
      </c>
      <c r="C476" t="s">
        <v>1381</v>
      </c>
      <c r="D476" t="s">
        <v>1528</v>
      </c>
      <c r="E476" s="31">
        <v>75.695652173913047</v>
      </c>
      <c r="F476" s="31">
        <v>249.79619565217391</v>
      </c>
      <c r="G476" s="31">
        <v>13.331521739130434</v>
      </c>
      <c r="H476" s="36">
        <v>5.3369594778351917E-2</v>
      </c>
      <c r="I476" s="31">
        <v>45.119565217391298</v>
      </c>
      <c r="J476" s="31">
        <v>0</v>
      </c>
      <c r="K476" s="36">
        <v>0</v>
      </c>
      <c r="L476" s="31">
        <v>38.771739130434781</v>
      </c>
      <c r="M476" s="31">
        <v>0</v>
      </c>
      <c r="N476" s="36">
        <v>0</v>
      </c>
      <c r="O476" s="31">
        <v>2.1739130434782608</v>
      </c>
      <c r="P476" s="31">
        <v>0</v>
      </c>
      <c r="Q476" s="36">
        <v>0</v>
      </c>
      <c r="R476" s="31">
        <v>4.1739130434782608</v>
      </c>
      <c r="S476" s="31">
        <v>0</v>
      </c>
      <c r="T476" s="36">
        <v>0</v>
      </c>
      <c r="U476" s="31">
        <v>58.777173913043477</v>
      </c>
      <c r="V476" s="31">
        <v>3.4456521739130435</v>
      </c>
      <c r="W476" s="36">
        <v>5.862228386500231E-2</v>
      </c>
      <c r="X476" s="31">
        <v>0</v>
      </c>
      <c r="Y476" s="31">
        <v>0</v>
      </c>
      <c r="Z476" s="36" t="s">
        <v>1733</v>
      </c>
      <c r="AA476" s="31">
        <v>145.89945652173913</v>
      </c>
      <c r="AB476" s="31">
        <v>9.8858695652173907</v>
      </c>
      <c r="AC476" s="36">
        <v>6.7758097260248451E-2</v>
      </c>
      <c r="AD476" s="31">
        <v>0</v>
      </c>
      <c r="AE476" s="31">
        <v>0</v>
      </c>
      <c r="AF476" s="36" t="s">
        <v>1733</v>
      </c>
      <c r="AG476" s="31">
        <v>0</v>
      </c>
      <c r="AH476" s="31">
        <v>0</v>
      </c>
      <c r="AI476" s="36" t="s">
        <v>1733</v>
      </c>
      <c r="AJ476" t="s">
        <v>244</v>
      </c>
      <c r="AK476" s="37">
        <v>2</v>
      </c>
      <c r="AT476"/>
    </row>
    <row r="477" spans="1:46" x14ac:dyDescent="0.25">
      <c r="A477" t="s">
        <v>1573</v>
      </c>
      <c r="B477" t="s">
        <v>962</v>
      </c>
      <c r="C477" t="s">
        <v>1417</v>
      </c>
      <c r="D477" t="s">
        <v>1506</v>
      </c>
      <c r="E477" s="31">
        <v>74.032608695652172</v>
      </c>
      <c r="F477" s="31">
        <v>237.45108695652175</v>
      </c>
      <c r="G477" s="31">
        <v>8.6956521739130432E-2</v>
      </c>
      <c r="H477" s="36">
        <v>3.6620814355359227E-4</v>
      </c>
      <c r="I477" s="31">
        <v>45.211956521739133</v>
      </c>
      <c r="J477" s="31">
        <v>8.6956521739130432E-2</v>
      </c>
      <c r="K477" s="36">
        <v>1.9233080899146531E-3</v>
      </c>
      <c r="L477" s="31">
        <v>20.548913043478262</v>
      </c>
      <c r="M477" s="31">
        <v>8.6956521739130432E-2</v>
      </c>
      <c r="N477" s="36">
        <v>4.2316847394869078E-3</v>
      </c>
      <c r="O477" s="31">
        <v>18.923913043478262</v>
      </c>
      <c r="P477" s="31">
        <v>0</v>
      </c>
      <c r="Q477" s="36">
        <v>0</v>
      </c>
      <c r="R477" s="31">
        <v>5.7391304347826084</v>
      </c>
      <c r="S477" s="31">
        <v>0</v>
      </c>
      <c r="T477" s="36">
        <v>0</v>
      </c>
      <c r="U477" s="31">
        <v>53.190217391304351</v>
      </c>
      <c r="V477" s="31">
        <v>0</v>
      </c>
      <c r="W477" s="36">
        <v>0</v>
      </c>
      <c r="X477" s="31">
        <v>0</v>
      </c>
      <c r="Y477" s="31">
        <v>0</v>
      </c>
      <c r="Z477" s="36" t="s">
        <v>1733</v>
      </c>
      <c r="AA477" s="31">
        <v>139.04891304347825</v>
      </c>
      <c r="AB477" s="31">
        <v>0</v>
      </c>
      <c r="AC477" s="36">
        <v>0</v>
      </c>
      <c r="AD477" s="31">
        <v>0</v>
      </c>
      <c r="AE477" s="31">
        <v>0</v>
      </c>
      <c r="AF477" s="36" t="s">
        <v>1733</v>
      </c>
      <c r="AG477" s="31">
        <v>0</v>
      </c>
      <c r="AH477" s="31">
        <v>0</v>
      </c>
      <c r="AI477" s="36" t="s">
        <v>1733</v>
      </c>
      <c r="AJ477" t="s">
        <v>361</v>
      </c>
      <c r="AK477" s="37">
        <v>2</v>
      </c>
      <c r="AT477"/>
    </row>
    <row r="478" spans="1:46" x14ac:dyDescent="0.25">
      <c r="A478" t="s">
        <v>1573</v>
      </c>
      <c r="B478" t="s">
        <v>978</v>
      </c>
      <c r="C478" t="s">
        <v>1244</v>
      </c>
      <c r="D478" t="s">
        <v>1495</v>
      </c>
      <c r="E478" s="31">
        <v>103.59782608695652</v>
      </c>
      <c r="F478" s="31">
        <v>225.90565217391313</v>
      </c>
      <c r="G478" s="31">
        <v>19.148260869565217</v>
      </c>
      <c r="H478" s="36">
        <v>8.4762203536297348E-2</v>
      </c>
      <c r="I478" s="31">
        <v>28.083586956521746</v>
      </c>
      <c r="J478" s="31">
        <v>0</v>
      </c>
      <c r="K478" s="36">
        <v>0</v>
      </c>
      <c r="L478" s="31">
        <v>20.529021739130442</v>
      </c>
      <c r="M478" s="31">
        <v>0</v>
      </c>
      <c r="N478" s="36">
        <v>0</v>
      </c>
      <c r="O478" s="31">
        <v>1.1102173913043476</v>
      </c>
      <c r="P478" s="31">
        <v>0</v>
      </c>
      <c r="Q478" s="36">
        <v>0</v>
      </c>
      <c r="R478" s="31">
        <v>6.4443478260869567</v>
      </c>
      <c r="S478" s="31">
        <v>0</v>
      </c>
      <c r="T478" s="36">
        <v>0</v>
      </c>
      <c r="U478" s="31">
        <v>79.665978260869565</v>
      </c>
      <c r="V478" s="31">
        <v>19.148260869565217</v>
      </c>
      <c r="W478" s="36">
        <v>0.24035681589025917</v>
      </c>
      <c r="X478" s="31">
        <v>0</v>
      </c>
      <c r="Y478" s="31">
        <v>0</v>
      </c>
      <c r="Z478" s="36" t="s">
        <v>1733</v>
      </c>
      <c r="AA478" s="31">
        <v>118.15608695652182</v>
      </c>
      <c r="AB478" s="31">
        <v>0</v>
      </c>
      <c r="AC478" s="36">
        <v>0</v>
      </c>
      <c r="AD478" s="31">
        <v>0</v>
      </c>
      <c r="AE478" s="31">
        <v>0</v>
      </c>
      <c r="AF478" s="36" t="s">
        <v>1733</v>
      </c>
      <c r="AG478" s="31">
        <v>0</v>
      </c>
      <c r="AH478" s="31">
        <v>0</v>
      </c>
      <c r="AI478" s="36" t="s">
        <v>1733</v>
      </c>
      <c r="AJ478" t="s">
        <v>377</v>
      </c>
      <c r="AK478" s="37">
        <v>2</v>
      </c>
      <c r="AT478"/>
    </row>
    <row r="479" spans="1:46" x14ac:dyDescent="0.25">
      <c r="A479" t="s">
        <v>1573</v>
      </c>
      <c r="B479" t="s">
        <v>1036</v>
      </c>
      <c r="C479" t="s">
        <v>1321</v>
      </c>
      <c r="D479" t="s">
        <v>1510</v>
      </c>
      <c r="E479" s="31">
        <v>54.413043478260867</v>
      </c>
      <c r="F479" s="31">
        <v>444.66847826086956</v>
      </c>
      <c r="G479" s="31">
        <v>64.356521739130443</v>
      </c>
      <c r="H479" s="36">
        <v>0.14472921937447294</v>
      </c>
      <c r="I479" s="31">
        <v>258.95108695652175</v>
      </c>
      <c r="J479" s="31">
        <v>64.356521739130443</v>
      </c>
      <c r="K479" s="36">
        <v>0.24852771423174599</v>
      </c>
      <c r="L479" s="31">
        <v>249.74239130434785</v>
      </c>
      <c r="M479" s="31">
        <v>64.356521739130443</v>
      </c>
      <c r="N479" s="36">
        <v>0.25769162136636448</v>
      </c>
      <c r="O479" s="31">
        <v>4.7228260869565215</v>
      </c>
      <c r="P479" s="31">
        <v>0</v>
      </c>
      <c r="Q479" s="36">
        <v>0</v>
      </c>
      <c r="R479" s="31">
        <v>4.4858695652173921</v>
      </c>
      <c r="S479" s="31">
        <v>0</v>
      </c>
      <c r="T479" s="36">
        <v>0</v>
      </c>
      <c r="U479" s="31">
        <v>9.6750000000000007</v>
      </c>
      <c r="V479" s="31">
        <v>0</v>
      </c>
      <c r="W479" s="36">
        <v>0</v>
      </c>
      <c r="X479" s="31">
        <v>0</v>
      </c>
      <c r="Y479" s="31">
        <v>0</v>
      </c>
      <c r="Z479" s="36" t="s">
        <v>1733</v>
      </c>
      <c r="AA479" s="31">
        <v>171.71847826086955</v>
      </c>
      <c r="AB479" s="31">
        <v>0</v>
      </c>
      <c r="AC479" s="36">
        <v>0</v>
      </c>
      <c r="AD479" s="31">
        <v>0</v>
      </c>
      <c r="AE479" s="31">
        <v>0</v>
      </c>
      <c r="AF479" s="36" t="s">
        <v>1733</v>
      </c>
      <c r="AG479" s="31">
        <v>4.323913043478262</v>
      </c>
      <c r="AH479" s="31">
        <v>0</v>
      </c>
      <c r="AI479" s="36">
        <v>0</v>
      </c>
      <c r="AJ479" t="s">
        <v>435</v>
      </c>
      <c r="AK479" s="37">
        <v>2</v>
      </c>
      <c r="AT479"/>
    </row>
    <row r="480" spans="1:46" x14ac:dyDescent="0.25">
      <c r="A480" t="s">
        <v>1573</v>
      </c>
      <c r="B480" t="s">
        <v>828</v>
      </c>
      <c r="C480" t="s">
        <v>1373</v>
      </c>
      <c r="D480" t="s">
        <v>1506</v>
      </c>
      <c r="E480" s="31">
        <v>132.80434782608697</v>
      </c>
      <c r="F480" s="31">
        <v>432.18239130434785</v>
      </c>
      <c r="G480" s="31">
        <v>10.546195652173912</v>
      </c>
      <c r="H480" s="36">
        <v>2.4402187281034222E-2</v>
      </c>
      <c r="I480" s="31">
        <v>76.155000000000001</v>
      </c>
      <c r="J480" s="31">
        <v>0</v>
      </c>
      <c r="K480" s="36">
        <v>0</v>
      </c>
      <c r="L480" s="31">
        <v>50.059891304347822</v>
      </c>
      <c r="M480" s="31">
        <v>0</v>
      </c>
      <c r="N480" s="36">
        <v>0</v>
      </c>
      <c r="O480" s="31">
        <v>15.964673913043478</v>
      </c>
      <c r="P480" s="31">
        <v>0</v>
      </c>
      <c r="Q480" s="36">
        <v>0</v>
      </c>
      <c r="R480" s="31">
        <v>10.130434782608695</v>
      </c>
      <c r="S480" s="31">
        <v>0</v>
      </c>
      <c r="T480" s="36">
        <v>0</v>
      </c>
      <c r="U480" s="31">
        <v>104.46739130434783</v>
      </c>
      <c r="V480" s="31">
        <v>10.546195652173912</v>
      </c>
      <c r="W480" s="36">
        <v>0.10095203412756217</v>
      </c>
      <c r="X480" s="31">
        <v>0</v>
      </c>
      <c r="Y480" s="31">
        <v>0</v>
      </c>
      <c r="Z480" s="36" t="s">
        <v>1733</v>
      </c>
      <c r="AA480" s="31">
        <v>251.56</v>
      </c>
      <c r="AB480" s="31">
        <v>0</v>
      </c>
      <c r="AC480" s="36">
        <v>0</v>
      </c>
      <c r="AD480" s="31">
        <v>0</v>
      </c>
      <c r="AE480" s="31">
        <v>0</v>
      </c>
      <c r="AF480" s="36" t="s">
        <v>1733</v>
      </c>
      <c r="AG480" s="31">
        <v>0</v>
      </c>
      <c r="AH480" s="31">
        <v>0</v>
      </c>
      <c r="AI480" s="36" t="s">
        <v>1733</v>
      </c>
      <c r="AJ480" t="s">
        <v>226</v>
      </c>
      <c r="AK480" s="37">
        <v>2</v>
      </c>
      <c r="AT480"/>
    </row>
    <row r="481" spans="1:46" x14ac:dyDescent="0.25">
      <c r="A481" t="s">
        <v>1573</v>
      </c>
      <c r="B481" t="s">
        <v>831</v>
      </c>
      <c r="C481" t="s">
        <v>1374</v>
      </c>
      <c r="D481" t="s">
        <v>1522</v>
      </c>
      <c r="E481" s="31">
        <v>132.94565217391303</v>
      </c>
      <c r="F481" s="31">
        <v>369.55141304347831</v>
      </c>
      <c r="G481" s="31">
        <v>49.998260869565215</v>
      </c>
      <c r="H481" s="36">
        <v>0.13529446541091386</v>
      </c>
      <c r="I481" s="31">
        <v>70.86021739130436</v>
      </c>
      <c r="J481" s="31">
        <v>0</v>
      </c>
      <c r="K481" s="36">
        <v>0</v>
      </c>
      <c r="L481" s="31">
        <v>45.68815217391306</v>
      </c>
      <c r="M481" s="31">
        <v>0</v>
      </c>
      <c r="N481" s="36">
        <v>0</v>
      </c>
      <c r="O481" s="31">
        <v>20.446195652173909</v>
      </c>
      <c r="P481" s="31">
        <v>0</v>
      </c>
      <c r="Q481" s="36">
        <v>0</v>
      </c>
      <c r="R481" s="31">
        <v>4.7258695652173914</v>
      </c>
      <c r="S481" s="31">
        <v>0</v>
      </c>
      <c r="T481" s="36">
        <v>0</v>
      </c>
      <c r="U481" s="31">
        <v>103.05978260869566</v>
      </c>
      <c r="V481" s="31">
        <v>8.9864130434782616</v>
      </c>
      <c r="W481" s="36">
        <v>8.7196118757580557E-2</v>
      </c>
      <c r="X481" s="31">
        <v>0</v>
      </c>
      <c r="Y481" s="31">
        <v>0</v>
      </c>
      <c r="Z481" s="36" t="s">
        <v>1733</v>
      </c>
      <c r="AA481" s="31">
        <v>146.63684782608698</v>
      </c>
      <c r="AB481" s="31">
        <v>41.011847826086957</v>
      </c>
      <c r="AC481" s="36">
        <v>0.27968309762582655</v>
      </c>
      <c r="AD481" s="31">
        <v>48.994565217391305</v>
      </c>
      <c r="AE481" s="31">
        <v>0</v>
      </c>
      <c r="AF481" s="36">
        <v>0</v>
      </c>
      <c r="AG481" s="31">
        <v>0</v>
      </c>
      <c r="AH481" s="31">
        <v>0</v>
      </c>
      <c r="AI481" s="36" t="s">
        <v>1733</v>
      </c>
      <c r="AJ481" t="s">
        <v>229</v>
      </c>
      <c r="AK481" s="37">
        <v>2</v>
      </c>
      <c r="AT481"/>
    </row>
    <row r="482" spans="1:46" x14ac:dyDescent="0.25">
      <c r="A482" t="s">
        <v>1573</v>
      </c>
      <c r="B482" t="s">
        <v>800</v>
      </c>
      <c r="C482" t="s">
        <v>1336</v>
      </c>
      <c r="D482" t="s">
        <v>1510</v>
      </c>
      <c r="E482" s="31">
        <v>135.9891304347826</v>
      </c>
      <c r="F482" s="31">
        <v>459.32228260869567</v>
      </c>
      <c r="G482" s="31">
        <v>0</v>
      </c>
      <c r="H482" s="36">
        <v>0</v>
      </c>
      <c r="I482" s="31">
        <v>76.684782608695642</v>
      </c>
      <c r="J482" s="31">
        <v>0</v>
      </c>
      <c r="K482" s="36">
        <v>0</v>
      </c>
      <c r="L482" s="31">
        <v>46.964673913043477</v>
      </c>
      <c r="M482" s="31">
        <v>0</v>
      </c>
      <c r="N482" s="36">
        <v>0</v>
      </c>
      <c r="O482" s="31">
        <v>20.154891304347824</v>
      </c>
      <c r="P482" s="31">
        <v>0</v>
      </c>
      <c r="Q482" s="36">
        <v>0</v>
      </c>
      <c r="R482" s="31">
        <v>9.5652173913043477</v>
      </c>
      <c r="S482" s="31">
        <v>0</v>
      </c>
      <c r="T482" s="36">
        <v>0</v>
      </c>
      <c r="U482" s="31">
        <v>85.411956521739128</v>
      </c>
      <c r="V482" s="31">
        <v>0</v>
      </c>
      <c r="W482" s="36">
        <v>0</v>
      </c>
      <c r="X482" s="31">
        <v>0</v>
      </c>
      <c r="Y482" s="31">
        <v>0</v>
      </c>
      <c r="Z482" s="36" t="s">
        <v>1733</v>
      </c>
      <c r="AA482" s="31">
        <v>297.22554347826087</v>
      </c>
      <c r="AB482" s="31">
        <v>0</v>
      </c>
      <c r="AC482" s="36">
        <v>0</v>
      </c>
      <c r="AD482" s="31">
        <v>0</v>
      </c>
      <c r="AE482" s="31">
        <v>0</v>
      </c>
      <c r="AF482" s="36" t="s">
        <v>1733</v>
      </c>
      <c r="AG482" s="31">
        <v>0</v>
      </c>
      <c r="AH482" s="31">
        <v>0</v>
      </c>
      <c r="AI482" s="36" t="s">
        <v>1733</v>
      </c>
      <c r="AJ482" t="s">
        <v>198</v>
      </c>
      <c r="AK482" s="37">
        <v>2</v>
      </c>
      <c r="AT482"/>
    </row>
    <row r="483" spans="1:46" x14ac:dyDescent="0.25">
      <c r="A483" t="s">
        <v>1573</v>
      </c>
      <c r="B483" t="s">
        <v>1071</v>
      </c>
      <c r="C483" t="s">
        <v>1446</v>
      </c>
      <c r="D483" t="s">
        <v>1528</v>
      </c>
      <c r="E483" s="31">
        <v>89.152173913043484</v>
      </c>
      <c r="F483" s="31">
        <v>423.2198913043477</v>
      </c>
      <c r="G483" s="31">
        <v>5.9293478260869561</v>
      </c>
      <c r="H483" s="36">
        <v>1.4010087776859756E-2</v>
      </c>
      <c r="I483" s="31">
        <v>70.587934782608698</v>
      </c>
      <c r="J483" s="31">
        <v>0</v>
      </c>
      <c r="K483" s="36">
        <v>0</v>
      </c>
      <c r="L483" s="31">
        <v>41.013586956521742</v>
      </c>
      <c r="M483" s="31">
        <v>0</v>
      </c>
      <c r="N483" s="36">
        <v>0</v>
      </c>
      <c r="O483" s="31">
        <v>25.052608695652179</v>
      </c>
      <c r="P483" s="31">
        <v>0</v>
      </c>
      <c r="Q483" s="36">
        <v>0</v>
      </c>
      <c r="R483" s="31">
        <v>4.5217391304347823</v>
      </c>
      <c r="S483" s="31">
        <v>0</v>
      </c>
      <c r="T483" s="36">
        <v>0</v>
      </c>
      <c r="U483" s="31">
        <v>108.54978260869565</v>
      </c>
      <c r="V483" s="31">
        <v>0</v>
      </c>
      <c r="W483" s="36">
        <v>0</v>
      </c>
      <c r="X483" s="31">
        <v>0</v>
      </c>
      <c r="Y483" s="31">
        <v>0</v>
      </c>
      <c r="Z483" s="36" t="s">
        <v>1733</v>
      </c>
      <c r="AA483" s="31">
        <v>244.08217391304336</v>
      </c>
      <c r="AB483" s="31">
        <v>5.9293478260869561</v>
      </c>
      <c r="AC483" s="36">
        <v>2.4292424682350395E-2</v>
      </c>
      <c r="AD483" s="31">
        <v>0</v>
      </c>
      <c r="AE483" s="31">
        <v>0</v>
      </c>
      <c r="AF483" s="36" t="s">
        <v>1733</v>
      </c>
      <c r="AG483" s="31">
        <v>0</v>
      </c>
      <c r="AH483" s="31">
        <v>0</v>
      </c>
      <c r="AI483" s="36" t="s">
        <v>1733</v>
      </c>
      <c r="AJ483" t="s">
        <v>470</v>
      </c>
      <c r="AK483" s="37">
        <v>2</v>
      </c>
      <c r="AT483"/>
    </row>
    <row r="484" spans="1:46" x14ac:dyDescent="0.25">
      <c r="A484" t="s">
        <v>1573</v>
      </c>
      <c r="B484" t="s">
        <v>854</v>
      </c>
      <c r="C484" t="s">
        <v>1387</v>
      </c>
      <c r="D484" t="s">
        <v>1510</v>
      </c>
      <c r="E484" s="31">
        <v>111.54347826086956</v>
      </c>
      <c r="F484" s="31">
        <v>399.20804347826095</v>
      </c>
      <c r="G484" s="31">
        <v>2.4254347826086966</v>
      </c>
      <c r="H484" s="36">
        <v>6.0756160158400583E-3</v>
      </c>
      <c r="I484" s="31">
        <v>95.46195652173914</v>
      </c>
      <c r="J484" s="31">
        <v>0</v>
      </c>
      <c r="K484" s="36">
        <v>0</v>
      </c>
      <c r="L484" s="31">
        <v>86.255434782608702</v>
      </c>
      <c r="M484" s="31">
        <v>0</v>
      </c>
      <c r="N484" s="36">
        <v>0</v>
      </c>
      <c r="O484" s="31">
        <v>0</v>
      </c>
      <c r="P484" s="31">
        <v>0</v>
      </c>
      <c r="Q484" s="36" t="s">
        <v>1733</v>
      </c>
      <c r="R484" s="31">
        <v>9.2065217391304355</v>
      </c>
      <c r="S484" s="31">
        <v>0</v>
      </c>
      <c r="T484" s="36">
        <v>0</v>
      </c>
      <c r="U484" s="31">
        <v>100.98097826086956</v>
      </c>
      <c r="V484" s="31">
        <v>0</v>
      </c>
      <c r="W484" s="36">
        <v>0</v>
      </c>
      <c r="X484" s="31">
        <v>0</v>
      </c>
      <c r="Y484" s="31">
        <v>0</v>
      </c>
      <c r="Z484" s="36" t="s">
        <v>1733</v>
      </c>
      <c r="AA484" s="31">
        <v>202.76510869565226</v>
      </c>
      <c r="AB484" s="31">
        <v>2.4254347826086966</v>
      </c>
      <c r="AC484" s="36">
        <v>1.1961795588062648E-2</v>
      </c>
      <c r="AD484" s="31">
        <v>0</v>
      </c>
      <c r="AE484" s="31">
        <v>0</v>
      </c>
      <c r="AF484" s="36" t="s">
        <v>1733</v>
      </c>
      <c r="AG484" s="31">
        <v>0</v>
      </c>
      <c r="AH484" s="31">
        <v>0</v>
      </c>
      <c r="AI484" s="36" t="s">
        <v>1733</v>
      </c>
      <c r="AJ484" t="s">
        <v>253</v>
      </c>
      <c r="AK484" s="37">
        <v>2</v>
      </c>
      <c r="AT484"/>
    </row>
    <row r="485" spans="1:46" x14ac:dyDescent="0.25">
      <c r="A485" t="s">
        <v>1573</v>
      </c>
      <c r="B485" t="s">
        <v>1106</v>
      </c>
      <c r="C485" t="s">
        <v>1453</v>
      </c>
      <c r="D485" t="s">
        <v>1529</v>
      </c>
      <c r="E485" s="31">
        <v>243.58695652173913</v>
      </c>
      <c r="F485" s="31">
        <v>665.4154347826086</v>
      </c>
      <c r="G485" s="31">
        <v>11.816739130434783</v>
      </c>
      <c r="H485" s="36">
        <v>1.7758438582500442E-2</v>
      </c>
      <c r="I485" s="31">
        <v>105.37880434782608</v>
      </c>
      <c r="J485" s="31">
        <v>0</v>
      </c>
      <c r="K485" s="36">
        <v>0</v>
      </c>
      <c r="L485" s="31">
        <v>55.967065217391294</v>
      </c>
      <c r="M485" s="31">
        <v>0</v>
      </c>
      <c r="N485" s="36">
        <v>0</v>
      </c>
      <c r="O485" s="31">
        <v>39.846521739130438</v>
      </c>
      <c r="P485" s="31">
        <v>0</v>
      </c>
      <c r="Q485" s="36">
        <v>0</v>
      </c>
      <c r="R485" s="31">
        <v>9.5652173913043477</v>
      </c>
      <c r="S485" s="31">
        <v>0</v>
      </c>
      <c r="T485" s="36">
        <v>0</v>
      </c>
      <c r="U485" s="31">
        <v>170.76271739130436</v>
      </c>
      <c r="V485" s="31">
        <v>4.3152173913043477</v>
      </c>
      <c r="W485" s="36">
        <v>2.527025487311722E-2</v>
      </c>
      <c r="X485" s="31">
        <v>11.126086956521739</v>
      </c>
      <c r="Y485" s="31">
        <v>0</v>
      </c>
      <c r="Z485" s="36">
        <v>0</v>
      </c>
      <c r="AA485" s="31">
        <v>374.52456521739123</v>
      </c>
      <c r="AB485" s="31">
        <v>4.2804347826086957</v>
      </c>
      <c r="AC485" s="36">
        <v>1.1428982716057984E-2</v>
      </c>
      <c r="AD485" s="31">
        <v>3.6232608695652173</v>
      </c>
      <c r="AE485" s="31">
        <v>3.2210869565217388</v>
      </c>
      <c r="AF485" s="36">
        <v>0.8890022199556008</v>
      </c>
      <c r="AG485" s="31">
        <v>0</v>
      </c>
      <c r="AH485" s="31">
        <v>0</v>
      </c>
      <c r="AI485" s="36" t="s">
        <v>1733</v>
      </c>
      <c r="AJ485" t="s">
        <v>507</v>
      </c>
      <c r="AK485" s="37">
        <v>2</v>
      </c>
      <c r="AT485"/>
    </row>
    <row r="486" spans="1:46" x14ac:dyDescent="0.25">
      <c r="A486" t="s">
        <v>1573</v>
      </c>
      <c r="B486" t="s">
        <v>1034</v>
      </c>
      <c r="C486" t="s">
        <v>1286</v>
      </c>
      <c r="D486" t="s">
        <v>1515</v>
      </c>
      <c r="E486" s="31">
        <v>488.26086956521738</v>
      </c>
      <c r="F486" s="31">
        <v>1940.8865217391308</v>
      </c>
      <c r="G486" s="31">
        <v>254.31913043478255</v>
      </c>
      <c r="H486" s="36">
        <v>0.13103245737772448</v>
      </c>
      <c r="I486" s="31">
        <v>379.55065217391302</v>
      </c>
      <c r="J486" s="31">
        <v>31.47228260869565</v>
      </c>
      <c r="K486" s="36">
        <v>8.2919848585254988E-2</v>
      </c>
      <c r="L486" s="31">
        <v>308.65282608695651</v>
      </c>
      <c r="M486" s="31">
        <v>31.47228260869565</v>
      </c>
      <c r="N486" s="36">
        <v>0.10196661086080251</v>
      </c>
      <c r="O486" s="31">
        <v>66.636956521739137</v>
      </c>
      <c r="P486" s="31">
        <v>0</v>
      </c>
      <c r="Q486" s="36">
        <v>0</v>
      </c>
      <c r="R486" s="31">
        <v>4.2608695652173916</v>
      </c>
      <c r="S486" s="31">
        <v>0</v>
      </c>
      <c r="T486" s="36">
        <v>0</v>
      </c>
      <c r="U486" s="31">
        <v>359.90902173913048</v>
      </c>
      <c r="V486" s="31">
        <v>53.649456521739133</v>
      </c>
      <c r="W486" s="36">
        <v>0.14906393916578553</v>
      </c>
      <c r="X486" s="31">
        <v>0</v>
      </c>
      <c r="Y486" s="31">
        <v>0</v>
      </c>
      <c r="Z486" s="36" t="s">
        <v>1733</v>
      </c>
      <c r="AA486" s="31">
        <v>1197.9809782608697</v>
      </c>
      <c r="AB486" s="31">
        <v>169.19739130434778</v>
      </c>
      <c r="AC486" s="36">
        <v>0.14123545730248124</v>
      </c>
      <c r="AD486" s="31">
        <v>0</v>
      </c>
      <c r="AE486" s="31">
        <v>0</v>
      </c>
      <c r="AF486" s="36" t="s">
        <v>1733</v>
      </c>
      <c r="AG486" s="31">
        <v>3.4458695652173912</v>
      </c>
      <c r="AH486" s="31">
        <v>0</v>
      </c>
      <c r="AI486" s="36">
        <v>0</v>
      </c>
      <c r="AJ486" t="s">
        <v>433</v>
      </c>
      <c r="AK486" s="37">
        <v>2</v>
      </c>
      <c r="AT486"/>
    </row>
    <row r="487" spans="1:46" x14ac:dyDescent="0.25">
      <c r="A487" t="s">
        <v>1573</v>
      </c>
      <c r="B487" t="s">
        <v>1006</v>
      </c>
      <c r="C487" t="s">
        <v>1226</v>
      </c>
      <c r="D487" t="s">
        <v>1527</v>
      </c>
      <c r="E487" s="31">
        <v>240.69565217391303</v>
      </c>
      <c r="F487" s="31">
        <v>840.5896739130435</v>
      </c>
      <c r="G487" s="31">
        <v>27.57880434782609</v>
      </c>
      <c r="H487" s="36">
        <v>3.2808878343036883E-2</v>
      </c>
      <c r="I487" s="31">
        <v>117.36141304347827</v>
      </c>
      <c r="J487" s="31">
        <v>9.1684782608695663</v>
      </c>
      <c r="K487" s="36">
        <v>7.8121743962583076E-2</v>
      </c>
      <c r="L487" s="31">
        <v>87.543478260869563</v>
      </c>
      <c r="M487" s="31">
        <v>2.5597826086956523</v>
      </c>
      <c r="N487" s="36">
        <v>2.9240129128383415E-2</v>
      </c>
      <c r="O487" s="31">
        <v>25.497282608695652</v>
      </c>
      <c r="P487" s="31">
        <v>6.6086956521739131</v>
      </c>
      <c r="Q487" s="36">
        <v>0.25919215602685708</v>
      </c>
      <c r="R487" s="31">
        <v>4.3206521739130439</v>
      </c>
      <c r="S487" s="31">
        <v>0</v>
      </c>
      <c r="T487" s="36">
        <v>0</v>
      </c>
      <c r="U487" s="31">
        <v>192.69021739130434</v>
      </c>
      <c r="V487" s="31">
        <v>18.410326086956523</v>
      </c>
      <c r="W487" s="36">
        <v>9.5543646876322108E-2</v>
      </c>
      <c r="X487" s="31">
        <v>0</v>
      </c>
      <c r="Y487" s="31">
        <v>0</v>
      </c>
      <c r="Z487" s="36" t="s">
        <v>1733</v>
      </c>
      <c r="AA487" s="31">
        <v>530.53804347826087</v>
      </c>
      <c r="AB487" s="31">
        <v>0</v>
      </c>
      <c r="AC487" s="36">
        <v>0</v>
      </c>
      <c r="AD487" s="31">
        <v>0</v>
      </c>
      <c r="AE487" s="31">
        <v>0</v>
      </c>
      <c r="AF487" s="36" t="s">
        <v>1733</v>
      </c>
      <c r="AG487" s="31">
        <v>0</v>
      </c>
      <c r="AH487" s="31">
        <v>0</v>
      </c>
      <c r="AI487" s="36" t="s">
        <v>1733</v>
      </c>
      <c r="AJ487" t="s">
        <v>405</v>
      </c>
      <c r="AK487" s="37">
        <v>2</v>
      </c>
      <c r="AT487"/>
    </row>
    <row r="488" spans="1:46" x14ac:dyDescent="0.25">
      <c r="A488" t="s">
        <v>1573</v>
      </c>
      <c r="B488" t="s">
        <v>1023</v>
      </c>
      <c r="C488" t="s">
        <v>1271</v>
      </c>
      <c r="D488" t="s">
        <v>1520</v>
      </c>
      <c r="E488" s="31">
        <v>369.3478260869565</v>
      </c>
      <c r="F488" s="31">
        <v>1443.1482608695655</v>
      </c>
      <c r="G488" s="31">
        <v>14.548695652173912</v>
      </c>
      <c r="H488" s="36">
        <v>1.0081220375380995E-2</v>
      </c>
      <c r="I488" s="31">
        <v>320.13989130434794</v>
      </c>
      <c r="J488" s="31">
        <v>3.3432608695652171</v>
      </c>
      <c r="K488" s="36">
        <v>1.044312489750574E-2</v>
      </c>
      <c r="L488" s="31">
        <v>257.15380434782617</v>
      </c>
      <c r="M488" s="31">
        <v>3.3432608695652171</v>
      </c>
      <c r="N488" s="36">
        <v>1.3001016563002597E-2</v>
      </c>
      <c r="O488" s="31">
        <v>44.029565217391323</v>
      </c>
      <c r="P488" s="31">
        <v>0</v>
      </c>
      <c r="Q488" s="36">
        <v>0</v>
      </c>
      <c r="R488" s="31">
        <v>18.956521739130434</v>
      </c>
      <c r="S488" s="31">
        <v>0</v>
      </c>
      <c r="T488" s="36">
        <v>0</v>
      </c>
      <c r="U488" s="31">
        <v>343.35434782608701</v>
      </c>
      <c r="V488" s="31">
        <v>11.205434782608695</v>
      </c>
      <c r="W488" s="36">
        <v>3.2635191176563688E-2</v>
      </c>
      <c r="X488" s="31">
        <v>0</v>
      </c>
      <c r="Y488" s="31">
        <v>0</v>
      </c>
      <c r="Z488" s="36" t="s">
        <v>1733</v>
      </c>
      <c r="AA488" s="31">
        <v>779.6540217391306</v>
      </c>
      <c r="AB488" s="31">
        <v>0</v>
      </c>
      <c r="AC488" s="36">
        <v>0</v>
      </c>
      <c r="AD488" s="31">
        <v>0</v>
      </c>
      <c r="AE488" s="31">
        <v>0</v>
      </c>
      <c r="AF488" s="36" t="s">
        <v>1733</v>
      </c>
      <c r="AG488" s="31">
        <v>0</v>
      </c>
      <c r="AH488" s="31">
        <v>0</v>
      </c>
      <c r="AI488" s="36" t="s">
        <v>1733</v>
      </c>
      <c r="AJ488" t="s">
        <v>422</v>
      </c>
      <c r="AK488" s="37">
        <v>2</v>
      </c>
      <c r="AT488"/>
    </row>
    <row r="489" spans="1:46" x14ac:dyDescent="0.25">
      <c r="A489" t="s">
        <v>1573</v>
      </c>
      <c r="B489" t="s">
        <v>1184</v>
      </c>
      <c r="C489" t="s">
        <v>1284</v>
      </c>
      <c r="D489" t="s">
        <v>1490</v>
      </c>
      <c r="E489" s="31">
        <v>42.021739130434781</v>
      </c>
      <c r="F489" s="31">
        <v>237.11956521739131</v>
      </c>
      <c r="G489" s="31">
        <v>60.016304347826093</v>
      </c>
      <c r="H489" s="36">
        <v>0.25310566124226452</v>
      </c>
      <c r="I489" s="31">
        <v>50.551630434782609</v>
      </c>
      <c r="J489" s="31">
        <v>10.247282608695652</v>
      </c>
      <c r="K489" s="36">
        <v>0.20270924044508951</v>
      </c>
      <c r="L489" s="31">
        <v>34.255434782608695</v>
      </c>
      <c r="M489" s="31">
        <v>10.247282608695652</v>
      </c>
      <c r="N489" s="36">
        <v>0.29914326511185152</v>
      </c>
      <c r="O489" s="31">
        <v>11.426630434782609</v>
      </c>
      <c r="P489" s="31">
        <v>0</v>
      </c>
      <c r="Q489" s="36">
        <v>0</v>
      </c>
      <c r="R489" s="31">
        <v>4.8695652173913047</v>
      </c>
      <c r="S489" s="31">
        <v>0</v>
      </c>
      <c r="T489" s="36">
        <v>0</v>
      </c>
      <c r="U489" s="31">
        <v>69.263586956521735</v>
      </c>
      <c r="V489" s="31">
        <v>30.073369565217391</v>
      </c>
      <c r="W489" s="36">
        <v>0.43418729648083487</v>
      </c>
      <c r="X489" s="31">
        <v>0</v>
      </c>
      <c r="Y489" s="31">
        <v>0</v>
      </c>
      <c r="Z489" s="36" t="s">
        <v>1733</v>
      </c>
      <c r="AA489" s="31">
        <v>117.30434782608695</v>
      </c>
      <c r="AB489" s="31">
        <v>19.695652173913043</v>
      </c>
      <c r="AC489" s="36">
        <v>0.16790214974054857</v>
      </c>
      <c r="AD489" s="31">
        <v>0</v>
      </c>
      <c r="AE489" s="31">
        <v>0</v>
      </c>
      <c r="AF489" s="36" t="s">
        <v>1733</v>
      </c>
      <c r="AG489" s="31">
        <v>0</v>
      </c>
      <c r="AH489" s="31">
        <v>0</v>
      </c>
      <c r="AI489" s="36" t="s">
        <v>1733</v>
      </c>
      <c r="AJ489" t="s">
        <v>587</v>
      </c>
      <c r="AK489" s="37">
        <v>2</v>
      </c>
      <c r="AT489"/>
    </row>
    <row r="490" spans="1:46" x14ac:dyDescent="0.25">
      <c r="A490" t="s">
        <v>1573</v>
      </c>
      <c r="B490" t="s">
        <v>996</v>
      </c>
      <c r="C490" t="s">
        <v>1361</v>
      </c>
      <c r="D490" t="s">
        <v>1531</v>
      </c>
      <c r="E490" s="31">
        <v>96.032608695652172</v>
      </c>
      <c r="F490" s="31">
        <v>259.12608695652176</v>
      </c>
      <c r="G490" s="31">
        <v>0</v>
      </c>
      <c r="H490" s="36">
        <v>0</v>
      </c>
      <c r="I490" s="31">
        <v>58.56847826086959</v>
      </c>
      <c r="J490" s="31">
        <v>0</v>
      </c>
      <c r="K490" s="36">
        <v>0</v>
      </c>
      <c r="L490" s="31">
        <v>44.523913043478281</v>
      </c>
      <c r="M490" s="31">
        <v>0</v>
      </c>
      <c r="N490" s="36">
        <v>0</v>
      </c>
      <c r="O490" s="31">
        <v>10.232608695652177</v>
      </c>
      <c r="P490" s="31">
        <v>0</v>
      </c>
      <c r="Q490" s="36">
        <v>0</v>
      </c>
      <c r="R490" s="31">
        <v>3.8119565217391309</v>
      </c>
      <c r="S490" s="31">
        <v>0</v>
      </c>
      <c r="T490" s="36">
        <v>0</v>
      </c>
      <c r="U490" s="31">
        <v>59.956521739130444</v>
      </c>
      <c r="V490" s="31">
        <v>0</v>
      </c>
      <c r="W490" s="36">
        <v>0</v>
      </c>
      <c r="X490" s="31">
        <v>4.4619565217391299</v>
      </c>
      <c r="Y490" s="31">
        <v>0</v>
      </c>
      <c r="Z490" s="36">
        <v>0</v>
      </c>
      <c r="AA490" s="31">
        <v>136.1391304347826</v>
      </c>
      <c r="AB490" s="31">
        <v>0</v>
      </c>
      <c r="AC490" s="36">
        <v>0</v>
      </c>
      <c r="AD490" s="31">
        <v>0</v>
      </c>
      <c r="AE490" s="31">
        <v>0</v>
      </c>
      <c r="AF490" s="36" t="s">
        <v>1733</v>
      </c>
      <c r="AG490" s="31">
        <v>0</v>
      </c>
      <c r="AH490" s="31">
        <v>0</v>
      </c>
      <c r="AI490" s="36" t="s">
        <v>1733</v>
      </c>
      <c r="AJ490" t="s">
        <v>395</v>
      </c>
      <c r="AK490" s="37">
        <v>2</v>
      </c>
      <c r="AT490"/>
    </row>
    <row r="491" spans="1:46" x14ac:dyDescent="0.25">
      <c r="A491" t="s">
        <v>1573</v>
      </c>
      <c r="B491" t="s">
        <v>950</v>
      </c>
      <c r="C491" t="s">
        <v>1242</v>
      </c>
      <c r="D491" t="s">
        <v>1484</v>
      </c>
      <c r="E491" s="31">
        <v>46.728260869565219</v>
      </c>
      <c r="F491" s="31">
        <v>135.22369565217392</v>
      </c>
      <c r="G491" s="31">
        <v>0</v>
      </c>
      <c r="H491" s="36">
        <v>0</v>
      </c>
      <c r="I491" s="31">
        <v>24.09</v>
      </c>
      <c r="J491" s="31">
        <v>0</v>
      </c>
      <c r="K491" s="36">
        <v>0</v>
      </c>
      <c r="L491" s="31">
        <v>8.7914130434782596</v>
      </c>
      <c r="M491" s="31">
        <v>0</v>
      </c>
      <c r="N491" s="36">
        <v>0</v>
      </c>
      <c r="O491" s="31">
        <v>9.6790217391304356</v>
      </c>
      <c r="P491" s="31">
        <v>0</v>
      </c>
      <c r="Q491" s="36">
        <v>0</v>
      </c>
      <c r="R491" s="31">
        <v>5.6195652173913047</v>
      </c>
      <c r="S491" s="31">
        <v>0</v>
      </c>
      <c r="T491" s="36">
        <v>0</v>
      </c>
      <c r="U491" s="31">
        <v>0</v>
      </c>
      <c r="V491" s="31">
        <v>0</v>
      </c>
      <c r="W491" s="36" t="s">
        <v>1733</v>
      </c>
      <c r="X491" s="31">
        <v>46.763913043478261</v>
      </c>
      <c r="Y491" s="31">
        <v>0</v>
      </c>
      <c r="Z491" s="36">
        <v>0</v>
      </c>
      <c r="AA491" s="31">
        <v>63.34434782608696</v>
      </c>
      <c r="AB491" s="31">
        <v>0</v>
      </c>
      <c r="AC491" s="36">
        <v>0</v>
      </c>
      <c r="AD491" s="31">
        <v>1.0254347826086956</v>
      </c>
      <c r="AE491" s="31">
        <v>0</v>
      </c>
      <c r="AF491" s="36">
        <v>0</v>
      </c>
      <c r="AG491" s="31">
        <v>0</v>
      </c>
      <c r="AH491" s="31">
        <v>0</v>
      </c>
      <c r="AI491" s="36" t="s">
        <v>1733</v>
      </c>
      <c r="AJ491" t="s">
        <v>349</v>
      </c>
      <c r="AK491" s="37">
        <v>2</v>
      </c>
      <c r="AT491"/>
    </row>
    <row r="492" spans="1:46" x14ac:dyDescent="0.25">
      <c r="A492" t="s">
        <v>1573</v>
      </c>
      <c r="B492" t="s">
        <v>1157</v>
      </c>
      <c r="C492" t="s">
        <v>1242</v>
      </c>
      <c r="D492" t="s">
        <v>1484</v>
      </c>
      <c r="E492" s="31">
        <v>32.021739130434781</v>
      </c>
      <c r="F492" s="31">
        <v>84.911956521739128</v>
      </c>
      <c r="G492" s="31">
        <v>0</v>
      </c>
      <c r="H492" s="36">
        <v>0</v>
      </c>
      <c r="I492" s="31">
        <v>9.1222826086956523</v>
      </c>
      <c r="J492" s="31">
        <v>0</v>
      </c>
      <c r="K492" s="36">
        <v>0</v>
      </c>
      <c r="L492" s="31">
        <v>3.2364130434782608</v>
      </c>
      <c r="M492" s="31">
        <v>0</v>
      </c>
      <c r="N492" s="36">
        <v>0</v>
      </c>
      <c r="O492" s="31">
        <v>0</v>
      </c>
      <c r="P492" s="31">
        <v>0</v>
      </c>
      <c r="Q492" s="36" t="s">
        <v>1733</v>
      </c>
      <c r="R492" s="31">
        <v>5.8858695652173916</v>
      </c>
      <c r="S492" s="31">
        <v>0</v>
      </c>
      <c r="T492" s="36">
        <v>0</v>
      </c>
      <c r="U492" s="31">
        <v>19.384782608695652</v>
      </c>
      <c r="V492" s="31">
        <v>0</v>
      </c>
      <c r="W492" s="36">
        <v>0</v>
      </c>
      <c r="X492" s="31">
        <v>5.9130434782608692</v>
      </c>
      <c r="Y492" s="31">
        <v>0</v>
      </c>
      <c r="Z492" s="36">
        <v>0</v>
      </c>
      <c r="AA492" s="31">
        <v>49.942934782608695</v>
      </c>
      <c r="AB492" s="31">
        <v>0</v>
      </c>
      <c r="AC492" s="36">
        <v>0</v>
      </c>
      <c r="AD492" s="31">
        <v>0.54891304347826086</v>
      </c>
      <c r="AE492" s="31">
        <v>0</v>
      </c>
      <c r="AF492" s="36">
        <v>0</v>
      </c>
      <c r="AG492" s="31">
        <v>0</v>
      </c>
      <c r="AH492" s="31">
        <v>0</v>
      </c>
      <c r="AI492" s="36" t="s">
        <v>1733</v>
      </c>
      <c r="AJ492" t="s">
        <v>559</v>
      </c>
      <c r="AK492" s="37">
        <v>2</v>
      </c>
      <c r="AT492"/>
    </row>
    <row r="493" spans="1:46" x14ac:dyDescent="0.25">
      <c r="A493" t="s">
        <v>1573</v>
      </c>
      <c r="B493" t="s">
        <v>987</v>
      </c>
      <c r="C493" t="s">
        <v>1422</v>
      </c>
      <c r="D493" t="s">
        <v>1526</v>
      </c>
      <c r="E493" s="31">
        <v>61.336956521739133</v>
      </c>
      <c r="F493" s="31">
        <v>221.7853260869565</v>
      </c>
      <c r="G493" s="31">
        <v>0</v>
      </c>
      <c r="H493" s="36">
        <v>0</v>
      </c>
      <c r="I493" s="31">
        <v>19.953804347826086</v>
      </c>
      <c r="J493" s="31">
        <v>0</v>
      </c>
      <c r="K493" s="36">
        <v>0</v>
      </c>
      <c r="L493" s="31">
        <v>11.595108695652174</v>
      </c>
      <c r="M493" s="31">
        <v>0</v>
      </c>
      <c r="N493" s="36">
        <v>0</v>
      </c>
      <c r="O493" s="31">
        <v>4.0054347826086953</v>
      </c>
      <c r="P493" s="31">
        <v>0</v>
      </c>
      <c r="Q493" s="36">
        <v>0</v>
      </c>
      <c r="R493" s="31">
        <v>4.3532608695652177</v>
      </c>
      <c r="S493" s="31">
        <v>0</v>
      </c>
      <c r="T493" s="36">
        <v>0</v>
      </c>
      <c r="U493" s="31">
        <v>65.948369565217391</v>
      </c>
      <c r="V493" s="31">
        <v>0</v>
      </c>
      <c r="W493" s="36">
        <v>0</v>
      </c>
      <c r="X493" s="31">
        <v>4.6358695652173916</v>
      </c>
      <c r="Y493" s="31">
        <v>0</v>
      </c>
      <c r="Z493" s="36">
        <v>0</v>
      </c>
      <c r="AA493" s="31">
        <v>131.24728260869566</v>
      </c>
      <c r="AB493" s="31">
        <v>0</v>
      </c>
      <c r="AC493" s="36">
        <v>0</v>
      </c>
      <c r="AD493" s="31">
        <v>0</v>
      </c>
      <c r="AE493" s="31">
        <v>0</v>
      </c>
      <c r="AF493" s="36" t="s">
        <v>1733</v>
      </c>
      <c r="AG493" s="31">
        <v>0</v>
      </c>
      <c r="AH493" s="31">
        <v>0</v>
      </c>
      <c r="AI493" s="36" t="s">
        <v>1733</v>
      </c>
      <c r="AJ493" t="s">
        <v>386</v>
      </c>
      <c r="AK493" s="37">
        <v>2</v>
      </c>
      <c r="AT493"/>
    </row>
    <row r="494" spans="1:46" x14ac:dyDescent="0.25">
      <c r="A494" t="s">
        <v>1573</v>
      </c>
      <c r="B494" t="s">
        <v>755</v>
      </c>
      <c r="C494" t="s">
        <v>1216</v>
      </c>
      <c r="D494" t="s">
        <v>1489</v>
      </c>
      <c r="E494" s="31">
        <v>177.16304347826087</v>
      </c>
      <c r="F494" s="31">
        <v>584.74478260869546</v>
      </c>
      <c r="G494" s="31">
        <v>65.339456521739137</v>
      </c>
      <c r="H494" s="36">
        <v>0.11174012742831697</v>
      </c>
      <c r="I494" s="31">
        <v>118.46347826086958</v>
      </c>
      <c r="J494" s="31">
        <v>3.8710869565217383</v>
      </c>
      <c r="K494" s="36">
        <v>3.2677471684540445E-2</v>
      </c>
      <c r="L494" s="31">
        <v>93.952608695652188</v>
      </c>
      <c r="M494" s="31">
        <v>3.8710869565217383</v>
      </c>
      <c r="N494" s="36">
        <v>4.1202548926146838E-2</v>
      </c>
      <c r="O494" s="31">
        <v>19.565217391304348</v>
      </c>
      <c r="P494" s="31">
        <v>0</v>
      </c>
      <c r="Q494" s="36">
        <v>0</v>
      </c>
      <c r="R494" s="31">
        <v>4.9456521739130439</v>
      </c>
      <c r="S494" s="31">
        <v>0</v>
      </c>
      <c r="T494" s="36">
        <v>0</v>
      </c>
      <c r="U494" s="31">
        <v>96.228804347826085</v>
      </c>
      <c r="V494" s="31">
        <v>8.2913043478260882</v>
      </c>
      <c r="W494" s="36">
        <v>8.6162396010414505E-2</v>
      </c>
      <c r="X494" s="31">
        <v>4.3369565217391308</v>
      </c>
      <c r="Y494" s="31">
        <v>0</v>
      </c>
      <c r="Z494" s="36">
        <v>0</v>
      </c>
      <c r="AA494" s="31">
        <v>365.71554347826071</v>
      </c>
      <c r="AB494" s="31">
        <v>53.177065217391316</v>
      </c>
      <c r="AC494" s="36">
        <v>0.14540553762531652</v>
      </c>
      <c r="AD494" s="31">
        <v>0</v>
      </c>
      <c r="AE494" s="31">
        <v>0</v>
      </c>
      <c r="AF494" s="36" t="s">
        <v>1733</v>
      </c>
      <c r="AG494" s="31">
        <v>0</v>
      </c>
      <c r="AH494" s="31">
        <v>0</v>
      </c>
      <c r="AI494" s="36" t="s">
        <v>1733</v>
      </c>
      <c r="AJ494" t="s">
        <v>153</v>
      </c>
      <c r="AK494" s="37">
        <v>2</v>
      </c>
      <c r="AT494"/>
    </row>
    <row r="495" spans="1:46" x14ac:dyDescent="0.25">
      <c r="A495" t="s">
        <v>1573</v>
      </c>
      <c r="B495" t="s">
        <v>618</v>
      </c>
      <c r="C495" t="s">
        <v>1281</v>
      </c>
      <c r="D495" t="s">
        <v>1512</v>
      </c>
      <c r="E495" s="31">
        <v>290.88043478260869</v>
      </c>
      <c r="F495" s="31">
        <v>889.17152173913041</v>
      </c>
      <c r="G495" s="31">
        <v>114.35597826086956</v>
      </c>
      <c r="H495" s="36">
        <v>0.12860958258897082</v>
      </c>
      <c r="I495" s="31">
        <v>185.19565217391303</v>
      </c>
      <c r="J495" s="31">
        <v>53.635869565217391</v>
      </c>
      <c r="K495" s="36">
        <v>0.28961732597722739</v>
      </c>
      <c r="L495" s="31">
        <v>115.85597826086956</v>
      </c>
      <c r="M495" s="31">
        <v>53.635869565217391</v>
      </c>
      <c r="N495" s="36">
        <v>0.46295297290958132</v>
      </c>
      <c r="O495" s="31">
        <v>65.171195652173907</v>
      </c>
      <c r="P495" s="31">
        <v>0</v>
      </c>
      <c r="Q495" s="36">
        <v>0</v>
      </c>
      <c r="R495" s="31">
        <v>4.1684782608695654</v>
      </c>
      <c r="S495" s="31">
        <v>0</v>
      </c>
      <c r="T495" s="36">
        <v>0</v>
      </c>
      <c r="U495" s="31">
        <v>122.54652173913043</v>
      </c>
      <c r="V495" s="31">
        <v>29.442934782608695</v>
      </c>
      <c r="W495" s="36">
        <v>0.24025924493626202</v>
      </c>
      <c r="X495" s="31">
        <v>0</v>
      </c>
      <c r="Y495" s="31">
        <v>0</v>
      </c>
      <c r="Z495" s="36" t="s">
        <v>1733</v>
      </c>
      <c r="AA495" s="31">
        <v>581.429347826087</v>
      </c>
      <c r="AB495" s="31">
        <v>31.277173913043477</v>
      </c>
      <c r="AC495" s="36">
        <v>5.3793593374648299E-2</v>
      </c>
      <c r="AD495" s="31">
        <v>0</v>
      </c>
      <c r="AE495" s="31">
        <v>0</v>
      </c>
      <c r="AF495" s="36" t="s">
        <v>1733</v>
      </c>
      <c r="AG495" s="31">
        <v>0</v>
      </c>
      <c r="AH495" s="31">
        <v>0</v>
      </c>
      <c r="AI495" s="36" t="s">
        <v>1733</v>
      </c>
      <c r="AJ495" t="s">
        <v>15</v>
      </c>
      <c r="AK495" s="37">
        <v>2</v>
      </c>
      <c r="AT495"/>
    </row>
    <row r="496" spans="1:46" x14ac:dyDescent="0.25">
      <c r="A496" t="s">
        <v>1573</v>
      </c>
      <c r="B496" t="s">
        <v>822</v>
      </c>
      <c r="C496" t="s">
        <v>1200</v>
      </c>
      <c r="D496" t="s">
        <v>1511</v>
      </c>
      <c r="E496" s="31">
        <v>235.17391304347825</v>
      </c>
      <c r="F496" s="31">
        <v>785.46739130434787</v>
      </c>
      <c r="G496" s="31">
        <v>0</v>
      </c>
      <c r="H496" s="36">
        <v>0</v>
      </c>
      <c r="I496" s="31">
        <v>114.25543478260869</v>
      </c>
      <c r="J496" s="31">
        <v>0</v>
      </c>
      <c r="K496" s="36">
        <v>0</v>
      </c>
      <c r="L496" s="31">
        <v>65.263043478260855</v>
      </c>
      <c r="M496" s="31">
        <v>0</v>
      </c>
      <c r="N496" s="36">
        <v>0</v>
      </c>
      <c r="O496" s="31">
        <v>42.992391304347827</v>
      </c>
      <c r="P496" s="31">
        <v>0</v>
      </c>
      <c r="Q496" s="36">
        <v>0</v>
      </c>
      <c r="R496" s="31">
        <v>6</v>
      </c>
      <c r="S496" s="31">
        <v>0</v>
      </c>
      <c r="T496" s="36">
        <v>0</v>
      </c>
      <c r="U496" s="31">
        <v>213.30706521739131</v>
      </c>
      <c r="V496" s="31">
        <v>0</v>
      </c>
      <c r="W496" s="36">
        <v>0</v>
      </c>
      <c r="X496" s="31">
        <v>1.173913043478261</v>
      </c>
      <c r="Y496" s="31">
        <v>0</v>
      </c>
      <c r="Z496" s="36">
        <v>0</v>
      </c>
      <c r="AA496" s="31">
        <v>428.11684782608694</v>
      </c>
      <c r="AB496" s="31">
        <v>0</v>
      </c>
      <c r="AC496" s="36">
        <v>0</v>
      </c>
      <c r="AD496" s="31">
        <v>28.614130434782609</v>
      </c>
      <c r="AE496" s="31">
        <v>0</v>
      </c>
      <c r="AF496" s="36">
        <v>0</v>
      </c>
      <c r="AG496" s="31">
        <v>0</v>
      </c>
      <c r="AH496" s="31">
        <v>0</v>
      </c>
      <c r="AI496" s="36" t="s">
        <v>1733</v>
      </c>
      <c r="AJ496" t="s">
        <v>220</v>
      </c>
      <c r="AK496" s="37">
        <v>2</v>
      </c>
      <c r="AT496"/>
    </row>
    <row r="497" spans="1:46" x14ac:dyDescent="0.25">
      <c r="A497" t="s">
        <v>1573</v>
      </c>
      <c r="B497" t="s">
        <v>791</v>
      </c>
      <c r="C497" t="s">
        <v>1234</v>
      </c>
      <c r="D497" t="s">
        <v>1528</v>
      </c>
      <c r="E497" s="31">
        <v>119.94565217391305</v>
      </c>
      <c r="F497" s="31">
        <v>607.83641304347816</v>
      </c>
      <c r="G497" s="31">
        <v>39.538043478260867</v>
      </c>
      <c r="H497" s="36">
        <v>6.5047178204232947E-2</v>
      </c>
      <c r="I497" s="31">
        <v>78.801630434782609</v>
      </c>
      <c r="J497" s="31">
        <v>0</v>
      </c>
      <c r="K497" s="36">
        <v>0</v>
      </c>
      <c r="L497" s="31">
        <v>0</v>
      </c>
      <c r="M497" s="31">
        <v>0</v>
      </c>
      <c r="N497" s="36" t="s">
        <v>1733</v>
      </c>
      <c r="O497" s="31">
        <v>73.497282608695656</v>
      </c>
      <c r="P497" s="31">
        <v>0</v>
      </c>
      <c r="Q497" s="36">
        <v>0</v>
      </c>
      <c r="R497" s="31">
        <v>5.3043478260869561</v>
      </c>
      <c r="S497" s="31">
        <v>0</v>
      </c>
      <c r="T497" s="36">
        <v>0</v>
      </c>
      <c r="U497" s="31">
        <v>103.24184782608695</v>
      </c>
      <c r="V497" s="31">
        <v>15.978260869565217</v>
      </c>
      <c r="W497" s="36">
        <v>0.15476535151212065</v>
      </c>
      <c r="X497" s="31">
        <v>0</v>
      </c>
      <c r="Y497" s="31">
        <v>0</v>
      </c>
      <c r="Z497" s="36" t="s">
        <v>1733</v>
      </c>
      <c r="AA497" s="31">
        <v>425.79293478260865</v>
      </c>
      <c r="AB497" s="31">
        <v>23.559782608695652</v>
      </c>
      <c r="AC497" s="36">
        <v>5.5331548938744729E-2</v>
      </c>
      <c r="AD497" s="31">
        <v>0</v>
      </c>
      <c r="AE497" s="31">
        <v>0</v>
      </c>
      <c r="AF497" s="36" t="s">
        <v>1733</v>
      </c>
      <c r="AG497" s="31">
        <v>0</v>
      </c>
      <c r="AH497" s="31">
        <v>0</v>
      </c>
      <c r="AI497" s="36" t="s">
        <v>1733</v>
      </c>
      <c r="AJ497" t="s">
        <v>189</v>
      </c>
      <c r="AK497" s="37">
        <v>2</v>
      </c>
      <c r="AT497"/>
    </row>
    <row r="498" spans="1:46" x14ac:dyDescent="0.25">
      <c r="A498" t="s">
        <v>1573</v>
      </c>
      <c r="B498" t="s">
        <v>777</v>
      </c>
      <c r="C498" t="s">
        <v>1261</v>
      </c>
      <c r="D498" t="s">
        <v>1531</v>
      </c>
      <c r="E498" s="31">
        <v>72.869565217391298</v>
      </c>
      <c r="F498" s="31">
        <v>247.38315217391303</v>
      </c>
      <c r="G498" s="31">
        <v>0</v>
      </c>
      <c r="H498" s="36">
        <v>0</v>
      </c>
      <c r="I498" s="31">
        <v>35.146739130434781</v>
      </c>
      <c r="J498" s="31">
        <v>0</v>
      </c>
      <c r="K498" s="36">
        <v>0</v>
      </c>
      <c r="L498" s="31">
        <v>21.8125</v>
      </c>
      <c r="M498" s="31">
        <v>0</v>
      </c>
      <c r="N498" s="36">
        <v>0</v>
      </c>
      <c r="O498" s="31">
        <v>2.152173913043478</v>
      </c>
      <c r="P498" s="31">
        <v>0</v>
      </c>
      <c r="Q498" s="36">
        <v>0</v>
      </c>
      <c r="R498" s="31">
        <v>11.182065217391305</v>
      </c>
      <c r="S498" s="31">
        <v>0</v>
      </c>
      <c r="T498" s="36">
        <v>0</v>
      </c>
      <c r="U498" s="31">
        <v>60.644021739130437</v>
      </c>
      <c r="V498" s="31">
        <v>0</v>
      </c>
      <c r="W498" s="36">
        <v>0</v>
      </c>
      <c r="X498" s="31">
        <v>19.730978260869566</v>
      </c>
      <c r="Y498" s="31">
        <v>0</v>
      </c>
      <c r="Z498" s="36">
        <v>0</v>
      </c>
      <c r="AA498" s="31">
        <v>131.86141304347825</v>
      </c>
      <c r="AB498" s="31">
        <v>0</v>
      </c>
      <c r="AC498" s="36">
        <v>0</v>
      </c>
      <c r="AD498" s="31">
        <v>0</v>
      </c>
      <c r="AE498" s="31">
        <v>0</v>
      </c>
      <c r="AF498" s="36" t="s">
        <v>1733</v>
      </c>
      <c r="AG498" s="31">
        <v>0</v>
      </c>
      <c r="AH498" s="31">
        <v>0</v>
      </c>
      <c r="AI498" s="36" t="s">
        <v>1733</v>
      </c>
      <c r="AJ498" t="s">
        <v>175</v>
      </c>
      <c r="AK498" s="37">
        <v>2</v>
      </c>
      <c r="AT498"/>
    </row>
    <row r="499" spans="1:46" x14ac:dyDescent="0.25">
      <c r="A499" t="s">
        <v>1573</v>
      </c>
      <c r="B499" t="s">
        <v>603</v>
      </c>
      <c r="C499" t="s">
        <v>1279</v>
      </c>
      <c r="D499" t="s">
        <v>1510</v>
      </c>
      <c r="E499" s="31">
        <v>93.695652173913047</v>
      </c>
      <c r="F499" s="31">
        <v>281.12804347826091</v>
      </c>
      <c r="G499" s="31">
        <v>66.103260869565219</v>
      </c>
      <c r="H499" s="36">
        <v>0.2351357767503435</v>
      </c>
      <c r="I499" s="31">
        <v>32.763913043478261</v>
      </c>
      <c r="J499" s="31">
        <v>6.6086956521739131</v>
      </c>
      <c r="K499" s="36">
        <v>0.20170654351951378</v>
      </c>
      <c r="L499" s="31">
        <v>22.375543478260873</v>
      </c>
      <c r="M499" s="31">
        <v>6.6086956521739131</v>
      </c>
      <c r="N499" s="36">
        <v>0.29535352553982169</v>
      </c>
      <c r="O499" s="31">
        <v>10.230760869565218</v>
      </c>
      <c r="P499" s="31">
        <v>0</v>
      </c>
      <c r="Q499" s="36">
        <v>0</v>
      </c>
      <c r="R499" s="31">
        <v>0.15760869565217392</v>
      </c>
      <c r="S499" s="31">
        <v>0</v>
      </c>
      <c r="T499" s="36">
        <v>0</v>
      </c>
      <c r="U499" s="31">
        <v>77.513586956521735</v>
      </c>
      <c r="V499" s="31">
        <v>23.540760869565219</v>
      </c>
      <c r="W499" s="36">
        <v>0.30369851007887821</v>
      </c>
      <c r="X499" s="31">
        <v>0</v>
      </c>
      <c r="Y499" s="31">
        <v>0</v>
      </c>
      <c r="Z499" s="36" t="s">
        <v>1733</v>
      </c>
      <c r="AA499" s="31">
        <v>170.85054347826087</v>
      </c>
      <c r="AB499" s="31">
        <v>35.953804347826086</v>
      </c>
      <c r="AC499" s="36">
        <v>0.21044009352186152</v>
      </c>
      <c r="AD499" s="31">
        <v>0</v>
      </c>
      <c r="AE499" s="31">
        <v>0</v>
      </c>
      <c r="AF499" s="36" t="s">
        <v>1733</v>
      </c>
      <c r="AG499" s="31">
        <v>0</v>
      </c>
      <c r="AH499" s="31">
        <v>0</v>
      </c>
      <c r="AI499" s="36" t="s">
        <v>1733</v>
      </c>
      <c r="AJ499" t="s">
        <v>0</v>
      </c>
      <c r="AK499" s="37">
        <v>2</v>
      </c>
      <c r="AT499"/>
    </row>
    <row r="500" spans="1:46" x14ac:dyDescent="0.25">
      <c r="A500" t="s">
        <v>1573</v>
      </c>
      <c r="B500" t="s">
        <v>769</v>
      </c>
      <c r="C500" t="s">
        <v>1349</v>
      </c>
      <c r="D500" t="s">
        <v>1510</v>
      </c>
      <c r="E500" s="31">
        <v>151.45652173913044</v>
      </c>
      <c r="F500" s="31">
        <v>441.804347826087</v>
      </c>
      <c r="G500" s="31">
        <v>51.828804347826086</v>
      </c>
      <c r="H500" s="36">
        <v>0.11731166658465776</v>
      </c>
      <c r="I500" s="31">
        <v>71.385652173913044</v>
      </c>
      <c r="J500" s="31">
        <v>0</v>
      </c>
      <c r="K500" s="36">
        <v>0</v>
      </c>
      <c r="L500" s="31">
        <v>49.200869565217388</v>
      </c>
      <c r="M500" s="31">
        <v>0</v>
      </c>
      <c r="N500" s="36">
        <v>0</v>
      </c>
      <c r="O500" s="31">
        <v>18.108695652173914</v>
      </c>
      <c r="P500" s="31">
        <v>0</v>
      </c>
      <c r="Q500" s="36">
        <v>0</v>
      </c>
      <c r="R500" s="31">
        <v>4.0760869565217392</v>
      </c>
      <c r="S500" s="31">
        <v>0</v>
      </c>
      <c r="T500" s="36">
        <v>0</v>
      </c>
      <c r="U500" s="31">
        <v>76.418695652173923</v>
      </c>
      <c r="V500" s="31">
        <v>10</v>
      </c>
      <c r="W500" s="36">
        <v>0.13085803041595784</v>
      </c>
      <c r="X500" s="31">
        <v>4.9728260869565215</v>
      </c>
      <c r="Y500" s="31">
        <v>0</v>
      </c>
      <c r="Z500" s="36">
        <v>0</v>
      </c>
      <c r="AA500" s="31">
        <v>289.0271739130435</v>
      </c>
      <c r="AB500" s="31">
        <v>41.828804347826086</v>
      </c>
      <c r="AC500" s="36">
        <v>0.14472273932419472</v>
      </c>
      <c r="AD500" s="31">
        <v>0</v>
      </c>
      <c r="AE500" s="31">
        <v>0</v>
      </c>
      <c r="AF500" s="36" t="s">
        <v>1733</v>
      </c>
      <c r="AG500" s="31">
        <v>0</v>
      </c>
      <c r="AH500" s="31">
        <v>0</v>
      </c>
      <c r="AI500" s="36" t="s">
        <v>1733</v>
      </c>
      <c r="AJ500" t="s">
        <v>167</v>
      </c>
      <c r="AK500" s="37">
        <v>2</v>
      </c>
      <c r="AT500"/>
    </row>
    <row r="501" spans="1:46" x14ac:dyDescent="0.25">
      <c r="A501" t="s">
        <v>1573</v>
      </c>
      <c r="B501" t="s">
        <v>1073</v>
      </c>
      <c r="C501" t="s">
        <v>1447</v>
      </c>
      <c r="D501" t="s">
        <v>1490</v>
      </c>
      <c r="E501" s="31">
        <v>265.89130434782606</v>
      </c>
      <c r="F501" s="31">
        <v>1047.3690217391304</v>
      </c>
      <c r="G501" s="31">
        <v>0</v>
      </c>
      <c r="H501" s="36">
        <v>0</v>
      </c>
      <c r="I501" s="31">
        <v>225.38717391304337</v>
      </c>
      <c r="J501" s="31">
        <v>0</v>
      </c>
      <c r="K501" s="36">
        <v>0</v>
      </c>
      <c r="L501" s="31">
        <v>162.60010869565207</v>
      </c>
      <c r="M501" s="31">
        <v>0</v>
      </c>
      <c r="N501" s="36">
        <v>0</v>
      </c>
      <c r="O501" s="31">
        <v>57.79304347826087</v>
      </c>
      <c r="P501" s="31">
        <v>0</v>
      </c>
      <c r="Q501" s="36">
        <v>0</v>
      </c>
      <c r="R501" s="31">
        <v>4.9940217391304342</v>
      </c>
      <c r="S501" s="31">
        <v>0</v>
      </c>
      <c r="T501" s="36">
        <v>0</v>
      </c>
      <c r="U501" s="31">
        <v>144.4842391304347</v>
      </c>
      <c r="V501" s="31">
        <v>0</v>
      </c>
      <c r="W501" s="36">
        <v>0</v>
      </c>
      <c r="X501" s="31">
        <v>0</v>
      </c>
      <c r="Y501" s="31">
        <v>0</v>
      </c>
      <c r="Z501" s="36" t="s">
        <v>1733</v>
      </c>
      <c r="AA501" s="31">
        <v>677.49760869565227</v>
      </c>
      <c r="AB501" s="31">
        <v>0</v>
      </c>
      <c r="AC501" s="36">
        <v>0</v>
      </c>
      <c r="AD501" s="31">
        <v>0</v>
      </c>
      <c r="AE501" s="31">
        <v>0</v>
      </c>
      <c r="AF501" s="36" t="s">
        <v>1733</v>
      </c>
      <c r="AG501" s="31">
        <v>0</v>
      </c>
      <c r="AH501" s="31">
        <v>0</v>
      </c>
      <c r="AI501" s="36" t="s">
        <v>1733</v>
      </c>
      <c r="AJ501" t="s">
        <v>472</v>
      </c>
      <c r="AK501" s="37">
        <v>2</v>
      </c>
      <c r="AT501"/>
    </row>
    <row r="502" spans="1:46" x14ac:dyDescent="0.25">
      <c r="A502" t="s">
        <v>1573</v>
      </c>
      <c r="B502" t="s">
        <v>895</v>
      </c>
      <c r="C502" t="s">
        <v>1242</v>
      </c>
      <c r="D502" t="s">
        <v>1484</v>
      </c>
      <c r="E502" s="31">
        <v>157.40217391304347</v>
      </c>
      <c r="F502" s="31">
        <v>581.99010869565222</v>
      </c>
      <c r="G502" s="31">
        <v>0.75</v>
      </c>
      <c r="H502" s="36">
        <v>1.288681695434462E-3</v>
      </c>
      <c r="I502" s="31">
        <v>93.653478260869534</v>
      </c>
      <c r="J502" s="31">
        <v>0.57608695652173914</v>
      </c>
      <c r="K502" s="36">
        <v>6.1512606602507876E-3</v>
      </c>
      <c r="L502" s="31">
        <v>31.164456521739123</v>
      </c>
      <c r="M502" s="31">
        <v>0.57608695652173914</v>
      </c>
      <c r="N502" s="36">
        <v>1.8485384339042881E-2</v>
      </c>
      <c r="O502" s="31">
        <v>58.494456521739117</v>
      </c>
      <c r="P502" s="31">
        <v>0</v>
      </c>
      <c r="Q502" s="36">
        <v>0</v>
      </c>
      <c r="R502" s="31">
        <v>3.9945652173913042</v>
      </c>
      <c r="S502" s="31">
        <v>0</v>
      </c>
      <c r="T502" s="36">
        <v>0</v>
      </c>
      <c r="U502" s="31">
        <v>167.5120652173913</v>
      </c>
      <c r="V502" s="31">
        <v>0.17391304347826086</v>
      </c>
      <c r="W502" s="36">
        <v>1.0382120431299238E-3</v>
      </c>
      <c r="X502" s="31">
        <v>0</v>
      </c>
      <c r="Y502" s="31">
        <v>0</v>
      </c>
      <c r="Z502" s="36" t="s">
        <v>1733</v>
      </c>
      <c r="AA502" s="31">
        <v>312.28652173913054</v>
      </c>
      <c r="AB502" s="31">
        <v>0</v>
      </c>
      <c r="AC502" s="36">
        <v>0</v>
      </c>
      <c r="AD502" s="31">
        <v>8.5380434782608674</v>
      </c>
      <c r="AE502" s="31">
        <v>0</v>
      </c>
      <c r="AF502" s="36">
        <v>0</v>
      </c>
      <c r="AG502" s="31">
        <v>0</v>
      </c>
      <c r="AH502" s="31">
        <v>0</v>
      </c>
      <c r="AI502" s="36" t="s">
        <v>1733</v>
      </c>
      <c r="AJ502" t="s">
        <v>294</v>
      </c>
      <c r="AK502" s="37">
        <v>2</v>
      </c>
      <c r="AT502"/>
    </row>
    <row r="503" spans="1:46" x14ac:dyDescent="0.25">
      <c r="A503" t="s">
        <v>1573</v>
      </c>
      <c r="B503" t="s">
        <v>760</v>
      </c>
      <c r="C503" t="s">
        <v>1343</v>
      </c>
      <c r="D503" t="s">
        <v>1490</v>
      </c>
      <c r="E503" s="31">
        <v>150.79347826086956</v>
      </c>
      <c r="F503" s="31">
        <v>520.24347826086944</v>
      </c>
      <c r="G503" s="31">
        <v>64.234673913043466</v>
      </c>
      <c r="H503" s="36">
        <v>0.12347040683292104</v>
      </c>
      <c r="I503" s="31">
        <v>71.847934782608675</v>
      </c>
      <c r="J503" s="31">
        <v>4.3478260869565216E-2</v>
      </c>
      <c r="K503" s="36">
        <v>6.0514280613796359E-4</v>
      </c>
      <c r="L503" s="31">
        <v>53.83967391304347</v>
      </c>
      <c r="M503" s="31">
        <v>0</v>
      </c>
      <c r="N503" s="36">
        <v>0</v>
      </c>
      <c r="O503" s="31">
        <v>13.524565217391302</v>
      </c>
      <c r="P503" s="31">
        <v>4.3478260869565216E-2</v>
      </c>
      <c r="Q503" s="36">
        <v>3.2147621879671457E-3</v>
      </c>
      <c r="R503" s="31">
        <v>4.4836956521739131</v>
      </c>
      <c r="S503" s="31">
        <v>0</v>
      </c>
      <c r="T503" s="36">
        <v>0</v>
      </c>
      <c r="U503" s="31">
        <v>118.74902173913041</v>
      </c>
      <c r="V503" s="31">
        <v>28.865652173913041</v>
      </c>
      <c r="W503" s="36">
        <v>0.24308117870078566</v>
      </c>
      <c r="X503" s="31">
        <v>3.8315217391304346</v>
      </c>
      <c r="Y503" s="31">
        <v>0</v>
      </c>
      <c r="Z503" s="36">
        <v>0</v>
      </c>
      <c r="AA503" s="31">
        <v>325.81499999999994</v>
      </c>
      <c r="AB503" s="31">
        <v>35.325543478260855</v>
      </c>
      <c r="AC503" s="36">
        <v>0.10842209069030236</v>
      </c>
      <c r="AD503" s="31">
        <v>0</v>
      </c>
      <c r="AE503" s="31">
        <v>0</v>
      </c>
      <c r="AF503" s="36" t="s">
        <v>1733</v>
      </c>
      <c r="AG503" s="31">
        <v>0</v>
      </c>
      <c r="AH503" s="31">
        <v>0</v>
      </c>
      <c r="AI503" s="36" t="s">
        <v>1733</v>
      </c>
      <c r="AJ503" t="s">
        <v>158</v>
      </c>
      <c r="AK503" s="37">
        <v>2</v>
      </c>
      <c r="AT503"/>
    </row>
    <row r="504" spans="1:46" x14ac:dyDescent="0.25">
      <c r="A504" t="s">
        <v>1573</v>
      </c>
      <c r="B504" t="s">
        <v>979</v>
      </c>
      <c r="C504" t="s">
        <v>1419</v>
      </c>
      <c r="D504" t="s">
        <v>1482</v>
      </c>
      <c r="E504" s="31">
        <v>78.641304347826093</v>
      </c>
      <c r="F504" s="31">
        <v>256.97815217391303</v>
      </c>
      <c r="G504" s="31">
        <v>112.64673913043478</v>
      </c>
      <c r="H504" s="36">
        <v>0.43835142473201283</v>
      </c>
      <c r="I504" s="31">
        <v>34.633043478260873</v>
      </c>
      <c r="J504" s="31">
        <v>5.8559782608695654</v>
      </c>
      <c r="K504" s="36">
        <v>0.16908644672089987</v>
      </c>
      <c r="L504" s="31">
        <v>19.497282608695652</v>
      </c>
      <c r="M504" s="31">
        <v>5.8559782608695654</v>
      </c>
      <c r="N504" s="36">
        <v>0.30034843205574913</v>
      </c>
      <c r="O504" s="31">
        <v>10.247282608695652</v>
      </c>
      <c r="P504" s="31">
        <v>0</v>
      </c>
      <c r="Q504" s="36">
        <v>0</v>
      </c>
      <c r="R504" s="31">
        <v>4.8884782608695652</v>
      </c>
      <c r="S504" s="31">
        <v>0</v>
      </c>
      <c r="T504" s="36">
        <v>0</v>
      </c>
      <c r="U504" s="31">
        <v>84.978260869565219</v>
      </c>
      <c r="V504" s="31">
        <v>27.567934782608695</v>
      </c>
      <c r="W504" s="36">
        <v>0.32441161422358661</v>
      </c>
      <c r="X504" s="31">
        <v>0</v>
      </c>
      <c r="Y504" s="31">
        <v>0</v>
      </c>
      <c r="Z504" s="36" t="s">
        <v>1733</v>
      </c>
      <c r="AA504" s="31">
        <v>132.60326086956522</v>
      </c>
      <c r="AB504" s="31">
        <v>79.222826086956516</v>
      </c>
      <c r="AC504" s="36">
        <v>0.59744251813598914</v>
      </c>
      <c r="AD504" s="31">
        <v>4.7635869565217392</v>
      </c>
      <c r="AE504" s="31">
        <v>0</v>
      </c>
      <c r="AF504" s="36">
        <v>0</v>
      </c>
      <c r="AG504" s="31">
        <v>0</v>
      </c>
      <c r="AH504" s="31">
        <v>0</v>
      </c>
      <c r="AI504" s="36" t="s">
        <v>1733</v>
      </c>
      <c r="AJ504" t="s">
        <v>378</v>
      </c>
      <c r="AK504" s="37">
        <v>2</v>
      </c>
      <c r="AT504"/>
    </row>
    <row r="505" spans="1:46" x14ac:dyDescent="0.25">
      <c r="A505" t="s">
        <v>1573</v>
      </c>
      <c r="B505" t="s">
        <v>943</v>
      </c>
      <c r="C505" t="s">
        <v>1230</v>
      </c>
      <c r="D505" t="s">
        <v>1527</v>
      </c>
      <c r="E505" s="31">
        <v>125.52173913043478</v>
      </c>
      <c r="F505" s="31">
        <v>345.34152173913043</v>
      </c>
      <c r="G505" s="31">
        <v>7.5298913043478262</v>
      </c>
      <c r="H505" s="36">
        <v>2.1804187537100953E-2</v>
      </c>
      <c r="I505" s="31">
        <v>46.64858695652174</v>
      </c>
      <c r="J505" s="31">
        <v>0</v>
      </c>
      <c r="K505" s="36">
        <v>0</v>
      </c>
      <c r="L505" s="31">
        <v>36.857826086956521</v>
      </c>
      <c r="M505" s="31">
        <v>0</v>
      </c>
      <c r="N505" s="36">
        <v>0</v>
      </c>
      <c r="O505" s="31">
        <v>5.4701086956521738</v>
      </c>
      <c r="P505" s="31">
        <v>0</v>
      </c>
      <c r="Q505" s="36">
        <v>0</v>
      </c>
      <c r="R505" s="31">
        <v>4.3206521739130439</v>
      </c>
      <c r="S505" s="31">
        <v>0</v>
      </c>
      <c r="T505" s="36">
        <v>0</v>
      </c>
      <c r="U505" s="31">
        <v>123.26902173913044</v>
      </c>
      <c r="V505" s="31">
        <v>3.1385869565217392</v>
      </c>
      <c r="W505" s="36">
        <v>2.5461279015938101E-2</v>
      </c>
      <c r="X505" s="31">
        <v>0</v>
      </c>
      <c r="Y505" s="31">
        <v>0</v>
      </c>
      <c r="Z505" s="36" t="s">
        <v>1733</v>
      </c>
      <c r="AA505" s="31">
        <v>174.01902173913044</v>
      </c>
      <c r="AB505" s="31">
        <v>4.3913043478260869</v>
      </c>
      <c r="AC505" s="36">
        <v>2.5234622651821546E-2</v>
      </c>
      <c r="AD505" s="31">
        <v>1.4048913043478262</v>
      </c>
      <c r="AE505" s="31">
        <v>0</v>
      </c>
      <c r="AF505" s="36">
        <v>0</v>
      </c>
      <c r="AG505" s="31">
        <v>0</v>
      </c>
      <c r="AH505" s="31">
        <v>0</v>
      </c>
      <c r="AI505" s="36" t="s">
        <v>1733</v>
      </c>
      <c r="AJ505" t="s">
        <v>342</v>
      </c>
      <c r="AK505" s="37">
        <v>2</v>
      </c>
      <c r="AT505"/>
    </row>
    <row r="506" spans="1:46" x14ac:dyDescent="0.25">
      <c r="A506" t="s">
        <v>1573</v>
      </c>
      <c r="B506" t="s">
        <v>1159</v>
      </c>
      <c r="C506" t="s">
        <v>1396</v>
      </c>
      <c r="D506" t="s">
        <v>1531</v>
      </c>
      <c r="E506" s="31">
        <v>132.45652173913044</v>
      </c>
      <c r="F506" s="31">
        <v>421.23054347826087</v>
      </c>
      <c r="G506" s="31">
        <v>9.1820652173913047</v>
      </c>
      <c r="H506" s="36">
        <v>2.1798194265713732E-2</v>
      </c>
      <c r="I506" s="31">
        <v>51.801195652173909</v>
      </c>
      <c r="J506" s="31">
        <v>0.45923913043478259</v>
      </c>
      <c r="K506" s="36">
        <v>8.8654156463569972E-3</v>
      </c>
      <c r="L506" s="31">
        <v>34.562717391304346</v>
      </c>
      <c r="M506" s="31">
        <v>0.45923913043478259</v>
      </c>
      <c r="N506" s="36">
        <v>1.3287124540454184E-2</v>
      </c>
      <c r="O506" s="31">
        <v>12.52358695652174</v>
      </c>
      <c r="P506" s="31">
        <v>0</v>
      </c>
      <c r="Q506" s="36">
        <v>0</v>
      </c>
      <c r="R506" s="31">
        <v>4.7148913043478258</v>
      </c>
      <c r="S506" s="31">
        <v>0</v>
      </c>
      <c r="T506" s="36">
        <v>0</v>
      </c>
      <c r="U506" s="31">
        <v>129.83152173913044</v>
      </c>
      <c r="V506" s="31">
        <v>8.7228260869565215</v>
      </c>
      <c r="W506" s="36">
        <v>6.7185734019841764E-2</v>
      </c>
      <c r="X506" s="31">
        <v>0</v>
      </c>
      <c r="Y506" s="31">
        <v>0</v>
      </c>
      <c r="Z506" s="36" t="s">
        <v>1733</v>
      </c>
      <c r="AA506" s="31">
        <v>239.29076086956522</v>
      </c>
      <c r="AB506" s="31">
        <v>0</v>
      </c>
      <c r="AC506" s="36">
        <v>0</v>
      </c>
      <c r="AD506" s="31">
        <v>0.30706521739130432</v>
      </c>
      <c r="AE506" s="31">
        <v>0</v>
      </c>
      <c r="AF506" s="36">
        <v>0</v>
      </c>
      <c r="AG506" s="31">
        <v>0</v>
      </c>
      <c r="AH506" s="31">
        <v>0</v>
      </c>
      <c r="AI506" s="36" t="s">
        <v>1733</v>
      </c>
      <c r="AJ506" t="s">
        <v>561</v>
      </c>
      <c r="AK506" s="37">
        <v>2</v>
      </c>
      <c r="AT506"/>
    </row>
    <row r="507" spans="1:46" x14ac:dyDescent="0.25">
      <c r="A507" t="s">
        <v>1573</v>
      </c>
      <c r="B507" t="s">
        <v>960</v>
      </c>
      <c r="C507" t="s">
        <v>1416</v>
      </c>
      <c r="D507" t="s">
        <v>1485</v>
      </c>
      <c r="E507" s="31">
        <v>229.30434782608697</v>
      </c>
      <c r="F507" s="31">
        <v>622.62239130434784</v>
      </c>
      <c r="G507" s="31">
        <v>200.37771739130434</v>
      </c>
      <c r="H507" s="36">
        <v>0.32182863994262695</v>
      </c>
      <c r="I507" s="31">
        <v>113.54086956521739</v>
      </c>
      <c r="J507" s="31">
        <v>2.8831521739130435</v>
      </c>
      <c r="K507" s="36">
        <v>2.5393078148454491E-2</v>
      </c>
      <c r="L507" s="31">
        <v>78.877826086956517</v>
      </c>
      <c r="M507" s="31">
        <v>2.8831521739130435</v>
      </c>
      <c r="N507" s="36">
        <v>3.655212519085653E-2</v>
      </c>
      <c r="O507" s="31">
        <v>24.717391304347824</v>
      </c>
      <c r="P507" s="31">
        <v>0</v>
      </c>
      <c r="Q507" s="36">
        <v>0</v>
      </c>
      <c r="R507" s="31">
        <v>9.945652173913043</v>
      </c>
      <c r="S507" s="31">
        <v>0</v>
      </c>
      <c r="T507" s="36">
        <v>0</v>
      </c>
      <c r="U507" s="31">
        <v>183.8125</v>
      </c>
      <c r="V507" s="31">
        <v>56.616847826086953</v>
      </c>
      <c r="W507" s="36">
        <v>0.30801413302189434</v>
      </c>
      <c r="X507" s="31">
        <v>0</v>
      </c>
      <c r="Y507" s="31">
        <v>0</v>
      </c>
      <c r="Z507" s="36" t="s">
        <v>1733</v>
      </c>
      <c r="AA507" s="31">
        <v>319.74456521739131</v>
      </c>
      <c r="AB507" s="31">
        <v>140.87771739130434</v>
      </c>
      <c r="AC507" s="36">
        <v>0.4405945642751517</v>
      </c>
      <c r="AD507" s="31">
        <v>5.5244565217391308</v>
      </c>
      <c r="AE507" s="31">
        <v>0</v>
      </c>
      <c r="AF507" s="36">
        <v>0</v>
      </c>
      <c r="AG507" s="31">
        <v>0</v>
      </c>
      <c r="AH507" s="31">
        <v>0</v>
      </c>
      <c r="AI507" s="36" t="s">
        <v>1733</v>
      </c>
      <c r="AJ507" t="s">
        <v>359</v>
      </c>
      <c r="AK507" s="37">
        <v>2</v>
      </c>
      <c r="AT507"/>
    </row>
    <row r="508" spans="1:46" x14ac:dyDescent="0.25">
      <c r="A508" t="s">
        <v>1573</v>
      </c>
      <c r="B508" t="s">
        <v>699</v>
      </c>
      <c r="C508" t="s">
        <v>1231</v>
      </c>
      <c r="D508" t="s">
        <v>1509</v>
      </c>
      <c r="E508" s="31">
        <v>60.119565217391305</v>
      </c>
      <c r="F508" s="31">
        <v>186.85815217391303</v>
      </c>
      <c r="G508" s="31">
        <v>0</v>
      </c>
      <c r="H508" s="36">
        <v>0</v>
      </c>
      <c r="I508" s="31">
        <v>24.225543478260871</v>
      </c>
      <c r="J508" s="31">
        <v>0</v>
      </c>
      <c r="K508" s="36">
        <v>0</v>
      </c>
      <c r="L508" s="31">
        <v>16.432065217391305</v>
      </c>
      <c r="M508" s="31">
        <v>0</v>
      </c>
      <c r="N508" s="36">
        <v>0</v>
      </c>
      <c r="O508" s="31">
        <v>0.79347826086956519</v>
      </c>
      <c r="P508" s="31">
        <v>0</v>
      </c>
      <c r="Q508" s="36">
        <v>0</v>
      </c>
      <c r="R508" s="31">
        <v>7</v>
      </c>
      <c r="S508" s="31">
        <v>0</v>
      </c>
      <c r="T508" s="36">
        <v>0</v>
      </c>
      <c r="U508" s="31">
        <v>55.589130434782604</v>
      </c>
      <c r="V508" s="31">
        <v>0</v>
      </c>
      <c r="W508" s="36">
        <v>0</v>
      </c>
      <c r="X508" s="31">
        <v>0</v>
      </c>
      <c r="Y508" s="31">
        <v>0</v>
      </c>
      <c r="Z508" s="36" t="s">
        <v>1733</v>
      </c>
      <c r="AA508" s="31">
        <v>107.04347826086956</v>
      </c>
      <c r="AB508" s="31">
        <v>0</v>
      </c>
      <c r="AC508" s="36">
        <v>0</v>
      </c>
      <c r="AD508" s="31">
        <v>0</v>
      </c>
      <c r="AE508" s="31">
        <v>0</v>
      </c>
      <c r="AF508" s="36" t="s">
        <v>1733</v>
      </c>
      <c r="AG508" s="31">
        <v>0</v>
      </c>
      <c r="AH508" s="31">
        <v>0</v>
      </c>
      <c r="AI508" s="36" t="s">
        <v>1733</v>
      </c>
      <c r="AJ508" t="s">
        <v>96</v>
      </c>
      <c r="AK508" s="37">
        <v>2</v>
      </c>
      <c r="AT508"/>
    </row>
    <row r="509" spans="1:46" x14ac:dyDescent="0.25">
      <c r="A509" t="s">
        <v>1573</v>
      </c>
      <c r="B509" t="s">
        <v>900</v>
      </c>
      <c r="C509" t="s">
        <v>1329</v>
      </c>
      <c r="D509" t="s">
        <v>1490</v>
      </c>
      <c r="E509" s="31">
        <v>142.54347826086956</v>
      </c>
      <c r="F509" s="31">
        <v>452.68206521739131</v>
      </c>
      <c r="G509" s="31">
        <v>10.815217391304348</v>
      </c>
      <c r="H509" s="36">
        <v>2.389142009880723E-2</v>
      </c>
      <c r="I509" s="31">
        <v>84.342391304347828</v>
      </c>
      <c r="J509" s="31">
        <v>0</v>
      </c>
      <c r="K509" s="36">
        <v>0</v>
      </c>
      <c r="L509" s="31">
        <v>74.434782608695656</v>
      </c>
      <c r="M509" s="31">
        <v>0</v>
      </c>
      <c r="N509" s="36">
        <v>0</v>
      </c>
      <c r="O509" s="31">
        <v>5.1141304347826084</v>
      </c>
      <c r="P509" s="31">
        <v>0</v>
      </c>
      <c r="Q509" s="36">
        <v>0</v>
      </c>
      <c r="R509" s="31">
        <v>4.7934782608695654</v>
      </c>
      <c r="S509" s="31">
        <v>0</v>
      </c>
      <c r="T509" s="36">
        <v>0</v>
      </c>
      <c r="U509" s="31">
        <v>100.08695652173913</v>
      </c>
      <c r="V509" s="31">
        <v>5.3342391304347823</v>
      </c>
      <c r="W509" s="36">
        <v>5.3296046915725453E-2</v>
      </c>
      <c r="X509" s="31">
        <v>0</v>
      </c>
      <c r="Y509" s="31">
        <v>0</v>
      </c>
      <c r="Z509" s="36" t="s">
        <v>1733</v>
      </c>
      <c r="AA509" s="31">
        <v>268.25271739130437</v>
      </c>
      <c r="AB509" s="31">
        <v>5.4809782608695654</v>
      </c>
      <c r="AC509" s="36">
        <v>2.0432144412816433E-2</v>
      </c>
      <c r="AD509" s="31">
        <v>0</v>
      </c>
      <c r="AE509" s="31">
        <v>0</v>
      </c>
      <c r="AF509" s="36" t="s">
        <v>1733</v>
      </c>
      <c r="AG509" s="31">
        <v>0</v>
      </c>
      <c r="AH509" s="31">
        <v>0</v>
      </c>
      <c r="AI509" s="36" t="s">
        <v>1733</v>
      </c>
      <c r="AJ509" t="s">
        <v>299</v>
      </c>
      <c r="AK509" s="37">
        <v>2</v>
      </c>
      <c r="AT509"/>
    </row>
    <row r="510" spans="1:46" x14ac:dyDescent="0.25">
      <c r="A510" t="s">
        <v>1573</v>
      </c>
      <c r="B510" t="s">
        <v>824</v>
      </c>
      <c r="C510" t="s">
        <v>1372</v>
      </c>
      <c r="D510" t="s">
        <v>1535</v>
      </c>
      <c r="E510" s="31">
        <v>109.32608695652173</v>
      </c>
      <c r="F510" s="31">
        <v>321.06793478260869</v>
      </c>
      <c r="G510" s="31">
        <v>101.07880434782609</v>
      </c>
      <c r="H510" s="36">
        <v>0.31482061394970928</v>
      </c>
      <c r="I510" s="31">
        <v>51.597826086956523</v>
      </c>
      <c r="J510" s="31">
        <v>0</v>
      </c>
      <c r="K510" s="36">
        <v>0</v>
      </c>
      <c r="L510" s="31">
        <v>38.706521739130437</v>
      </c>
      <c r="M510" s="31">
        <v>0</v>
      </c>
      <c r="N510" s="36">
        <v>0</v>
      </c>
      <c r="O510" s="31">
        <v>9.4728260869565215</v>
      </c>
      <c r="P510" s="31">
        <v>0</v>
      </c>
      <c r="Q510" s="36">
        <v>0</v>
      </c>
      <c r="R510" s="31">
        <v>3.4184782608695654</v>
      </c>
      <c r="S510" s="31">
        <v>0</v>
      </c>
      <c r="T510" s="36">
        <v>0</v>
      </c>
      <c r="U510" s="31">
        <v>95.138586956521735</v>
      </c>
      <c r="V510" s="31">
        <v>51.070652173913047</v>
      </c>
      <c r="W510" s="36">
        <v>0.53680271914541144</v>
      </c>
      <c r="X510" s="31">
        <v>5.1983695652173916</v>
      </c>
      <c r="Y510" s="31">
        <v>0</v>
      </c>
      <c r="Z510" s="36">
        <v>0</v>
      </c>
      <c r="AA510" s="31">
        <v>169.13315217391303</v>
      </c>
      <c r="AB510" s="31">
        <v>50.008152173913047</v>
      </c>
      <c r="AC510" s="36">
        <v>0.29567327003100852</v>
      </c>
      <c r="AD510" s="31">
        <v>0</v>
      </c>
      <c r="AE510" s="31">
        <v>0</v>
      </c>
      <c r="AF510" s="36" t="s">
        <v>1733</v>
      </c>
      <c r="AG510" s="31">
        <v>0</v>
      </c>
      <c r="AH510" s="31">
        <v>0</v>
      </c>
      <c r="AI510" s="36" t="s">
        <v>1733</v>
      </c>
      <c r="AJ510" t="s">
        <v>222</v>
      </c>
      <c r="AK510" s="37">
        <v>2</v>
      </c>
      <c r="AT510"/>
    </row>
    <row r="511" spans="1:46" x14ac:dyDescent="0.25">
      <c r="A511" t="s">
        <v>1573</v>
      </c>
      <c r="B511" t="s">
        <v>882</v>
      </c>
      <c r="C511" t="s">
        <v>1397</v>
      </c>
      <c r="D511" t="s">
        <v>1531</v>
      </c>
      <c r="E511" s="31">
        <v>99.510869565217391</v>
      </c>
      <c r="F511" s="31">
        <v>359.43206521739131</v>
      </c>
      <c r="G511" s="31">
        <v>38.350543478260867</v>
      </c>
      <c r="H511" s="36">
        <v>0.10669761323343741</v>
      </c>
      <c r="I511" s="31">
        <v>56.230978260869563</v>
      </c>
      <c r="J511" s="31">
        <v>0</v>
      </c>
      <c r="K511" s="36">
        <v>0</v>
      </c>
      <c r="L511" s="31">
        <v>42.3125</v>
      </c>
      <c r="M511" s="31">
        <v>0</v>
      </c>
      <c r="N511" s="36">
        <v>0</v>
      </c>
      <c r="O511" s="31">
        <v>9.2391304347826093</v>
      </c>
      <c r="P511" s="31">
        <v>0</v>
      </c>
      <c r="Q511" s="36">
        <v>0</v>
      </c>
      <c r="R511" s="31">
        <v>4.6793478260869561</v>
      </c>
      <c r="S511" s="31">
        <v>0</v>
      </c>
      <c r="T511" s="36">
        <v>0</v>
      </c>
      <c r="U511" s="31">
        <v>96.9375</v>
      </c>
      <c r="V511" s="31">
        <v>10.475543478260869</v>
      </c>
      <c r="W511" s="36">
        <v>0.10806492305104701</v>
      </c>
      <c r="X511" s="31">
        <v>0</v>
      </c>
      <c r="Y511" s="31">
        <v>0</v>
      </c>
      <c r="Z511" s="36" t="s">
        <v>1733</v>
      </c>
      <c r="AA511" s="31">
        <v>206.26358695652175</v>
      </c>
      <c r="AB511" s="31">
        <v>27.875</v>
      </c>
      <c r="AC511" s="36">
        <v>0.13514261247612147</v>
      </c>
      <c r="AD511" s="31">
        <v>0</v>
      </c>
      <c r="AE511" s="31">
        <v>0</v>
      </c>
      <c r="AF511" s="36" t="s">
        <v>1733</v>
      </c>
      <c r="AG511" s="31">
        <v>0</v>
      </c>
      <c r="AH511" s="31">
        <v>0</v>
      </c>
      <c r="AI511" s="36" t="s">
        <v>1733</v>
      </c>
      <c r="AJ511" t="s">
        <v>281</v>
      </c>
      <c r="AK511" s="37">
        <v>2</v>
      </c>
      <c r="AT511"/>
    </row>
    <row r="512" spans="1:46" x14ac:dyDescent="0.25">
      <c r="A512" t="s">
        <v>1573</v>
      </c>
      <c r="B512" t="s">
        <v>661</v>
      </c>
      <c r="C512" t="s">
        <v>1307</v>
      </c>
      <c r="D512" t="s">
        <v>1517</v>
      </c>
      <c r="E512" s="31">
        <v>145.80434782608697</v>
      </c>
      <c r="F512" s="31">
        <v>474.31521739130437</v>
      </c>
      <c r="G512" s="31">
        <v>42.263586956521735</v>
      </c>
      <c r="H512" s="36">
        <v>8.9104429727066461E-2</v>
      </c>
      <c r="I512" s="31">
        <v>75.902173913043484</v>
      </c>
      <c r="J512" s="31">
        <v>0</v>
      </c>
      <c r="K512" s="36">
        <v>0</v>
      </c>
      <c r="L512" s="31">
        <v>50.252717391304351</v>
      </c>
      <c r="M512" s="31">
        <v>0</v>
      </c>
      <c r="N512" s="36">
        <v>0</v>
      </c>
      <c r="O512" s="31">
        <v>20.970108695652176</v>
      </c>
      <c r="P512" s="31">
        <v>0</v>
      </c>
      <c r="Q512" s="36">
        <v>0</v>
      </c>
      <c r="R512" s="31">
        <v>4.6793478260869561</v>
      </c>
      <c r="S512" s="31">
        <v>0</v>
      </c>
      <c r="T512" s="36">
        <v>0</v>
      </c>
      <c r="U512" s="31">
        <v>115.65489130434783</v>
      </c>
      <c r="V512" s="31">
        <v>5.8967391304347823</v>
      </c>
      <c r="W512" s="36">
        <v>5.0985644134301351E-2</v>
      </c>
      <c r="X512" s="31">
        <v>0</v>
      </c>
      <c r="Y512" s="31">
        <v>0</v>
      </c>
      <c r="Z512" s="36" t="s">
        <v>1733</v>
      </c>
      <c r="AA512" s="31">
        <v>282.75815217391306</v>
      </c>
      <c r="AB512" s="31">
        <v>36.366847826086953</v>
      </c>
      <c r="AC512" s="36">
        <v>0.12861467493152659</v>
      </c>
      <c r="AD512" s="31">
        <v>0</v>
      </c>
      <c r="AE512" s="31">
        <v>0</v>
      </c>
      <c r="AF512" s="36" t="s">
        <v>1733</v>
      </c>
      <c r="AG512" s="31">
        <v>0</v>
      </c>
      <c r="AH512" s="31">
        <v>0</v>
      </c>
      <c r="AI512" s="36" t="s">
        <v>1733</v>
      </c>
      <c r="AJ512" t="s">
        <v>58</v>
      </c>
      <c r="AK512" s="37">
        <v>2</v>
      </c>
      <c r="AT512"/>
    </row>
    <row r="513" spans="1:46" x14ac:dyDescent="0.25">
      <c r="A513" t="s">
        <v>1573</v>
      </c>
      <c r="B513" t="s">
        <v>980</v>
      </c>
      <c r="C513" t="s">
        <v>1223</v>
      </c>
      <c r="D513" t="s">
        <v>1495</v>
      </c>
      <c r="E513" s="31">
        <v>156.61956521739131</v>
      </c>
      <c r="F513" s="31">
        <v>451.38043478260863</v>
      </c>
      <c r="G513" s="31">
        <v>191.35597826086956</v>
      </c>
      <c r="H513" s="36">
        <v>0.42393503022130186</v>
      </c>
      <c r="I513" s="31">
        <v>60.543478260869563</v>
      </c>
      <c r="J513" s="31">
        <v>0</v>
      </c>
      <c r="K513" s="36">
        <v>0</v>
      </c>
      <c r="L513" s="31">
        <v>48.184782608695649</v>
      </c>
      <c r="M513" s="31">
        <v>0</v>
      </c>
      <c r="N513" s="36">
        <v>0</v>
      </c>
      <c r="O513" s="31">
        <v>6.4592391304347823</v>
      </c>
      <c r="P513" s="31">
        <v>0</v>
      </c>
      <c r="Q513" s="36">
        <v>0</v>
      </c>
      <c r="R513" s="31">
        <v>5.8994565217391308</v>
      </c>
      <c r="S513" s="31">
        <v>0</v>
      </c>
      <c r="T513" s="36">
        <v>0</v>
      </c>
      <c r="U513" s="31">
        <v>117.35597826086956</v>
      </c>
      <c r="V513" s="31">
        <v>78.119565217391298</v>
      </c>
      <c r="W513" s="36">
        <v>0.66566327830134064</v>
      </c>
      <c r="X513" s="31">
        <v>0</v>
      </c>
      <c r="Y513" s="31">
        <v>0</v>
      </c>
      <c r="Z513" s="36" t="s">
        <v>1733</v>
      </c>
      <c r="AA513" s="31">
        <v>239.48369565217391</v>
      </c>
      <c r="AB513" s="31">
        <v>110.52445652173913</v>
      </c>
      <c r="AC513" s="36">
        <v>0.46151140360830589</v>
      </c>
      <c r="AD513" s="31">
        <v>33.997282608695649</v>
      </c>
      <c r="AE513" s="31">
        <v>2.7119565217391304</v>
      </c>
      <c r="AF513" s="36">
        <v>7.9769802573735116E-2</v>
      </c>
      <c r="AG513" s="31">
        <v>0</v>
      </c>
      <c r="AH513" s="31">
        <v>0</v>
      </c>
      <c r="AI513" s="36" t="s">
        <v>1733</v>
      </c>
      <c r="AJ513" t="s">
        <v>379</v>
      </c>
      <c r="AK513" s="37">
        <v>2</v>
      </c>
      <c r="AT513"/>
    </row>
    <row r="514" spans="1:46" x14ac:dyDescent="0.25">
      <c r="A514" t="s">
        <v>1573</v>
      </c>
      <c r="B514" t="s">
        <v>679</v>
      </c>
      <c r="C514" t="s">
        <v>1316</v>
      </c>
      <c r="D514" t="s">
        <v>1490</v>
      </c>
      <c r="E514" s="31">
        <v>154.34782608695653</v>
      </c>
      <c r="F514" s="31">
        <v>509.80891304347824</v>
      </c>
      <c r="G514" s="31">
        <v>15.201086956521738</v>
      </c>
      <c r="H514" s="36">
        <v>2.9817224782857685E-2</v>
      </c>
      <c r="I514" s="31">
        <v>113.50184782608696</v>
      </c>
      <c r="J514" s="31">
        <v>7.0788043478260869</v>
      </c>
      <c r="K514" s="36">
        <v>6.2367304880115916E-2</v>
      </c>
      <c r="L514" s="31">
        <v>98.27358695652174</v>
      </c>
      <c r="M514" s="31">
        <v>7.0788043478260869</v>
      </c>
      <c r="N514" s="36">
        <v>7.2031606528801029E-2</v>
      </c>
      <c r="O514" s="31">
        <v>8.3586956521739122</v>
      </c>
      <c r="P514" s="31">
        <v>0</v>
      </c>
      <c r="Q514" s="36">
        <v>0</v>
      </c>
      <c r="R514" s="31">
        <v>6.8695652173913047</v>
      </c>
      <c r="S514" s="31">
        <v>0</v>
      </c>
      <c r="T514" s="36">
        <v>0</v>
      </c>
      <c r="U514" s="31">
        <v>81.453804347826093</v>
      </c>
      <c r="V514" s="31">
        <v>8.1222826086956523</v>
      </c>
      <c r="W514" s="36">
        <v>9.9716430358632188E-2</v>
      </c>
      <c r="X514" s="31">
        <v>0</v>
      </c>
      <c r="Y514" s="31">
        <v>0</v>
      </c>
      <c r="Z514" s="36" t="s">
        <v>1733</v>
      </c>
      <c r="AA514" s="31">
        <v>314.85326086956519</v>
      </c>
      <c r="AB514" s="31">
        <v>0</v>
      </c>
      <c r="AC514" s="36">
        <v>0</v>
      </c>
      <c r="AD514" s="31">
        <v>0</v>
      </c>
      <c r="AE514" s="31">
        <v>0</v>
      </c>
      <c r="AF514" s="36" t="s">
        <v>1733</v>
      </c>
      <c r="AG514" s="31">
        <v>0</v>
      </c>
      <c r="AH514" s="31">
        <v>0</v>
      </c>
      <c r="AI514" s="36" t="s">
        <v>1733</v>
      </c>
      <c r="AJ514" t="s">
        <v>76</v>
      </c>
      <c r="AK514" s="37">
        <v>2</v>
      </c>
      <c r="AT514"/>
    </row>
    <row r="515" spans="1:46" x14ac:dyDescent="0.25">
      <c r="A515" t="s">
        <v>1573</v>
      </c>
      <c r="B515" t="s">
        <v>986</v>
      </c>
      <c r="C515" t="s">
        <v>1267</v>
      </c>
      <c r="D515" t="s">
        <v>1495</v>
      </c>
      <c r="E515" s="31">
        <v>208.59782608695653</v>
      </c>
      <c r="F515" s="31">
        <v>610.20652173913038</v>
      </c>
      <c r="G515" s="31">
        <v>210.08695652173915</v>
      </c>
      <c r="H515" s="36">
        <v>0.34428828443684434</v>
      </c>
      <c r="I515" s="31">
        <v>69.244565217391312</v>
      </c>
      <c r="J515" s="31">
        <v>0</v>
      </c>
      <c r="K515" s="36">
        <v>0</v>
      </c>
      <c r="L515" s="31">
        <v>43.002717391304351</v>
      </c>
      <c r="M515" s="31">
        <v>0</v>
      </c>
      <c r="N515" s="36">
        <v>0</v>
      </c>
      <c r="O515" s="31">
        <v>14.673913043478262</v>
      </c>
      <c r="P515" s="31">
        <v>0</v>
      </c>
      <c r="Q515" s="36">
        <v>0</v>
      </c>
      <c r="R515" s="31">
        <v>11.567934782608695</v>
      </c>
      <c r="S515" s="31">
        <v>0</v>
      </c>
      <c r="T515" s="36">
        <v>0</v>
      </c>
      <c r="U515" s="31">
        <v>175.23369565217391</v>
      </c>
      <c r="V515" s="31">
        <v>107.84782608695652</v>
      </c>
      <c r="W515" s="36">
        <v>0.61545141581118379</v>
      </c>
      <c r="X515" s="31">
        <v>0</v>
      </c>
      <c r="Y515" s="31">
        <v>0</v>
      </c>
      <c r="Z515" s="36" t="s">
        <v>1733</v>
      </c>
      <c r="AA515" s="31">
        <v>334.63043478260869</v>
      </c>
      <c r="AB515" s="31">
        <v>100.07880434782609</v>
      </c>
      <c r="AC515" s="36">
        <v>0.29907263041642307</v>
      </c>
      <c r="AD515" s="31">
        <v>31.097826086956523</v>
      </c>
      <c r="AE515" s="31">
        <v>2.160326086956522</v>
      </c>
      <c r="AF515" s="36">
        <v>6.9468717231737157E-2</v>
      </c>
      <c r="AG515" s="31">
        <v>0</v>
      </c>
      <c r="AH515" s="31">
        <v>0</v>
      </c>
      <c r="AI515" s="36" t="s">
        <v>1733</v>
      </c>
      <c r="AJ515" t="s">
        <v>385</v>
      </c>
      <c r="AK515" s="37">
        <v>2</v>
      </c>
      <c r="AT515"/>
    </row>
    <row r="516" spans="1:46" x14ac:dyDescent="0.25">
      <c r="A516" t="s">
        <v>1573</v>
      </c>
      <c r="B516" t="s">
        <v>1144</v>
      </c>
      <c r="C516" t="s">
        <v>1464</v>
      </c>
      <c r="D516" t="s">
        <v>1510</v>
      </c>
      <c r="E516" s="31">
        <v>154.83695652173913</v>
      </c>
      <c r="F516" s="31">
        <v>532.40586956521724</v>
      </c>
      <c r="G516" s="31">
        <v>48.973695652173909</v>
      </c>
      <c r="H516" s="36">
        <v>9.1985641879131955E-2</v>
      </c>
      <c r="I516" s="31">
        <v>85.937282608695654</v>
      </c>
      <c r="J516" s="31">
        <v>4.7353260869565208</v>
      </c>
      <c r="K516" s="36">
        <v>5.5102115673336081E-2</v>
      </c>
      <c r="L516" s="31">
        <v>60.474782608695648</v>
      </c>
      <c r="M516" s="31">
        <v>4.7353260869565208</v>
      </c>
      <c r="N516" s="36">
        <v>7.8302490437983485E-2</v>
      </c>
      <c r="O516" s="31">
        <v>19.897282608695658</v>
      </c>
      <c r="P516" s="31">
        <v>0</v>
      </c>
      <c r="Q516" s="36">
        <v>0</v>
      </c>
      <c r="R516" s="31">
        <v>5.5652173913043477</v>
      </c>
      <c r="S516" s="31">
        <v>0</v>
      </c>
      <c r="T516" s="36">
        <v>0</v>
      </c>
      <c r="U516" s="31">
        <v>114.00315217391305</v>
      </c>
      <c r="V516" s="31">
        <v>19.3945652173913</v>
      </c>
      <c r="W516" s="36">
        <v>0.17012306105189687</v>
      </c>
      <c r="X516" s="31">
        <v>0</v>
      </c>
      <c r="Y516" s="31">
        <v>0</v>
      </c>
      <c r="Z516" s="36" t="s">
        <v>1733</v>
      </c>
      <c r="AA516" s="31">
        <v>332.46543478260855</v>
      </c>
      <c r="AB516" s="31">
        <v>24.843804347826087</v>
      </c>
      <c r="AC516" s="36">
        <v>7.472597674423169E-2</v>
      </c>
      <c r="AD516" s="31">
        <v>0</v>
      </c>
      <c r="AE516" s="31">
        <v>0</v>
      </c>
      <c r="AF516" s="36" t="s">
        <v>1733</v>
      </c>
      <c r="AG516" s="31">
        <v>0</v>
      </c>
      <c r="AH516" s="31">
        <v>0</v>
      </c>
      <c r="AI516" s="36" t="s">
        <v>1733</v>
      </c>
      <c r="AJ516" t="s">
        <v>545</v>
      </c>
      <c r="AK516" s="37">
        <v>2</v>
      </c>
      <c r="AT516"/>
    </row>
    <row r="517" spans="1:46" x14ac:dyDescent="0.25">
      <c r="A517" t="s">
        <v>1573</v>
      </c>
      <c r="B517" t="s">
        <v>1041</v>
      </c>
      <c r="C517" t="s">
        <v>1435</v>
      </c>
      <c r="D517" t="s">
        <v>1506</v>
      </c>
      <c r="E517" s="31">
        <v>236.60869565217391</v>
      </c>
      <c r="F517" s="31">
        <v>732.19423913043477</v>
      </c>
      <c r="G517" s="31">
        <v>96.91391304347826</v>
      </c>
      <c r="H517" s="36">
        <v>0.13236093356671957</v>
      </c>
      <c r="I517" s="31">
        <v>119.33902173913044</v>
      </c>
      <c r="J517" s="31">
        <v>2</v>
      </c>
      <c r="K517" s="36">
        <v>1.6758977665929816E-2</v>
      </c>
      <c r="L517" s="31">
        <v>76.738913043478263</v>
      </c>
      <c r="M517" s="31">
        <v>2</v>
      </c>
      <c r="N517" s="36">
        <v>2.6062396777327981E-2</v>
      </c>
      <c r="O517" s="31">
        <v>38.197934782608705</v>
      </c>
      <c r="P517" s="31">
        <v>0</v>
      </c>
      <c r="Q517" s="36">
        <v>0</v>
      </c>
      <c r="R517" s="31">
        <v>4.4021739130434785</v>
      </c>
      <c r="S517" s="31">
        <v>0</v>
      </c>
      <c r="T517" s="36">
        <v>0</v>
      </c>
      <c r="U517" s="31">
        <v>173.14945652173913</v>
      </c>
      <c r="V517" s="31">
        <v>37.497282608695649</v>
      </c>
      <c r="W517" s="36">
        <v>0.2165602096705849</v>
      </c>
      <c r="X517" s="31">
        <v>8.8532608695652169</v>
      </c>
      <c r="Y517" s="31">
        <v>0</v>
      </c>
      <c r="Z517" s="36">
        <v>0</v>
      </c>
      <c r="AA517" s="31">
        <v>430.85250000000002</v>
      </c>
      <c r="AB517" s="31">
        <v>57.416630434782611</v>
      </c>
      <c r="AC517" s="36">
        <v>0.13326284618235384</v>
      </c>
      <c r="AD517" s="31">
        <v>0</v>
      </c>
      <c r="AE517" s="31">
        <v>0</v>
      </c>
      <c r="AF517" s="36" t="s">
        <v>1733</v>
      </c>
      <c r="AG517" s="31">
        <v>0</v>
      </c>
      <c r="AH517" s="31">
        <v>0</v>
      </c>
      <c r="AI517" s="36" t="s">
        <v>1733</v>
      </c>
      <c r="AJ517" t="s">
        <v>440</v>
      </c>
      <c r="AK517" s="37">
        <v>2</v>
      </c>
      <c r="AT517"/>
    </row>
    <row r="518" spans="1:46" x14ac:dyDescent="0.25">
      <c r="A518" t="s">
        <v>1573</v>
      </c>
      <c r="B518" t="s">
        <v>1178</v>
      </c>
      <c r="C518" t="s">
        <v>1475</v>
      </c>
      <c r="D518" t="s">
        <v>1506</v>
      </c>
      <c r="E518" s="31">
        <v>180.38043478260869</v>
      </c>
      <c r="F518" s="31">
        <v>588.94847826086948</v>
      </c>
      <c r="G518" s="31">
        <v>64.095869565217384</v>
      </c>
      <c r="H518" s="36">
        <v>0.10883103010044062</v>
      </c>
      <c r="I518" s="31">
        <v>95.621413043478213</v>
      </c>
      <c r="J518" s="31">
        <v>5.5326086956521738</v>
      </c>
      <c r="K518" s="36">
        <v>5.7859516185318718E-2</v>
      </c>
      <c r="L518" s="31">
        <v>71.412717391304298</v>
      </c>
      <c r="M518" s="31">
        <v>5.5326086956521738</v>
      </c>
      <c r="N518" s="36">
        <v>7.7473717536000977E-2</v>
      </c>
      <c r="O518" s="31">
        <v>19.643478260869564</v>
      </c>
      <c r="P518" s="31">
        <v>0</v>
      </c>
      <c r="Q518" s="36">
        <v>0</v>
      </c>
      <c r="R518" s="31">
        <v>4.5652173913043477</v>
      </c>
      <c r="S518" s="31">
        <v>0</v>
      </c>
      <c r="T518" s="36">
        <v>0</v>
      </c>
      <c r="U518" s="31">
        <v>138.46619565217398</v>
      </c>
      <c r="V518" s="31">
        <v>0.51032608695652182</v>
      </c>
      <c r="W518" s="36">
        <v>3.6855644408578759E-3</v>
      </c>
      <c r="X518" s="31">
        <v>0</v>
      </c>
      <c r="Y518" s="31">
        <v>0</v>
      </c>
      <c r="Z518" s="36" t="s">
        <v>1733</v>
      </c>
      <c r="AA518" s="31">
        <v>354.86086956521734</v>
      </c>
      <c r="AB518" s="31">
        <v>58.052934782608695</v>
      </c>
      <c r="AC518" s="36">
        <v>0.1635935087848269</v>
      </c>
      <c r="AD518" s="31">
        <v>0</v>
      </c>
      <c r="AE518" s="31">
        <v>0</v>
      </c>
      <c r="AF518" s="36" t="s">
        <v>1733</v>
      </c>
      <c r="AG518" s="31">
        <v>0</v>
      </c>
      <c r="AH518" s="31">
        <v>0</v>
      </c>
      <c r="AI518" s="36" t="s">
        <v>1733</v>
      </c>
      <c r="AJ518" t="s">
        <v>581</v>
      </c>
      <c r="AK518" s="37">
        <v>2</v>
      </c>
      <c r="AT518"/>
    </row>
    <row r="519" spans="1:46" x14ac:dyDescent="0.25">
      <c r="A519" t="s">
        <v>1573</v>
      </c>
      <c r="B519" t="s">
        <v>653</v>
      </c>
      <c r="C519" t="s">
        <v>1216</v>
      </c>
      <c r="D519" t="s">
        <v>1489</v>
      </c>
      <c r="E519" s="31">
        <v>72.271739130434781</v>
      </c>
      <c r="F519" s="31">
        <v>217.62228260869568</v>
      </c>
      <c r="G519" s="31">
        <v>17.9375</v>
      </c>
      <c r="H519" s="36">
        <v>8.2424923518761309E-2</v>
      </c>
      <c r="I519" s="31">
        <v>45.141304347826093</v>
      </c>
      <c r="J519" s="31">
        <v>12.201086956521738</v>
      </c>
      <c r="K519" s="36">
        <v>0.27028653985071027</v>
      </c>
      <c r="L519" s="31">
        <v>12.201086956521738</v>
      </c>
      <c r="M519" s="31">
        <v>12.201086956521738</v>
      </c>
      <c r="N519" s="36">
        <v>1</v>
      </c>
      <c r="O519" s="31">
        <v>28.755434782608695</v>
      </c>
      <c r="P519" s="31">
        <v>0</v>
      </c>
      <c r="Q519" s="36">
        <v>0</v>
      </c>
      <c r="R519" s="31">
        <v>4.1847826086956523</v>
      </c>
      <c r="S519" s="31">
        <v>0</v>
      </c>
      <c r="T519" s="36">
        <v>0</v>
      </c>
      <c r="U519" s="31">
        <v>30.782608695652176</v>
      </c>
      <c r="V519" s="31">
        <v>1.6766304347826086</v>
      </c>
      <c r="W519" s="36">
        <v>5.4466807909604516E-2</v>
      </c>
      <c r="X519" s="31">
        <v>0</v>
      </c>
      <c r="Y519" s="31">
        <v>0</v>
      </c>
      <c r="Z519" s="36" t="s">
        <v>1733</v>
      </c>
      <c r="AA519" s="31">
        <v>141.6983695652174</v>
      </c>
      <c r="AB519" s="31">
        <v>4.0597826086956523</v>
      </c>
      <c r="AC519" s="36">
        <v>2.8650877361204332E-2</v>
      </c>
      <c r="AD519" s="31">
        <v>0</v>
      </c>
      <c r="AE519" s="31">
        <v>0</v>
      </c>
      <c r="AF519" s="36" t="s">
        <v>1733</v>
      </c>
      <c r="AG519" s="31">
        <v>0</v>
      </c>
      <c r="AH519" s="31">
        <v>0</v>
      </c>
      <c r="AI519" s="36" t="s">
        <v>1733</v>
      </c>
      <c r="AJ519" t="s">
        <v>50</v>
      </c>
      <c r="AK519" s="37">
        <v>2</v>
      </c>
      <c r="AT519"/>
    </row>
    <row r="520" spans="1:46" x14ac:dyDescent="0.25">
      <c r="A520" t="s">
        <v>1573</v>
      </c>
      <c r="B520" t="s">
        <v>1117</v>
      </c>
      <c r="C520" t="s">
        <v>1242</v>
      </c>
      <c r="D520" t="s">
        <v>1484</v>
      </c>
      <c r="E520" s="31">
        <v>110.52173913043478</v>
      </c>
      <c r="F520" s="31">
        <v>709.6319565217392</v>
      </c>
      <c r="G520" s="31">
        <v>34.010108695652171</v>
      </c>
      <c r="H520" s="36">
        <v>4.7926405206373042E-2</v>
      </c>
      <c r="I520" s="31">
        <v>102.36347826086957</v>
      </c>
      <c r="J520" s="31">
        <v>8.0760869565217384</v>
      </c>
      <c r="K520" s="36">
        <v>7.8896175606109509E-2</v>
      </c>
      <c r="L520" s="31">
        <v>75.537391304347835</v>
      </c>
      <c r="M520" s="31">
        <v>8.0760869565217384</v>
      </c>
      <c r="N520" s="36">
        <v>0.10691508956117325</v>
      </c>
      <c r="O520" s="31">
        <v>21.608695652173914</v>
      </c>
      <c r="P520" s="31">
        <v>0</v>
      </c>
      <c r="Q520" s="36">
        <v>0</v>
      </c>
      <c r="R520" s="31">
        <v>5.2173913043478262</v>
      </c>
      <c r="S520" s="31">
        <v>0</v>
      </c>
      <c r="T520" s="36">
        <v>0</v>
      </c>
      <c r="U520" s="31">
        <v>162.13978260869564</v>
      </c>
      <c r="V520" s="31">
        <v>25.934021739130433</v>
      </c>
      <c r="W520" s="36">
        <v>0.15994854144907172</v>
      </c>
      <c r="X520" s="31">
        <v>9.0936956521739098</v>
      </c>
      <c r="Y520" s="31">
        <v>0</v>
      </c>
      <c r="Z520" s="36">
        <v>0</v>
      </c>
      <c r="AA520" s="31">
        <v>425.35206521739138</v>
      </c>
      <c r="AB520" s="31">
        <v>0</v>
      </c>
      <c r="AC520" s="36">
        <v>0</v>
      </c>
      <c r="AD520" s="31">
        <v>10.682934782608696</v>
      </c>
      <c r="AE520" s="31">
        <v>0</v>
      </c>
      <c r="AF520" s="36">
        <v>0</v>
      </c>
      <c r="AG520" s="31">
        <v>0</v>
      </c>
      <c r="AH520" s="31">
        <v>0</v>
      </c>
      <c r="AI520" s="36" t="s">
        <v>1733</v>
      </c>
      <c r="AJ520" t="s">
        <v>518</v>
      </c>
      <c r="AK520" s="37">
        <v>2</v>
      </c>
      <c r="AT520"/>
    </row>
    <row r="521" spans="1:46" x14ac:dyDescent="0.25">
      <c r="A521" t="s">
        <v>1573</v>
      </c>
      <c r="B521" t="s">
        <v>792</v>
      </c>
      <c r="C521" t="s">
        <v>1242</v>
      </c>
      <c r="D521" t="s">
        <v>1484</v>
      </c>
      <c r="E521" s="31">
        <v>91.826086956521735</v>
      </c>
      <c r="F521" s="31">
        <v>299.77097826086958</v>
      </c>
      <c r="G521" s="31">
        <v>0</v>
      </c>
      <c r="H521" s="36">
        <v>0</v>
      </c>
      <c r="I521" s="31">
        <v>26.804782608695653</v>
      </c>
      <c r="J521" s="31">
        <v>0</v>
      </c>
      <c r="K521" s="36">
        <v>0</v>
      </c>
      <c r="L521" s="31">
        <v>8.4168478260869559</v>
      </c>
      <c r="M521" s="31">
        <v>0</v>
      </c>
      <c r="N521" s="36">
        <v>0</v>
      </c>
      <c r="O521" s="31">
        <v>13.342826086956521</v>
      </c>
      <c r="P521" s="31">
        <v>0</v>
      </c>
      <c r="Q521" s="36">
        <v>0</v>
      </c>
      <c r="R521" s="31">
        <v>5.045108695652174</v>
      </c>
      <c r="S521" s="31">
        <v>0</v>
      </c>
      <c r="T521" s="36">
        <v>0</v>
      </c>
      <c r="U521" s="31">
        <v>4.9171739130434782</v>
      </c>
      <c r="V521" s="31">
        <v>0</v>
      </c>
      <c r="W521" s="36">
        <v>0</v>
      </c>
      <c r="X521" s="31">
        <v>77.848260869565223</v>
      </c>
      <c r="Y521" s="31">
        <v>0</v>
      </c>
      <c r="Z521" s="36">
        <v>0</v>
      </c>
      <c r="AA521" s="31">
        <v>183.24695652173915</v>
      </c>
      <c r="AB521" s="31">
        <v>0</v>
      </c>
      <c r="AC521" s="36">
        <v>0</v>
      </c>
      <c r="AD521" s="31">
        <v>6.9538043478260869</v>
      </c>
      <c r="AE521" s="31">
        <v>0</v>
      </c>
      <c r="AF521" s="36">
        <v>0</v>
      </c>
      <c r="AG521" s="31">
        <v>0</v>
      </c>
      <c r="AH521" s="31">
        <v>0</v>
      </c>
      <c r="AI521" s="36" t="s">
        <v>1733</v>
      </c>
      <c r="AJ521" t="s">
        <v>190</v>
      </c>
      <c r="AK521" s="37">
        <v>2</v>
      </c>
      <c r="AT521"/>
    </row>
    <row r="522" spans="1:46" x14ac:dyDescent="0.25">
      <c r="A522" t="s">
        <v>1573</v>
      </c>
      <c r="B522" t="s">
        <v>1174</v>
      </c>
      <c r="C522" t="s">
        <v>1464</v>
      </c>
      <c r="D522" t="s">
        <v>1510</v>
      </c>
      <c r="E522" s="31">
        <v>14.195652173913043</v>
      </c>
      <c r="F522" s="31">
        <v>79.844347826086931</v>
      </c>
      <c r="G522" s="31">
        <v>0</v>
      </c>
      <c r="H522" s="36">
        <v>0</v>
      </c>
      <c r="I522" s="31">
        <v>34.20695652173913</v>
      </c>
      <c r="J522" s="31">
        <v>0</v>
      </c>
      <c r="K522" s="36">
        <v>0</v>
      </c>
      <c r="L522" s="31">
        <v>28.022173913043478</v>
      </c>
      <c r="M522" s="31">
        <v>0</v>
      </c>
      <c r="N522" s="36">
        <v>0</v>
      </c>
      <c r="O522" s="31">
        <v>1.1304347826086956</v>
      </c>
      <c r="P522" s="31">
        <v>0</v>
      </c>
      <c r="Q522" s="36">
        <v>0</v>
      </c>
      <c r="R522" s="31">
        <v>5.0543478260869561</v>
      </c>
      <c r="S522" s="31">
        <v>0</v>
      </c>
      <c r="T522" s="36">
        <v>0</v>
      </c>
      <c r="U522" s="31">
        <v>0.40760869565217389</v>
      </c>
      <c r="V522" s="31">
        <v>0</v>
      </c>
      <c r="W522" s="36">
        <v>0</v>
      </c>
      <c r="X522" s="31">
        <v>0</v>
      </c>
      <c r="Y522" s="31">
        <v>0</v>
      </c>
      <c r="Z522" s="36" t="s">
        <v>1733</v>
      </c>
      <c r="AA522" s="31">
        <v>45.229782608695636</v>
      </c>
      <c r="AB522" s="31">
        <v>0</v>
      </c>
      <c r="AC522" s="36">
        <v>0</v>
      </c>
      <c r="AD522" s="31">
        <v>0</v>
      </c>
      <c r="AE522" s="31">
        <v>0</v>
      </c>
      <c r="AF522" s="36" t="s">
        <v>1733</v>
      </c>
      <c r="AG522" s="31">
        <v>0</v>
      </c>
      <c r="AH522" s="31">
        <v>0</v>
      </c>
      <c r="AI522" s="36" t="s">
        <v>1733</v>
      </c>
      <c r="AJ522" t="s">
        <v>576</v>
      </c>
      <c r="AK522" s="37">
        <v>2</v>
      </c>
      <c r="AT522"/>
    </row>
    <row r="523" spans="1:46" x14ac:dyDescent="0.25">
      <c r="A523" t="s">
        <v>1573</v>
      </c>
      <c r="B523" t="s">
        <v>908</v>
      </c>
      <c r="C523" t="s">
        <v>1286</v>
      </c>
      <c r="D523" t="s">
        <v>1515</v>
      </c>
      <c r="E523" s="31">
        <v>471.60869565217394</v>
      </c>
      <c r="F523" s="31">
        <v>1629.1399999999999</v>
      </c>
      <c r="G523" s="31">
        <v>70.421195652173907</v>
      </c>
      <c r="H523" s="36">
        <v>4.3225993869264713E-2</v>
      </c>
      <c r="I523" s="31">
        <v>286.0296739130435</v>
      </c>
      <c r="J523" s="31">
        <v>31.586956521739133</v>
      </c>
      <c r="K523" s="36">
        <v>0.11043244601027638</v>
      </c>
      <c r="L523" s="31">
        <v>179.54347826086956</v>
      </c>
      <c r="M523" s="31">
        <v>29.491847826086957</v>
      </c>
      <c r="N523" s="36">
        <v>0.16426020099285629</v>
      </c>
      <c r="O523" s="31">
        <v>102.16554347826089</v>
      </c>
      <c r="P523" s="31">
        <v>2.0951086956521738</v>
      </c>
      <c r="Q523" s="36">
        <v>2.0506998977575817E-2</v>
      </c>
      <c r="R523" s="31">
        <v>4.3206521739130439</v>
      </c>
      <c r="S523" s="31">
        <v>0</v>
      </c>
      <c r="T523" s="36">
        <v>0</v>
      </c>
      <c r="U523" s="31">
        <v>263.35597826086956</v>
      </c>
      <c r="V523" s="31">
        <v>38.834239130434781</v>
      </c>
      <c r="W523" s="36">
        <v>0.14745911365629674</v>
      </c>
      <c r="X523" s="31">
        <v>1.7652173913043478</v>
      </c>
      <c r="Y523" s="31">
        <v>0</v>
      </c>
      <c r="Z523" s="36">
        <v>0</v>
      </c>
      <c r="AA523" s="31">
        <v>1077.9891304347825</v>
      </c>
      <c r="AB523" s="31">
        <v>0</v>
      </c>
      <c r="AC523" s="36">
        <v>0</v>
      </c>
      <c r="AD523" s="31">
        <v>0</v>
      </c>
      <c r="AE523" s="31">
        <v>0</v>
      </c>
      <c r="AF523" s="36" t="s">
        <v>1733</v>
      </c>
      <c r="AG523" s="31">
        <v>0</v>
      </c>
      <c r="AH523" s="31">
        <v>0</v>
      </c>
      <c r="AI523" s="36" t="s">
        <v>1733</v>
      </c>
      <c r="AJ523" t="s">
        <v>307</v>
      </c>
      <c r="AK523" s="37">
        <v>2</v>
      </c>
      <c r="AT523"/>
    </row>
    <row r="524" spans="1:46" x14ac:dyDescent="0.25">
      <c r="A524" t="s">
        <v>1573</v>
      </c>
      <c r="B524" t="s">
        <v>759</v>
      </c>
      <c r="C524" t="s">
        <v>1342</v>
      </c>
      <c r="D524" t="s">
        <v>1510</v>
      </c>
      <c r="E524" s="31">
        <v>266.6521739130435</v>
      </c>
      <c r="F524" s="31">
        <v>817.4826086956524</v>
      </c>
      <c r="G524" s="31">
        <v>8.9402173913043477</v>
      </c>
      <c r="H524" s="36">
        <v>1.0936278394434661E-2</v>
      </c>
      <c r="I524" s="31">
        <v>180.83695652173913</v>
      </c>
      <c r="J524" s="31">
        <v>3.0951086956521738</v>
      </c>
      <c r="K524" s="36">
        <v>1.7115465528640982E-2</v>
      </c>
      <c r="L524" s="31">
        <v>97.603260869565219</v>
      </c>
      <c r="M524" s="31">
        <v>3.0951086956521738</v>
      </c>
      <c r="N524" s="36">
        <v>3.1711119772815856E-2</v>
      </c>
      <c r="O524" s="31">
        <v>78.978260869565219</v>
      </c>
      <c r="P524" s="31">
        <v>0</v>
      </c>
      <c r="Q524" s="36">
        <v>0</v>
      </c>
      <c r="R524" s="31">
        <v>4.2554347826086953</v>
      </c>
      <c r="S524" s="31">
        <v>0</v>
      </c>
      <c r="T524" s="36">
        <v>0</v>
      </c>
      <c r="U524" s="31">
        <v>92.339673913043484</v>
      </c>
      <c r="V524" s="31">
        <v>0</v>
      </c>
      <c r="W524" s="36">
        <v>0</v>
      </c>
      <c r="X524" s="31">
        <v>0</v>
      </c>
      <c r="Y524" s="31">
        <v>0</v>
      </c>
      <c r="Z524" s="36" t="s">
        <v>1733</v>
      </c>
      <c r="AA524" s="31">
        <v>544.30597826086978</v>
      </c>
      <c r="AB524" s="31">
        <v>5.8451086956521738</v>
      </c>
      <c r="AC524" s="36">
        <v>1.0738645043598595E-2</v>
      </c>
      <c r="AD524" s="31">
        <v>0</v>
      </c>
      <c r="AE524" s="31">
        <v>0</v>
      </c>
      <c r="AF524" s="36" t="s">
        <v>1733</v>
      </c>
      <c r="AG524" s="31">
        <v>0</v>
      </c>
      <c r="AH524" s="31">
        <v>0</v>
      </c>
      <c r="AI524" s="36" t="s">
        <v>1733</v>
      </c>
      <c r="AJ524" t="s">
        <v>157</v>
      </c>
      <c r="AK524" s="37">
        <v>2</v>
      </c>
      <c r="AT524"/>
    </row>
    <row r="525" spans="1:46" x14ac:dyDescent="0.25">
      <c r="A525" t="s">
        <v>1573</v>
      </c>
      <c r="B525" t="s">
        <v>1133</v>
      </c>
      <c r="C525" t="s">
        <v>1278</v>
      </c>
      <c r="D525" t="s">
        <v>1510</v>
      </c>
      <c r="E525" s="31">
        <v>73.956521739130437</v>
      </c>
      <c r="F525" s="31">
        <v>332.53804347826087</v>
      </c>
      <c r="G525" s="31">
        <v>19.02717391304348</v>
      </c>
      <c r="H525" s="36">
        <v>5.7218036511023591E-2</v>
      </c>
      <c r="I525" s="31">
        <v>94.491847826086953</v>
      </c>
      <c r="J525" s="31">
        <v>14.980978260869565</v>
      </c>
      <c r="K525" s="36">
        <v>0.15854254737871337</v>
      </c>
      <c r="L525" s="31">
        <v>67.054347826086953</v>
      </c>
      <c r="M525" s="31">
        <v>14.315217391304348</v>
      </c>
      <c r="N525" s="36">
        <v>0.21348678878262281</v>
      </c>
      <c r="O525" s="31">
        <v>24.747282608695652</v>
      </c>
      <c r="P525" s="31">
        <v>0.66576086956521741</v>
      </c>
      <c r="Q525" s="36">
        <v>2.6902382782475021E-2</v>
      </c>
      <c r="R525" s="31">
        <v>2.6902173913043477</v>
      </c>
      <c r="S525" s="31">
        <v>0</v>
      </c>
      <c r="T525" s="36">
        <v>0</v>
      </c>
      <c r="U525" s="31">
        <v>45.25</v>
      </c>
      <c r="V525" s="31">
        <v>2.3206521739130435</v>
      </c>
      <c r="W525" s="36">
        <v>5.1285130915205382E-2</v>
      </c>
      <c r="X525" s="31">
        <v>0</v>
      </c>
      <c r="Y525" s="31">
        <v>0</v>
      </c>
      <c r="Z525" s="36" t="s">
        <v>1733</v>
      </c>
      <c r="AA525" s="31">
        <v>192.79619565217391</v>
      </c>
      <c r="AB525" s="31">
        <v>1.7255434782608696</v>
      </c>
      <c r="AC525" s="36">
        <v>8.9500909103722402E-3</v>
      </c>
      <c r="AD525" s="31">
        <v>0</v>
      </c>
      <c r="AE525" s="31">
        <v>0</v>
      </c>
      <c r="AF525" s="36" t="s">
        <v>1733</v>
      </c>
      <c r="AG525" s="31">
        <v>0</v>
      </c>
      <c r="AH525" s="31">
        <v>0</v>
      </c>
      <c r="AI525" s="36" t="s">
        <v>1733</v>
      </c>
      <c r="AJ525" t="s">
        <v>534</v>
      </c>
      <c r="AK525" s="37">
        <v>2</v>
      </c>
      <c r="AT525"/>
    </row>
    <row r="526" spans="1:46" x14ac:dyDescent="0.25">
      <c r="A526" t="s">
        <v>1573</v>
      </c>
      <c r="B526" t="s">
        <v>735</v>
      </c>
      <c r="C526" t="s">
        <v>1335</v>
      </c>
      <c r="D526" t="s">
        <v>1510</v>
      </c>
      <c r="E526" s="31">
        <v>272.51086956521738</v>
      </c>
      <c r="F526" s="31">
        <v>779.5524999999999</v>
      </c>
      <c r="G526" s="31">
        <v>207.19891304347823</v>
      </c>
      <c r="H526" s="36">
        <v>0.26579212181793821</v>
      </c>
      <c r="I526" s="31">
        <v>72.751521739130439</v>
      </c>
      <c r="J526" s="31">
        <v>1.1467391304347827</v>
      </c>
      <c r="K526" s="36">
        <v>1.5762407479897329E-2</v>
      </c>
      <c r="L526" s="31">
        <v>44.731630434782616</v>
      </c>
      <c r="M526" s="31">
        <v>1.1467391304347827</v>
      </c>
      <c r="N526" s="36">
        <v>2.5635978820550576E-2</v>
      </c>
      <c r="O526" s="31">
        <v>23.536195652173912</v>
      </c>
      <c r="P526" s="31">
        <v>0</v>
      </c>
      <c r="Q526" s="36">
        <v>0</v>
      </c>
      <c r="R526" s="31">
        <v>4.4836956521739131</v>
      </c>
      <c r="S526" s="31">
        <v>0</v>
      </c>
      <c r="T526" s="36">
        <v>0</v>
      </c>
      <c r="U526" s="31">
        <v>220.44739130434775</v>
      </c>
      <c r="V526" s="31">
        <v>42.924565217391304</v>
      </c>
      <c r="W526" s="36">
        <v>0.1947156868739264</v>
      </c>
      <c r="X526" s="31">
        <v>0</v>
      </c>
      <c r="Y526" s="31">
        <v>0</v>
      </c>
      <c r="Z526" s="36" t="s">
        <v>1733</v>
      </c>
      <c r="AA526" s="31">
        <v>486.35358695652172</v>
      </c>
      <c r="AB526" s="31">
        <v>163.12760869565216</v>
      </c>
      <c r="AC526" s="36">
        <v>0.335409490277359</v>
      </c>
      <c r="AD526" s="31">
        <v>0</v>
      </c>
      <c r="AE526" s="31">
        <v>0</v>
      </c>
      <c r="AF526" s="36" t="s">
        <v>1733</v>
      </c>
      <c r="AG526" s="31">
        <v>0</v>
      </c>
      <c r="AH526" s="31">
        <v>0</v>
      </c>
      <c r="AI526" s="36" t="s">
        <v>1733</v>
      </c>
      <c r="AJ526" t="s">
        <v>132</v>
      </c>
      <c r="AK526" s="37">
        <v>2</v>
      </c>
      <c r="AT526"/>
    </row>
    <row r="527" spans="1:46" x14ac:dyDescent="0.25">
      <c r="A527" t="s">
        <v>1573</v>
      </c>
      <c r="B527" t="s">
        <v>1140</v>
      </c>
      <c r="C527" t="s">
        <v>1265</v>
      </c>
      <c r="D527" t="s">
        <v>1517</v>
      </c>
      <c r="E527" s="31">
        <v>274.6521739130435</v>
      </c>
      <c r="F527" s="31">
        <v>949.98358695652166</v>
      </c>
      <c r="G527" s="31">
        <v>82.832065217391303</v>
      </c>
      <c r="H527" s="36">
        <v>8.719315402359927E-2</v>
      </c>
      <c r="I527" s="31">
        <v>161.86467391304348</v>
      </c>
      <c r="J527" s="31">
        <v>15.394565217391303</v>
      </c>
      <c r="K527" s="36">
        <v>9.5107628151535603E-2</v>
      </c>
      <c r="L527" s="31">
        <v>138.60923913043479</v>
      </c>
      <c r="M527" s="31">
        <v>10.481521739130434</v>
      </c>
      <c r="N527" s="36">
        <v>7.5619214165565524E-2</v>
      </c>
      <c r="O527" s="31">
        <v>18.690217391304348</v>
      </c>
      <c r="P527" s="31">
        <v>4.9130434782608692</v>
      </c>
      <c r="Q527" s="36">
        <v>0.262867112532713</v>
      </c>
      <c r="R527" s="31">
        <v>4.5652173913043477</v>
      </c>
      <c r="S527" s="31">
        <v>0</v>
      </c>
      <c r="T527" s="36">
        <v>0</v>
      </c>
      <c r="U527" s="31">
        <v>177.48141304347826</v>
      </c>
      <c r="V527" s="31">
        <v>15.410326086956522</v>
      </c>
      <c r="W527" s="36">
        <v>8.6827830715892479E-2</v>
      </c>
      <c r="X527" s="31">
        <v>0</v>
      </c>
      <c r="Y527" s="31">
        <v>0</v>
      </c>
      <c r="Z527" s="36" t="s">
        <v>1733</v>
      </c>
      <c r="AA527" s="31">
        <v>610.63749999999993</v>
      </c>
      <c r="AB527" s="31">
        <v>52.027173913043477</v>
      </c>
      <c r="AC527" s="36">
        <v>8.5201406584173883E-2</v>
      </c>
      <c r="AD527" s="31">
        <v>0</v>
      </c>
      <c r="AE527" s="31">
        <v>0</v>
      </c>
      <c r="AF527" s="36" t="s">
        <v>1733</v>
      </c>
      <c r="AG527" s="31">
        <v>0</v>
      </c>
      <c r="AH527" s="31">
        <v>0</v>
      </c>
      <c r="AI527" s="36" t="s">
        <v>1733</v>
      </c>
      <c r="AJ527" t="s">
        <v>541</v>
      </c>
      <c r="AK527" s="37">
        <v>2</v>
      </c>
      <c r="AT527"/>
    </row>
    <row r="528" spans="1:46" x14ac:dyDescent="0.25">
      <c r="A528" t="s">
        <v>1573</v>
      </c>
      <c r="B528" t="s">
        <v>871</v>
      </c>
      <c r="C528" t="s">
        <v>1242</v>
      </c>
      <c r="D528" t="s">
        <v>1484</v>
      </c>
      <c r="E528" s="31">
        <v>95.913043478260875</v>
      </c>
      <c r="F528" s="31">
        <v>304.14130434782606</v>
      </c>
      <c r="G528" s="31">
        <v>85.807065217391298</v>
      </c>
      <c r="H528" s="36">
        <v>0.28212894464100641</v>
      </c>
      <c r="I528" s="31">
        <v>30.668478260869566</v>
      </c>
      <c r="J528" s="31">
        <v>0</v>
      </c>
      <c r="K528" s="36">
        <v>0</v>
      </c>
      <c r="L528" s="31">
        <v>11.086956521739131</v>
      </c>
      <c r="M528" s="31">
        <v>0</v>
      </c>
      <c r="N528" s="36">
        <v>0</v>
      </c>
      <c r="O528" s="31">
        <v>14.470108695652174</v>
      </c>
      <c r="P528" s="31">
        <v>0</v>
      </c>
      <c r="Q528" s="36">
        <v>0</v>
      </c>
      <c r="R528" s="31">
        <v>5.1114130434782608</v>
      </c>
      <c r="S528" s="31">
        <v>0</v>
      </c>
      <c r="T528" s="36">
        <v>0</v>
      </c>
      <c r="U528" s="31">
        <v>106.33423913043478</v>
      </c>
      <c r="V528" s="31">
        <v>65.168478260869563</v>
      </c>
      <c r="W528" s="36">
        <v>0.61286448084638778</v>
      </c>
      <c r="X528" s="31">
        <v>9.0190217391304355</v>
      </c>
      <c r="Y528" s="31">
        <v>0</v>
      </c>
      <c r="Z528" s="36">
        <v>0</v>
      </c>
      <c r="AA528" s="31">
        <v>133.83695652173913</v>
      </c>
      <c r="AB528" s="31">
        <v>20.638586956521738</v>
      </c>
      <c r="AC528" s="36">
        <v>0.15420693575895394</v>
      </c>
      <c r="AD528" s="31">
        <v>24.282608695652176</v>
      </c>
      <c r="AE528" s="31">
        <v>0</v>
      </c>
      <c r="AF528" s="36">
        <v>0</v>
      </c>
      <c r="AG528" s="31">
        <v>0</v>
      </c>
      <c r="AH528" s="31">
        <v>0</v>
      </c>
      <c r="AI528" s="36" t="s">
        <v>1733</v>
      </c>
      <c r="AJ528" t="s">
        <v>270</v>
      </c>
      <c r="AK528" s="37">
        <v>2</v>
      </c>
      <c r="AT528"/>
    </row>
    <row r="529" spans="1:46" x14ac:dyDescent="0.25">
      <c r="A529" t="s">
        <v>1573</v>
      </c>
      <c r="B529" t="s">
        <v>926</v>
      </c>
      <c r="C529" t="s">
        <v>1216</v>
      </c>
      <c r="D529" t="s">
        <v>1489</v>
      </c>
      <c r="E529" s="31">
        <v>333.29347826086956</v>
      </c>
      <c r="F529" s="31">
        <v>1061.9864130434783</v>
      </c>
      <c r="G529" s="31">
        <v>74.184782608695656</v>
      </c>
      <c r="H529" s="36">
        <v>6.9854737967969177E-2</v>
      </c>
      <c r="I529" s="31">
        <v>163.33967391304347</v>
      </c>
      <c r="J529" s="31">
        <v>25.921195652173914</v>
      </c>
      <c r="K529" s="36">
        <v>0.15869503734881632</v>
      </c>
      <c r="L529" s="31">
        <v>129.93206521739131</v>
      </c>
      <c r="M529" s="31">
        <v>25.921195652173914</v>
      </c>
      <c r="N529" s="36">
        <v>0.19949806546062951</v>
      </c>
      <c r="O529" s="31">
        <v>29.070652173913043</v>
      </c>
      <c r="P529" s="31">
        <v>0</v>
      </c>
      <c r="Q529" s="36">
        <v>0</v>
      </c>
      <c r="R529" s="31">
        <v>4.3369565217391308</v>
      </c>
      <c r="S529" s="31">
        <v>0</v>
      </c>
      <c r="T529" s="36">
        <v>0</v>
      </c>
      <c r="U529" s="31">
        <v>168.98097826086956</v>
      </c>
      <c r="V529" s="31">
        <v>10.904891304347826</v>
      </c>
      <c r="W529" s="36">
        <v>6.4533247567741411E-2</v>
      </c>
      <c r="X529" s="31">
        <v>0</v>
      </c>
      <c r="Y529" s="31">
        <v>0</v>
      </c>
      <c r="Z529" s="36" t="s">
        <v>1733</v>
      </c>
      <c r="AA529" s="31">
        <v>729.66576086956525</v>
      </c>
      <c r="AB529" s="31">
        <v>37.358695652173914</v>
      </c>
      <c r="AC529" s="36">
        <v>5.1199737819206975E-2</v>
      </c>
      <c r="AD529" s="31">
        <v>0</v>
      </c>
      <c r="AE529" s="31">
        <v>0</v>
      </c>
      <c r="AF529" s="36" t="s">
        <v>1733</v>
      </c>
      <c r="AG529" s="31">
        <v>0</v>
      </c>
      <c r="AH529" s="31">
        <v>0</v>
      </c>
      <c r="AI529" s="36" t="s">
        <v>1733</v>
      </c>
      <c r="AJ529" t="s">
        <v>325</v>
      </c>
      <c r="AK529" s="37">
        <v>2</v>
      </c>
      <c r="AT529"/>
    </row>
    <row r="530" spans="1:46" x14ac:dyDescent="0.25">
      <c r="A530" t="s">
        <v>1573</v>
      </c>
      <c r="B530" t="s">
        <v>732</v>
      </c>
      <c r="C530" t="s">
        <v>1333</v>
      </c>
      <c r="D530" t="s">
        <v>1486</v>
      </c>
      <c r="E530" s="31">
        <v>138.70652173913044</v>
      </c>
      <c r="F530" s="31">
        <v>401.84239130434787</v>
      </c>
      <c r="G530" s="31">
        <v>15.622282608695652</v>
      </c>
      <c r="H530" s="36">
        <v>3.8876641555877139E-2</v>
      </c>
      <c r="I530" s="31">
        <v>57.451086956521742</v>
      </c>
      <c r="J530" s="31">
        <v>3.097826086956522</v>
      </c>
      <c r="K530" s="36">
        <v>5.3921104909658499E-2</v>
      </c>
      <c r="L530" s="31">
        <v>40.834239130434781</v>
      </c>
      <c r="M530" s="31">
        <v>0</v>
      </c>
      <c r="N530" s="36">
        <v>0</v>
      </c>
      <c r="O530" s="31">
        <v>11.399456521739131</v>
      </c>
      <c r="P530" s="31">
        <v>3.097826086956522</v>
      </c>
      <c r="Q530" s="36">
        <v>0.27175208581644816</v>
      </c>
      <c r="R530" s="31">
        <v>5.2173913043478262</v>
      </c>
      <c r="S530" s="31">
        <v>0</v>
      </c>
      <c r="T530" s="36">
        <v>0</v>
      </c>
      <c r="U530" s="31">
        <v>111.38858695652173</v>
      </c>
      <c r="V530" s="31">
        <v>12.524456521739131</v>
      </c>
      <c r="W530" s="36">
        <v>0.1124393159474031</v>
      </c>
      <c r="X530" s="31">
        <v>0.72010869565217395</v>
      </c>
      <c r="Y530" s="31">
        <v>0</v>
      </c>
      <c r="Z530" s="36">
        <v>0</v>
      </c>
      <c r="AA530" s="31">
        <v>232.28260869565219</v>
      </c>
      <c r="AB530" s="31">
        <v>0</v>
      </c>
      <c r="AC530" s="36">
        <v>0</v>
      </c>
      <c r="AD530" s="31">
        <v>0</v>
      </c>
      <c r="AE530" s="31">
        <v>0</v>
      </c>
      <c r="AF530" s="36" t="s">
        <v>1733</v>
      </c>
      <c r="AG530" s="31">
        <v>0</v>
      </c>
      <c r="AH530" s="31">
        <v>0</v>
      </c>
      <c r="AI530" s="36" t="s">
        <v>1733</v>
      </c>
      <c r="AJ530" t="s">
        <v>129</v>
      </c>
      <c r="AK530" s="37">
        <v>2</v>
      </c>
      <c r="AT530"/>
    </row>
    <row r="531" spans="1:46" x14ac:dyDescent="0.25">
      <c r="A531" t="s">
        <v>1573</v>
      </c>
      <c r="B531" t="s">
        <v>778</v>
      </c>
      <c r="C531" t="s">
        <v>1346</v>
      </c>
      <c r="D531" t="s">
        <v>1493</v>
      </c>
      <c r="E531" s="31">
        <v>115.3695652173913</v>
      </c>
      <c r="F531" s="31">
        <v>384.78804347826087</v>
      </c>
      <c r="G531" s="31">
        <v>6.3559782608695654</v>
      </c>
      <c r="H531" s="36">
        <v>1.6518128275024364E-2</v>
      </c>
      <c r="I531" s="31">
        <v>67.067934782608688</v>
      </c>
      <c r="J531" s="31">
        <v>0</v>
      </c>
      <c r="K531" s="36">
        <v>0</v>
      </c>
      <c r="L531" s="31">
        <v>49.168478260869563</v>
      </c>
      <c r="M531" s="31">
        <v>0</v>
      </c>
      <c r="N531" s="36">
        <v>0</v>
      </c>
      <c r="O531" s="31">
        <v>12.595108695652174</v>
      </c>
      <c r="P531" s="31">
        <v>0</v>
      </c>
      <c r="Q531" s="36">
        <v>0</v>
      </c>
      <c r="R531" s="31">
        <v>5.3043478260869561</v>
      </c>
      <c r="S531" s="31">
        <v>0</v>
      </c>
      <c r="T531" s="36">
        <v>0</v>
      </c>
      <c r="U531" s="31">
        <v>103.38586956521739</v>
      </c>
      <c r="V531" s="31">
        <v>6.3559782608695654</v>
      </c>
      <c r="W531" s="36">
        <v>6.1478210587183939E-2</v>
      </c>
      <c r="X531" s="31">
        <v>0</v>
      </c>
      <c r="Y531" s="31">
        <v>0</v>
      </c>
      <c r="Z531" s="36" t="s">
        <v>1733</v>
      </c>
      <c r="AA531" s="31">
        <v>214.33423913043478</v>
      </c>
      <c r="AB531" s="31">
        <v>0</v>
      </c>
      <c r="AC531" s="36">
        <v>0</v>
      </c>
      <c r="AD531" s="31">
        <v>0</v>
      </c>
      <c r="AE531" s="31">
        <v>0</v>
      </c>
      <c r="AF531" s="36" t="s">
        <v>1733</v>
      </c>
      <c r="AG531" s="31">
        <v>0</v>
      </c>
      <c r="AH531" s="31">
        <v>0</v>
      </c>
      <c r="AI531" s="36" t="s">
        <v>1733</v>
      </c>
      <c r="AJ531" t="s">
        <v>176</v>
      </c>
      <c r="AK531" s="37">
        <v>2</v>
      </c>
      <c r="AT531"/>
    </row>
    <row r="532" spans="1:46" x14ac:dyDescent="0.25">
      <c r="A532" t="s">
        <v>1573</v>
      </c>
      <c r="B532" t="s">
        <v>872</v>
      </c>
      <c r="C532" t="s">
        <v>1396</v>
      </c>
      <c r="D532" t="s">
        <v>1531</v>
      </c>
      <c r="E532" s="31">
        <v>171.44565217391303</v>
      </c>
      <c r="F532" s="31">
        <v>601.65760869565213</v>
      </c>
      <c r="G532" s="31">
        <v>1.5054347826086956</v>
      </c>
      <c r="H532" s="36">
        <v>2.5021453412221672E-3</v>
      </c>
      <c r="I532" s="31">
        <v>81.720108695652172</v>
      </c>
      <c r="J532" s="31">
        <v>1.5054347826086956</v>
      </c>
      <c r="K532" s="36">
        <v>1.8421840188873741E-2</v>
      </c>
      <c r="L532" s="31">
        <v>60.345108695652172</v>
      </c>
      <c r="M532" s="31">
        <v>4.3478260869565216E-2</v>
      </c>
      <c r="N532" s="36">
        <v>7.2049353807358038E-4</v>
      </c>
      <c r="O532" s="31">
        <v>12.603260869565217</v>
      </c>
      <c r="P532" s="31">
        <v>8.1521739130434784E-2</v>
      </c>
      <c r="Q532" s="36">
        <v>6.4683053040103496E-3</v>
      </c>
      <c r="R532" s="31">
        <v>8.7717391304347831</v>
      </c>
      <c r="S532" s="31">
        <v>1.3804347826086956</v>
      </c>
      <c r="T532" s="36">
        <v>0.15737298636926889</v>
      </c>
      <c r="U532" s="31">
        <v>197.47282608695653</v>
      </c>
      <c r="V532" s="31">
        <v>0</v>
      </c>
      <c r="W532" s="36">
        <v>0</v>
      </c>
      <c r="X532" s="31">
        <v>6.1793478260869561</v>
      </c>
      <c r="Y532" s="31">
        <v>0</v>
      </c>
      <c r="Z532" s="36">
        <v>0</v>
      </c>
      <c r="AA532" s="31">
        <v>316.2853260869565</v>
      </c>
      <c r="AB532" s="31">
        <v>0</v>
      </c>
      <c r="AC532" s="36">
        <v>0</v>
      </c>
      <c r="AD532" s="31">
        <v>0</v>
      </c>
      <c r="AE532" s="31">
        <v>0</v>
      </c>
      <c r="AF532" s="36" t="s">
        <v>1733</v>
      </c>
      <c r="AG532" s="31">
        <v>0</v>
      </c>
      <c r="AH532" s="31">
        <v>0</v>
      </c>
      <c r="AI532" s="36" t="s">
        <v>1733</v>
      </c>
      <c r="AJ532" t="s">
        <v>271</v>
      </c>
      <c r="AK532" s="37">
        <v>2</v>
      </c>
      <c r="AT532"/>
    </row>
    <row r="533" spans="1:46" x14ac:dyDescent="0.25">
      <c r="A533" t="s">
        <v>1573</v>
      </c>
      <c r="B533" t="s">
        <v>814</v>
      </c>
      <c r="C533" t="s">
        <v>1267</v>
      </c>
      <c r="D533" t="s">
        <v>1495</v>
      </c>
      <c r="E533" s="31">
        <v>108.93478260869566</v>
      </c>
      <c r="F533" s="31">
        <v>372.67934782608694</v>
      </c>
      <c r="G533" s="31">
        <v>73.125</v>
      </c>
      <c r="H533" s="36">
        <v>0.19621425342335905</v>
      </c>
      <c r="I533" s="31">
        <v>51.921195652173914</v>
      </c>
      <c r="J533" s="31">
        <v>11.855978260869566</v>
      </c>
      <c r="K533" s="36">
        <v>0.22834563249071022</v>
      </c>
      <c r="L533" s="31">
        <v>43.160326086956523</v>
      </c>
      <c r="M533" s="31">
        <v>11.611413043478262</v>
      </c>
      <c r="N533" s="36">
        <v>0.26902978026821128</v>
      </c>
      <c r="O533" s="31">
        <v>7.0217391304347823</v>
      </c>
      <c r="P533" s="31">
        <v>0.24456521739130435</v>
      </c>
      <c r="Q533" s="36">
        <v>3.4829721362229102E-2</v>
      </c>
      <c r="R533" s="31">
        <v>1.7391304347826086</v>
      </c>
      <c r="S533" s="31">
        <v>0</v>
      </c>
      <c r="T533" s="36">
        <v>0</v>
      </c>
      <c r="U533" s="31">
        <v>114.77989130434783</v>
      </c>
      <c r="V533" s="31">
        <v>26.279891304347824</v>
      </c>
      <c r="W533" s="36">
        <v>0.22895901891616752</v>
      </c>
      <c r="X533" s="31">
        <v>0</v>
      </c>
      <c r="Y533" s="31">
        <v>0</v>
      </c>
      <c r="Z533" s="36" t="s">
        <v>1733</v>
      </c>
      <c r="AA533" s="31">
        <v>198.27445652173913</v>
      </c>
      <c r="AB533" s="31">
        <v>34.989130434782609</v>
      </c>
      <c r="AC533" s="36">
        <v>0.17646816967038992</v>
      </c>
      <c r="AD533" s="31">
        <v>7.7038043478260869</v>
      </c>
      <c r="AE533" s="31">
        <v>0</v>
      </c>
      <c r="AF533" s="36">
        <v>0</v>
      </c>
      <c r="AG533" s="31">
        <v>0</v>
      </c>
      <c r="AH533" s="31">
        <v>0</v>
      </c>
      <c r="AI533" s="36" t="s">
        <v>1733</v>
      </c>
      <c r="AJ533" t="s">
        <v>212</v>
      </c>
      <c r="AK533" s="37">
        <v>2</v>
      </c>
      <c r="AT533"/>
    </row>
    <row r="534" spans="1:46" x14ac:dyDescent="0.25">
      <c r="A534" t="s">
        <v>1573</v>
      </c>
      <c r="B534" t="s">
        <v>804</v>
      </c>
      <c r="C534" t="s">
        <v>1363</v>
      </c>
      <c r="D534" t="s">
        <v>1533</v>
      </c>
      <c r="E534" s="31">
        <v>102.08695652173913</v>
      </c>
      <c r="F534" s="31">
        <v>273.82097826086954</v>
      </c>
      <c r="G534" s="31">
        <v>49.751413043478266</v>
      </c>
      <c r="H534" s="36">
        <v>0.18169321196449761</v>
      </c>
      <c r="I534" s="31">
        <v>28.638152173913049</v>
      </c>
      <c r="J534" s="31">
        <v>4.7218478260869565</v>
      </c>
      <c r="K534" s="36">
        <v>0.16487962622072255</v>
      </c>
      <c r="L534" s="31">
        <v>17.427282608695656</v>
      </c>
      <c r="M534" s="31">
        <v>4.7218478260869565</v>
      </c>
      <c r="N534" s="36">
        <v>0.27094573101895447</v>
      </c>
      <c r="O534" s="31">
        <v>4.7434782608695647</v>
      </c>
      <c r="P534" s="31">
        <v>0</v>
      </c>
      <c r="Q534" s="36">
        <v>0</v>
      </c>
      <c r="R534" s="31">
        <v>6.4673913043478262</v>
      </c>
      <c r="S534" s="31">
        <v>0</v>
      </c>
      <c r="T534" s="36">
        <v>0</v>
      </c>
      <c r="U534" s="31">
        <v>65.232608695652175</v>
      </c>
      <c r="V534" s="31">
        <v>8.804347826086957</v>
      </c>
      <c r="W534" s="36">
        <v>0.13496850734828542</v>
      </c>
      <c r="X534" s="31">
        <v>0</v>
      </c>
      <c r="Y534" s="31">
        <v>0</v>
      </c>
      <c r="Z534" s="36" t="s">
        <v>1733</v>
      </c>
      <c r="AA534" s="31">
        <v>179.95021739130434</v>
      </c>
      <c r="AB534" s="31">
        <v>36.225217391304348</v>
      </c>
      <c r="AC534" s="36">
        <v>0.20130688318387574</v>
      </c>
      <c r="AD534" s="31">
        <v>0</v>
      </c>
      <c r="AE534" s="31">
        <v>0</v>
      </c>
      <c r="AF534" s="36" t="s">
        <v>1733</v>
      </c>
      <c r="AG534" s="31">
        <v>0</v>
      </c>
      <c r="AH534" s="31">
        <v>0</v>
      </c>
      <c r="AI534" s="36" t="s">
        <v>1733</v>
      </c>
      <c r="AJ534" t="s">
        <v>202</v>
      </c>
      <c r="AK534" s="37">
        <v>2</v>
      </c>
      <c r="AT534"/>
    </row>
    <row r="535" spans="1:46" x14ac:dyDescent="0.25">
      <c r="A535" t="s">
        <v>1573</v>
      </c>
      <c r="B535" t="s">
        <v>971</v>
      </c>
      <c r="C535" t="s">
        <v>1257</v>
      </c>
      <c r="D535" t="s">
        <v>1533</v>
      </c>
      <c r="E535" s="31">
        <v>103.59782608695652</v>
      </c>
      <c r="F535" s="31">
        <v>307.26793478260879</v>
      </c>
      <c r="G535" s="31">
        <v>10.171195652173914</v>
      </c>
      <c r="H535" s="36">
        <v>3.3102040599745648E-2</v>
      </c>
      <c r="I535" s="31">
        <v>39.521739130434781</v>
      </c>
      <c r="J535" s="31">
        <v>3.3695652173913042</v>
      </c>
      <c r="K535" s="36">
        <v>8.5258525852585254E-2</v>
      </c>
      <c r="L535" s="31">
        <v>27.832608695652173</v>
      </c>
      <c r="M535" s="31">
        <v>3.3695652173913042</v>
      </c>
      <c r="N535" s="36">
        <v>0.12106537530266344</v>
      </c>
      <c r="O535" s="31">
        <v>5.678260869565217</v>
      </c>
      <c r="P535" s="31">
        <v>0</v>
      </c>
      <c r="Q535" s="36">
        <v>0</v>
      </c>
      <c r="R535" s="31">
        <v>6.0108695652173916</v>
      </c>
      <c r="S535" s="31">
        <v>0</v>
      </c>
      <c r="T535" s="36">
        <v>0</v>
      </c>
      <c r="U535" s="31">
        <v>74.170108695652175</v>
      </c>
      <c r="V535" s="31">
        <v>3.9918478260869565</v>
      </c>
      <c r="W535" s="36">
        <v>5.3820169557348342E-2</v>
      </c>
      <c r="X535" s="31">
        <v>0</v>
      </c>
      <c r="Y535" s="31">
        <v>0</v>
      </c>
      <c r="Z535" s="36" t="s">
        <v>1733</v>
      </c>
      <c r="AA535" s="31">
        <v>193.57608695652181</v>
      </c>
      <c r="AB535" s="31">
        <v>2.8097826086956523</v>
      </c>
      <c r="AC535" s="36">
        <v>1.4515132798023467E-2</v>
      </c>
      <c r="AD535" s="31">
        <v>0</v>
      </c>
      <c r="AE535" s="31">
        <v>0</v>
      </c>
      <c r="AF535" s="36" t="s">
        <v>1733</v>
      </c>
      <c r="AG535" s="31">
        <v>0</v>
      </c>
      <c r="AH535" s="31">
        <v>0</v>
      </c>
      <c r="AI535" s="36" t="s">
        <v>1733</v>
      </c>
      <c r="AJ535" t="s">
        <v>370</v>
      </c>
      <c r="AK535" s="37">
        <v>2</v>
      </c>
      <c r="AT535"/>
    </row>
    <row r="536" spans="1:46" x14ac:dyDescent="0.25">
      <c r="A536" t="s">
        <v>1573</v>
      </c>
      <c r="B536" t="s">
        <v>885</v>
      </c>
      <c r="C536" t="s">
        <v>1281</v>
      </c>
      <c r="D536" t="s">
        <v>1512</v>
      </c>
      <c r="E536" s="31">
        <v>672.98913043478262</v>
      </c>
      <c r="F536" s="31">
        <v>1843.5157608695652</v>
      </c>
      <c r="G536" s="31">
        <v>418.50543478260875</v>
      </c>
      <c r="H536" s="36">
        <v>0.22701483961558569</v>
      </c>
      <c r="I536" s="31">
        <v>318.72228260869571</v>
      </c>
      <c r="J536" s="31">
        <v>189.82608695652175</v>
      </c>
      <c r="K536" s="36">
        <v>0.5955846117906245</v>
      </c>
      <c r="L536" s="31">
        <v>217.04619565217391</v>
      </c>
      <c r="M536" s="31">
        <v>161.17934782608697</v>
      </c>
      <c r="N536" s="36">
        <v>0.74260388366531882</v>
      </c>
      <c r="O536" s="31">
        <v>97.5184782608696</v>
      </c>
      <c r="P536" s="31">
        <v>28.646739130434781</v>
      </c>
      <c r="Q536" s="36">
        <v>0.29375703601324155</v>
      </c>
      <c r="R536" s="31">
        <v>4.1576086956521738</v>
      </c>
      <c r="S536" s="31">
        <v>0</v>
      </c>
      <c r="T536" s="36">
        <v>0</v>
      </c>
      <c r="U536" s="31">
        <v>323.0625</v>
      </c>
      <c r="V536" s="31">
        <v>103.9320652173913</v>
      </c>
      <c r="W536" s="36">
        <v>0.32170884957985313</v>
      </c>
      <c r="X536" s="31">
        <v>0</v>
      </c>
      <c r="Y536" s="31">
        <v>0</v>
      </c>
      <c r="Z536" s="36" t="s">
        <v>1733</v>
      </c>
      <c r="AA536" s="31">
        <v>1201.7309782608695</v>
      </c>
      <c r="AB536" s="31">
        <v>124.74728260869566</v>
      </c>
      <c r="AC536" s="36">
        <v>0.10380633008997439</v>
      </c>
      <c r="AD536" s="31">
        <v>0</v>
      </c>
      <c r="AE536" s="31">
        <v>0</v>
      </c>
      <c r="AF536" s="36" t="s">
        <v>1733</v>
      </c>
      <c r="AG536" s="31">
        <v>0</v>
      </c>
      <c r="AH536" s="31">
        <v>0</v>
      </c>
      <c r="AI536" s="36" t="s">
        <v>1733</v>
      </c>
      <c r="AJ536" t="s">
        <v>284</v>
      </c>
      <c r="AK536" s="37">
        <v>2</v>
      </c>
      <c r="AT536"/>
    </row>
    <row r="537" spans="1:46" x14ac:dyDescent="0.25">
      <c r="A537" t="s">
        <v>1573</v>
      </c>
      <c r="B537" t="s">
        <v>786</v>
      </c>
      <c r="C537" t="s">
        <v>1286</v>
      </c>
      <c r="D537" t="s">
        <v>1515</v>
      </c>
      <c r="E537" s="31">
        <v>483.3478260869565</v>
      </c>
      <c r="F537" s="31">
        <v>1416.0420652173914</v>
      </c>
      <c r="G537" s="31">
        <v>391.35663043478257</v>
      </c>
      <c r="H537" s="36">
        <v>0.27637359090367231</v>
      </c>
      <c r="I537" s="31">
        <v>163.53869565217391</v>
      </c>
      <c r="J537" s="31">
        <v>62.685760869565193</v>
      </c>
      <c r="K537" s="36">
        <v>0.38330843119166036</v>
      </c>
      <c r="L537" s="31">
        <v>114.26945652173914</v>
      </c>
      <c r="M537" s="31">
        <v>59.287282608695627</v>
      </c>
      <c r="N537" s="36">
        <v>0.51883753028453883</v>
      </c>
      <c r="O537" s="31">
        <v>44.627934782608691</v>
      </c>
      <c r="P537" s="31">
        <v>3.3984782608695636</v>
      </c>
      <c r="Q537" s="36">
        <v>7.6151367465785921E-2</v>
      </c>
      <c r="R537" s="31">
        <v>4.6413043478260869</v>
      </c>
      <c r="S537" s="31">
        <v>0</v>
      </c>
      <c r="T537" s="36">
        <v>0</v>
      </c>
      <c r="U537" s="31">
        <v>302.55793478260864</v>
      </c>
      <c r="V537" s="31">
        <v>96.773369565217394</v>
      </c>
      <c r="W537" s="36">
        <v>0.31985070771569807</v>
      </c>
      <c r="X537" s="31">
        <v>0</v>
      </c>
      <c r="Y537" s="31">
        <v>0</v>
      </c>
      <c r="Z537" s="36" t="s">
        <v>1733</v>
      </c>
      <c r="AA537" s="31">
        <v>949.9454347826088</v>
      </c>
      <c r="AB537" s="31">
        <v>231.89750000000001</v>
      </c>
      <c r="AC537" s="36">
        <v>0.24411665292445858</v>
      </c>
      <c r="AD537" s="31">
        <v>0</v>
      </c>
      <c r="AE537" s="31">
        <v>0</v>
      </c>
      <c r="AF537" s="36" t="s">
        <v>1733</v>
      </c>
      <c r="AG537" s="31">
        <v>0</v>
      </c>
      <c r="AH537" s="31">
        <v>0</v>
      </c>
      <c r="AI537" s="36" t="s">
        <v>1733</v>
      </c>
      <c r="AJ537" t="s">
        <v>184</v>
      </c>
      <c r="AK537" s="37">
        <v>2</v>
      </c>
      <c r="AT537"/>
    </row>
    <row r="538" spans="1:46" x14ac:dyDescent="0.25">
      <c r="A538" t="s">
        <v>1573</v>
      </c>
      <c r="B538" t="s">
        <v>641</v>
      </c>
      <c r="C538" t="s">
        <v>1242</v>
      </c>
      <c r="D538" t="s">
        <v>1484</v>
      </c>
      <c r="E538" s="31">
        <v>113.14130434782609</v>
      </c>
      <c r="F538" s="31">
        <v>329.49684782608693</v>
      </c>
      <c r="G538" s="31">
        <v>0</v>
      </c>
      <c r="H538" s="36">
        <v>0</v>
      </c>
      <c r="I538" s="31">
        <v>38.1320652173913</v>
      </c>
      <c r="J538" s="31">
        <v>0</v>
      </c>
      <c r="K538" s="36">
        <v>0</v>
      </c>
      <c r="L538" s="31">
        <v>5.8172826086956526</v>
      </c>
      <c r="M538" s="31">
        <v>0</v>
      </c>
      <c r="N538" s="36">
        <v>0</v>
      </c>
      <c r="O538" s="31">
        <v>28.621847826086952</v>
      </c>
      <c r="P538" s="31">
        <v>0</v>
      </c>
      <c r="Q538" s="36">
        <v>0</v>
      </c>
      <c r="R538" s="31">
        <v>3.6929347826086958</v>
      </c>
      <c r="S538" s="31">
        <v>0</v>
      </c>
      <c r="T538" s="36">
        <v>0</v>
      </c>
      <c r="U538" s="31">
        <v>3.3179347826086958</v>
      </c>
      <c r="V538" s="31">
        <v>0</v>
      </c>
      <c r="W538" s="36">
        <v>0</v>
      </c>
      <c r="X538" s="31">
        <v>92.915000000000049</v>
      </c>
      <c r="Y538" s="31">
        <v>0</v>
      </c>
      <c r="Z538" s="36">
        <v>0</v>
      </c>
      <c r="AA538" s="31">
        <v>194.43891304347824</v>
      </c>
      <c r="AB538" s="31">
        <v>0</v>
      </c>
      <c r="AC538" s="36">
        <v>0</v>
      </c>
      <c r="AD538" s="31">
        <v>0.69293478260869568</v>
      </c>
      <c r="AE538" s="31">
        <v>0</v>
      </c>
      <c r="AF538" s="36">
        <v>0</v>
      </c>
      <c r="AG538" s="31">
        <v>0</v>
      </c>
      <c r="AH538" s="31">
        <v>0</v>
      </c>
      <c r="AI538" s="36" t="s">
        <v>1733</v>
      </c>
      <c r="AJ538" t="s">
        <v>38</v>
      </c>
      <c r="AK538" s="37">
        <v>2</v>
      </c>
      <c r="AT538"/>
    </row>
    <row r="539" spans="1:46" x14ac:dyDescent="0.25">
      <c r="A539" t="s">
        <v>1573</v>
      </c>
      <c r="B539" t="s">
        <v>1190</v>
      </c>
      <c r="C539" t="s">
        <v>1464</v>
      </c>
      <c r="D539" t="s">
        <v>1510</v>
      </c>
      <c r="E539" s="31">
        <v>23.793478260869566</v>
      </c>
      <c r="F539" s="31">
        <v>183.05684782608699</v>
      </c>
      <c r="G539" s="31">
        <v>0</v>
      </c>
      <c r="H539" s="36">
        <v>0</v>
      </c>
      <c r="I539" s="31">
        <v>119.21206521739131</v>
      </c>
      <c r="J539" s="31">
        <v>0</v>
      </c>
      <c r="K539" s="36">
        <v>0</v>
      </c>
      <c r="L539" s="31">
        <v>112.69608695652175</v>
      </c>
      <c r="M539" s="31">
        <v>0</v>
      </c>
      <c r="N539" s="36">
        <v>0</v>
      </c>
      <c r="O539" s="31">
        <v>1.7934782608695652</v>
      </c>
      <c r="P539" s="31">
        <v>0</v>
      </c>
      <c r="Q539" s="36">
        <v>0</v>
      </c>
      <c r="R539" s="31">
        <v>4.7225000000000001</v>
      </c>
      <c r="S539" s="31">
        <v>0</v>
      </c>
      <c r="T539" s="36">
        <v>0</v>
      </c>
      <c r="U539" s="31">
        <v>0</v>
      </c>
      <c r="V539" s="31">
        <v>0</v>
      </c>
      <c r="W539" s="36" t="s">
        <v>1733</v>
      </c>
      <c r="X539" s="31">
        <v>0</v>
      </c>
      <c r="Y539" s="31">
        <v>0</v>
      </c>
      <c r="Z539" s="36" t="s">
        <v>1733</v>
      </c>
      <c r="AA539" s="31">
        <v>63.844782608695674</v>
      </c>
      <c r="AB539" s="31">
        <v>0</v>
      </c>
      <c r="AC539" s="36">
        <v>0</v>
      </c>
      <c r="AD539" s="31">
        <v>0</v>
      </c>
      <c r="AE539" s="31">
        <v>0</v>
      </c>
      <c r="AF539" s="36" t="s">
        <v>1733</v>
      </c>
      <c r="AG539" s="31">
        <v>0</v>
      </c>
      <c r="AH539" s="31">
        <v>0</v>
      </c>
      <c r="AI539" s="36" t="s">
        <v>1733</v>
      </c>
      <c r="AJ539" t="s">
        <v>593</v>
      </c>
      <c r="AK539" s="37">
        <v>2</v>
      </c>
      <c r="AT539"/>
    </row>
    <row r="540" spans="1:46" x14ac:dyDescent="0.25">
      <c r="A540" t="s">
        <v>1573</v>
      </c>
      <c r="B540" t="s">
        <v>721</v>
      </c>
      <c r="C540" t="s">
        <v>1240</v>
      </c>
      <c r="D540" t="s">
        <v>1488</v>
      </c>
      <c r="E540" s="31">
        <v>285.46739130434781</v>
      </c>
      <c r="F540" s="31">
        <v>1079.850543478261</v>
      </c>
      <c r="G540" s="31">
        <v>0</v>
      </c>
      <c r="H540" s="36">
        <v>0</v>
      </c>
      <c r="I540" s="31">
        <v>120.30163043478261</v>
      </c>
      <c r="J540" s="31">
        <v>0</v>
      </c>
      <c r="K540" s="36">
        <v>0</v>
      </c>
      <c r="L540" s="31">
        <v>92.605978260869563</v>
      </c>
      <c r="M540" s="31">
        <v>0</v>
      </c>
      <c r="N540" s="36">
        <v>0</v>
      </c>
      <c r="O540" s="31">
        <v>23.467391304347824</v>
      </c>
      <c r="P540" s="31">
        <v>0</v>
      </c>
      <c r="Q540" s="36">
        <v>0</v>
      </c>
      <c r="R540" s="31">
        <v>4.2282608695652177</v>
      </c>
      <c r="S540" s="31">
        <v>0</v>
      </c>
      <c r="T540" s="36">
        <v>0</v>
      </c>
      <c r="U540" s="31">
        <v>235.18206521739131</v>
      </c>
      <c r="V540" s="31">
        <v>0</v>
      </c>
      <c r="W540" s="36">
        <v>0</v>
      </c>
      <c r="X540" s="31">
        <v>0</v>
      </c>
      <c r="Y540" s="31">
        <v>0</v>
      </c>
      <c r="Z540" s="36" t="s">
        <v>1733</v>
      </c>
      <c r="AA540" s="31">
        <v>724.366847826087</v>
      </c>
      <c r="AB540" s="31">
        <v>0</v>
      </c>
      <c r="AC540" s="36">
        <v>0</v>
      </c>
      <c r="AD540" s="31">
        <v>0</v>
      </c>
      <c r="AE540" s="31">
        <v>0</v>
      </c>
      <c r="AF540" s="36" t="s">
        <v>1733</v>
      </c>
      <c r="AG540" s="31">
        <v>0</v>
      </c>
      <c r="AH540" s="31">
        <v>0</v>
      </c>
      <c r="AI540" s="36" t="s">
        <v>1733</v>
      </c>
      <c r="AJ540" t="s">
        <v>118</v>
      </c>
      <c r="AK540" s="37">
        <v>2</v>
      </c>
      <c r="AT540"/>
    </row>
    <row r="541" spans="1:46" x14ac:dyDescent="0.25">
      <c r="A541" t="s">
        <v>1573</v>
      </c>
      <c r="B541" t="s">
        <v>704</v>
      </c>
      <c r="C541" t="s">
        <v>1276</v>
      </c>
      <c r="D541" t="s">
        <v>1504</v>
      </c>
      <c r="E541" s="31">
        <v>106.77173913043478</v>
      </c>
      <c r="F541" s="31">
        <v>355.44260869565221</v>
      </c>
      <c r="G541" s="31">
        <v>83.502499999999984</v>
      </c>
      <c r="H541" s="36">
        <v>0.2349254083702132</v>
      </c>
      <c r="I541" s="31">
        <v>31.978152173913049</v>
      </c>
      <c r="J541" s="31">
        <v>2.0489130434782608</v>
      </c>
      <c r="K541" s="36">
        <v>6.4072277608013609E-2</v>
      </c>
      <c r="L541" s="31">
        <v>16.385000000000002</v>
      </c>
      <c r="M541" s="31">
        <v>2.0489130434782608</v>
      </c>
      <c r="N541" s="36">
        <v>0.12504809542131587</v>
      </c>
      <c r="O541" s="31">
        <v>10.585000000000003</v>
      </c>
      <c r="P541" s="31">
        <v>0</v>
      </c>
      <c r="Q541" s="36">
        <v>0</v>
      </c>
      <c r="R541" s="31">
        <v>5.0081521739130439</v>
      </c>
      <c r="S541" s="31">
        <v>0</v>
      </c>
      <c r="T541" s="36">
        <v>0</v>
      </c>
      <c r="U541" s="31">
        <v>110.66869565217392</v>
      </c>
      <c r="V541" s="31">
        <v>60.867173913043466</v>
      </c>
      <c r="W541" s="36">
        <v>0.54999449983892368</v>
      </c>
      <c r="X541" s="31">
        <v>0.34391304347826085</v>
      </c>
      <c r="Y541" s="31">
        <v>0</v>
      </c>
      <c r="Z541" s="36">
        <v>0</v>
      </c>
      <c r="AA541" s="31">
        <v>212.451847826087</v>
      </c>
      <c r="AB541" s="31">
        <v>20.586413043478263</v>
      </c>
      <c r="AC541" s="36">
        <v>9.6899195060568696E-2</v>
      </c>
      <c r="AD541" s="31">
        <v>0</v>
      </c>
      <c r="AE541" s="31">
        <v>0</v>
      </c>
      <c r="AF541" s="36" t="s">
        <v>1733</v>
      </c>
      <c r="AG541" s="31">
        <v>0</v>
      </c>
      <c r="AH541" s="31">
        <v>0</v>
      </c>
      <c r="AI541" s="36" t="s">
        <v>1733</v>
      </c>
      <c r="AJ541" t="s">
        <v>101</v>
      </c>
      <c r="AK541" s="37">
        <v>2</v>
      </c>
      <c r="AT541"/>
    </row>
    <row r="542" spans="1:46" x14ac:dyDescent="0.25">
      <c r="A542" t="s">
        <v>1573</v>
      </c>
      <c r="B542" t="s">
        <v>740</v>
      </c>
      <c r="C542" t="s">
        <v>1233</v>
      </c>
      <c r="D542" t="s">
        <v>1510</v>
      </c>
      <c r="E542" s="31">
        <v>124.65217391304348</v>
      </c>
      <c r="F542" s="31">
        <v>507.56369565217386</v>
      </c>
      <c r="G542" s="31">
        <v>0</v>
      </c>
      <c r="H542" s="36">
        <v>0</v>
      </c>
      <c r="I542" s="31">
        <v>68.653478260869562</v>
      </c>
      <c r="J542" s="31">
        <v>0</v>
      </c>
      <c r="K542" s="36">
        <v>0</v>
      </c>
      <c r="L542" s="31">
        <v>55.396413043478262</v>
      </c>
      <c r="M542" s="31">
        <v>0</v>
      </c>
      <c r="N542" s="36">
        <v>0</v>
      </c>
      <c r="O542" s="31">
        <v>8.2353260869565208</v>
      </c>
      <c r="P542" s="31">
        <v>0</v>
      </c>
      <c r="Q542" s="36">
        <v>0</v>
      </c>
      <c r="R542" s="31">
        <v>5.0217391304347823</v>
      </c>
      <c r="S542" s="31">
        <v>0</v>
      </c>
      <c r="T542" s="36">
        <v>0</v>
      </c>
      <c r="U542" s="31">
        <v>89.530108695652146</v>
      </c>
      <c r="V542" s="31">
        <v>0</v>
      </c>
      <c r="W542" s="36">
        <v>0</v>
      </c>
      <c r="X542" s="31">
        <v>0</v>
      </c>
      <c r="Y542" s="31">
        <v>0</v>
      </c>
      <c r="Z542" s="36" t="s">
        <v>1733</v>
      </c>
      <c r="AA542" s="31">
        <v>349.38010869565215</v>
      </c>
      <c r="AB542" s="31">
        <v>0</v>
      </c>
      <c r="AC542" s="36">
        <v>0</v>
      </c>
      <c r="AD542" s="31">
        <v>0</v>
      </c>
      <c r="AE542" s="31">
        <v>0</v>
      </c>
      <c r="AF542" s="36" t="s">
        <v>1733</v>
      </c>
      <c r="AG542" s="31">
        <v>0</v>
      </c>
      <c r="AH542" s="31">
        <v>0</v>
      </c>
      <c r="AI542" s="36" t="s">
        <v>1733</v>
      </c>
      <c r="AJ542" t="s">
        <v>138</v>
      </c>
      <c r="AK542" s="37">
        <v>2</v>
      </c>
      <c r="AT542"/>
    </row>
    <row r="543" spans="1:46" x14ac:dyDescent="0.25">
      <c r="A543" t="s">
        <v>1573</v>
      </c>
      <c r="B543" t="s">
        <v>672</v>
      </c>
      <c r="C543" t="s">
        <v>1312</v>
      </c>
      <c r="D543" t="s">
        <v>1518</v>
      </c>
      <c r="E543" s="31">
        <v>177.81521739130434</v>
      </c>
      <c r="F543" s="31">
        <v>640.17119565217388</v>
      </c>
      <c r="G543" s="31">
        <v>28.543478260869566</v>
      </c>
      <c r="H543" s="36">
        <v>4.4587257993997875E-2</v>
      </c>
      <c r="I543" s="31">
        <v>69.309782608695656</v>
      </c>
      <c r="J543" s="31">
        <v>0.22826086956521738</v>
      </c>
      <c r="K543" s="36">
        <v>3.2933427428840267E-3</v>
      </c>
      <c r="L543" s="31">
        <v>48.711956521739133</v>
      </c>
      <c r="M543" s="31">
        <v>0.22826086956521738</v>
      </c>
      <c r="N543" s="36">
        <v>4.6859310498716944E-3</v>
      </c>
      <c r="O543" s="31">
        <v>16.766304347826086</v>
      </c>
      <c r="P543" s="31">
        <v>0</v>
      </c>
      <c r="Q543" s="36">
        <v>0</v>
      </c>
      <c r="R543" s="31">
        <v>3.8315217391304346</v>
      </c>
      <c r="S543" s="31">
        <v>0</v>
      </c>
      <c r="T543" s="36">
        <v>0</v>
      </c>
      <c r="U543" s="31">
        <v>169.77173913043478</v>
      </c>
      <c r="V543" s="31">
        <v>20.755434782608695</v>
      </c>
      <c r="W543" s="36">
        <v>0.1222549458992253</v>
      </c>
      <c r="X543" s="31">
        <v>4.8097826086956523</v>
      </c>
      <c r="Y543" s="31">
        <v>0</v>
      </c>
      <c r="Z543" s="36">
        <v>0</v>
      </c>
      <c r="AA543" s="31">
        <v>396.27989130434781</v>
      </c>
      <c r="AB543" s="31">
        <v>7.5597826086956523</v>
      </c>
      <c r="AC543" s="36">
        <v>1.9076876658597967E-2</v>
      </c>
      <c r="AD543" s="31">
        <v>0</v>
      </c>
      <c r="AE543" s="31">
        <v>0</v>
      </c>
      <c r="AF543" s="36" t="s">
        <v>1733</v>
      </c>
      <c r="AG543" s="31">
        <v>0</v>
      </c>
      <c r="AH543" s="31">
        <v>0</v>
      </c>
      <c r="AI543" s="36" t="s">
        <v>1733</v>
      </c>
      <c r="AJ543" t="s">
        <v>69</v>
      </c>
      <c r="AK543" s="37">
        <v>2</v>
      </c>
      <c r="AT543"/>
    </row>
    <row r="544" spans="1:46" x14ac:dyDescent="0.25">
      <c r="A544" t="s">
        <v>1573</v>
      </c>
      <c r="B544" t="s">
        <v>1112</v>
      </c>
      <c r="C544" t="s">
        <v>1281</v>
      </c>
      <c r="D544" t="s">
        <v>1512</v>
      </c>
      <c r="E544" s="31">
        <v>199.19565217391303</v>
      </c>
      <c r="F544" s="31">
        <v>575.8670652173912</v>
      </c>
      <c r="G544" s="31">
        <v>143.0466304347826</v>
      </c>
      <c r="H544" s="36">
        <v>0.24840217313136698</v>
      </c>
      <c r="I544" s="31">
        <v>49.131086956521742</v>
      </c>
      <c r="J544" s="31">
        <v>2.4679347826086953</v>
      </c>
      <c r="K544" s="36">
        <v>5.0231634093352732E-2</v>
      </c>
      <c r="L544" s="31">
        <v>7.4217391304347835</v>
      </c>
      <c r="M544" s="31">
        <v>2.4679347826086953</v>
      </c>
      <c r="N544" s="36">
        <v>0.33252782659636781</v>
      </c>
      <c r="O544" s="31">
        <v>37.752826086956517</v>
      </c>
      <c r="P544" s="31">
        <v>0</v>
      </c>
      <c r="Q544" s="36">
        <v>0</v>
      </c>
      <c r="R544" s="31">
        <v>3.9565217391304346</v>
      </c>
      <c r="S544" s="31">
        <v>0</v>
      </c>
      <c r="T544" s="36">
        <v>0</v>
      </c>
      <c r="U544" s="31">
        <v>113.29771739130435</v>
      </c>
      <c r="V544" s="31">
        <v>17.657826086956522</v>
      </c>
      <c r="W544" s="36">
        <v>0.15585332602924767</v>
      </c>
      <c r="X544" s="31">
        <v>10.655108695652174</v>
      </c>
      <c r="Y544" s="31">
        <v>6.0585869565217374</v>
      </c>
      <c r="Z544" s="36">
        <v>0.56860864863762006</v>
      </c>
      <c r="AA544" s="31">
        <v>402.78315217391298</v>
      </c>
      <c r="AB544" s="31">
        <v>116.86228260869565</v>
      </c>
      <c r="AC544" s="36">
        <v>0.29013696818738105</v>
      </c>
      <c r="AD544" s="31">
        <v>0</v>
      </c>
      <c r="AE544" s="31">
        <v>0</v>
      </c>
      <c r="AF544" s="36" t="s">
        <v>1733</v>
      </c>
      <c r="AG544" s="31">
        <v>0</v>
      </c>
      <c r="AH544" s="31">
        <v>0</v>
      </c>
      <c r="AI544" s="36" t="s">
        <v>1733</v>
      </c>
      <c r="AJ544" t="s">
        <v>513</v>
      </c>
      <c r="AK544" s="37">
        <v>2</v>
      </c>
      <c r="AT544"/>
    </row>
    <row r="545" spans="1:46" x14ac:dyDescent="0.25">
      <c r="A545" t="s">
        <v>1573</v>
      </c>
      <c r="B545" t="s">
        <v>768</v>
      </c>
      <c r="C545" t="s">
        <v>1348</v>
      </c>
      <c r="D545" t="s">
        <v>1518</v>
      </c>
      <c r="E545" s="31">
        <v>92.489130434782609</v>
      </c>
      <c r="F545" s="31">
        <v>318.60163043478258</v>
      </c>
      <c r="G545" s="31">
        <v>0</v>
      </c>
      <c r="H545" s="36">
        <v>0</v>
      </c>
      <c r="I545" s="31">
        <v>41.356847826086963</v>
      </c>
      <c r="J545" s="31">
        <v>0</v>
      </c>
      <c r="K545" s="36">
        <v>0</v>
      </c>
      <c r="L545" s="31">
        <v>23.700543478260872</v>
      </c>
      <c r="M545" s="31">
        <v>0</v>
      </c>
      <c r="N545" s="36">
        <v>0</v>
      </c>
      <c r="O545" s="31">
        <v>12.694347826086956</v>
      </c>
      <c r="P545" s="31">
        <v>0</v>
      </c>
      <c r="Q545" s="36">
        <v>0</v>
      </c>
      <c r="R545" s="31">
        <v>4.9619565217391308</v>
      </c>
      <c r="S545" s="31">
        <v>0</v>
      </c>
      <c r="T545" s="36">
        <v>0</v>
      </c>
      <c r="U545" s="31">
        <v>70.533478260869543</v>
      </c>
      <c r="V545" s="31">
        <v>0</v>
      </c>
      <c r="W545" s="36">
        <v>0</v>
      </c>
      <c r="X545" s="31">
        <v>5.2173913043478262</v>
      </c>
      <c r="Y545" s="31">
        <v>0</v>
      </c>
      <c r="Z545" s="36">
        <v>0</v>
      </c>
      <c r="AA545" s="31">
        <v>201.49391304347822</v>
      </c>
      <c r="AB545" s="31">
        <v>0</v>
      </c>
      <c r="AC545" s="36">
        <v>0</v>
      </c>
      <c r="AD545" s="31">
        <v>0</v>
      </c>
      <c r="AE545" s="31">
        <v>0</v>
      </c>
      <c r="AF545" s="36" t="s">
        <v>1733</v>
      </c>
      <c r="AG545" s="31">
        <v>0</v>
      </c>
      <c r="AH545" s="31">
        <v>0</v>
      </c>
      <c r="AI545" s="36" t="s">
        <v>1733</v>
      </c>
      <c r="AJ545" t="s">
        <v>166</v>
      </c>
      <c r="AK545" s="37">
        <v>2</v>
      </c>
      <c r="AT545"/>
    </row>
    <row r="546" spans="1:46" x14ac:dyDescent="0.25">
      <c r="A546" t="s">
        <v>1573</v>
      </c>
      <c r="B546" t="s">
        <v>1134</v>
      </c>
      <c r="C546" t="s">
        <v>1285</v>
      </c>
      <c r="D546" t="s">
        <v>1490</v>
      </c>
      <c r="E546" s="31">
        <v>245.04347826086956</v>
      </c>
      <c r="F546" s="31">
        <v>908.34304347826105</v>
      </c>
      <c r="G546" s="31">
        <v>101.95021739130434</v>
      </c>
      <c r="H546" s="36">
        <v>0.11223757161271666</v>
      </c>
      <c r="I546" s="31">
        <v>133.00456521739127</v>
      </c>
      <c r="J546" s="31">
        <v>32.903260869565209</v>
      </c>
      <c r="K546" s="36">
        <v>0.24738444741190641</v>
      </c>
      <c r="L546" s="31">
        <v>128.43934782608693</v>
      </c>
      <c r="M546" s="31">
        <v>32.903260869565209</v>
      </c>
      <c r="N546" s="36">
        <v>0.25617742091090195</v>
      </c>
      <c r="O546" s="31">
        <v>0</v>
      </c>
      <c r="P546" s="31">
        <v>0</v>
      </c>
      <c r="Q546" s="36" t="s">
        <v>1733</v>
      </c>
      <c r="R546" s="31">
        <v>4.5652173913043477</v>
      </c>
      <c r="S546" s="31">
        <v>0</v>
      </c>
      <c r="T546" s="36">
        <v>0</v>
      </c>
      <c r="U546" s="31">
        <v>171.63576086956522</v>
      </c>
      <c r="V546" s="31">
        <v>21.287391304347818</v>
      </c>
      <c r="W546" s="36">
        <v>0.12402655015772146</v>
      </c>
      <c r="X546" s="31">
        <v>0</v>
      </c>
      <c r="Y546" s="31">
        <v>0</v>
      </c>
      <c r="Z546" s="36" t="s">
        <v>1733</v>
      </c>
      <c r="AA546" s="31">
        <v>603.70271739130453</v>
      </c>
      <c r="AB546" s="31">
        <v>47.759565217391312</v>
      </c>
      <c r="AC546" s="36">
        <v>7.911106549887334E-2</v>
      </c>
      <c r="AD546" s="31">
        <v>0</v>
      </c>
      <c r="AE546" s="31">
        <v>0</v>
      </c>
      <c r="AF546" s="36" t="s">
        <v>1733</v>
      </c>
      <c r="AG546" s="31">
        <v>0</v>
      </c>
      <c r="AH546" s="31">
        <v>0</v>
      </c>
      <c r="AI546" s="36" t="s">
        <v>1733</v>
      </c>
      <c r="AJ546" t="s">
        <v>535</v>
      </c>
      <c r="AK546" s="37">
        <v>2</v>
      </c>
      <c r="AT546"/>
    </row>
    <row r="547" spans="1:46" x14ac:dyDescent="0.25">
      <c r="A547" t="s">
        <v>1573</v>
      </c>
      <c r="B547" t="s">
        <v>875</v>
      </c>
      <c r="C547" t="s">
        <v>1281</v>
      </c>
      <c r="D547" t="s">
        <v>1512</v>
      </c>
      <c r="E547" s="31">
        <v>386.83695652173913</v>
      </c>
      <c r="F547" s="31">
        <v>1383.875</v>
      </c>
      <c r="G547" s="31">
        <v>217.03804347826087</v>
      </c>
      <c r="H547" s="36">
        <v>0.15683356045759977</v>
      </c>
      <c r="I547" s="31">
        <v>199.60326086956522</v>
      </c>
      <c r="J547" s="31">
        <v>15.641304347826088</v>
      </c>
      <c r="K547" s="36">
        <v>7.8361968034416099E-2</v>
      </c>
      <c r="L547" s="31">
        <v>177.23369565217391</v>
      </c>
      <c r="M547" s="31">
        <v>15.641304347826088</v>
      </c>
      <c r="N547" s="36">
        <v>8.8252430161601919E-2</v>
      </c>
      <c r="O547" s="31">
        <v>12.25</v>
      </c>
      <c r="P547" s="31">
        <v>0</v>
      </c>
      <c r="Q547" s="36">
        <v>0</v>
      </c>
      <c r="R547" s="31">
        <v>10.119565217391305</v>
      </c>
      <c r="S547" s="31">
        <v>0</v>
      </c>
      <c r="T547" s="36">
        <v>0</v>
      </c>
      <c r="U547" s="31">
        <v>333.79347826086956</v>
      </c>
      <c r="V547" s="31">
        <v>39.8125</v>
      </c>
      <c r="W547" s="36">
        <v>0.11927285160702074</v>
      </c>
      <c r="X547" s="31">
        <v>0</v>
      </c>
      <c r="Y547" s="31">
        <v>0</v>
      </c>
      <c r="Z547" s="36" t="s">
        <v>1733</v>
      </c>
      <c r="AA547" s="31">
        <v>850.47826086956525</v>
      </c>
      <c r="AB547" s="31">
        <v>161.58423913043478</v>
      </c>
      <c r="AC547" s="36">
        <v>0.1899922038750575</v>
      </c>
      <c r="AD547" s="31">
        <v>0</v>
      </c>
      <c r="AE547" s="31">
        <v>0</v>
      </c>
      <c r="AF547" s="36" t="s">
        <v>1733</v>
      </c>
      <c r="AG547" s="31">
        <v>0</v>
      </c>
      <c r="AH547" s="31">
        <v>0</v>
      </c>
      <c r="AI547" s="36" t="s">
        <v>1733</v>
      </c>
      <c r="AJ547" t="s">
        <v>274</v>
      </c>
      <c r="AK547" s="37">
        <v>2</v>
      </c>
      <c r="AT547"/>
    </row>
    <row r="548" spans="1:46" x14ac:dyDescent="0.25">
      <c r="A548" t="s">
        <v>1573</v>
      </c>
      <c r="B548" t="s">
        <v>746</v>
      </c>
      <c r="C548" t="s">
        <v>1199</v>
      </c>
      <c r="D548" t="s">
        <v>1526</v>
      </c>
      <c r="E548" s="31">
        <v>76.684782608695656</v>
      </c>
      <c r="F548" s="31">
        <v>274.43228260869569</v>
      </c>
      <c r="G548" s="31">
        <v>114.72576086956522</v>
      </c>
      <c r="H548" s="36">
        <v>0.41804761371004245</v>
      </c>
      <c r="I548" s="31">
        <v>42.070869565217393</v>
      </c>
      <c r="J548" s="31">
        <v>2.0464130434782608</v>
      </c>
      <c r="K548" s="36">
        <v>4.8642042929632194E-2</v>
      </c>
      <c r="L548" s="31">
        <v>33.02739130434783</v>
      </c>
      <c r="M548" s="31">
        <v>2.0464130434782608</v>
      </c>
      <c r="N548" s="36">
        <v>6.196108631833918E-2</v>
      </c>
      <c r="O548" s="31">
        <v>3.5652173913043477</v>
      </c>
      <c r="P548" s="31">
        <v>0</v>
      </c>
      <c r="Q548" s="36">
        <v>0</v>
      </c>
      <c r="R548" s="31">
        <v>5.4782608695652177</v>
      </c>
      <c r="S548" s="31">
        <v>0</v>
      </c>
      <c r="T548" s="36">
        <v>0</v>
      </c>
      <c r="U548" s="31">
        <v>89.872282608695656</v>
      </c>
      <c r="V548" s="31">
        <v>50.1875</v>
      </c>
      <c r="W548" s="36">
        <v>0.5584313488343966</v>
      </c>
      <c r="X548" s="31">
        <v>0</v>
      </c>
      <c r="Y548" s="31">
        <v>0</v>
      </c>
      <c r="Z548" s="36" t="s">
        <v>1733</v>
      </c>
      <c r="AA548" s="31">
        <v>142.4891304347826</v>
      </c>
      <c r="AB548" s="31">
        <v>62.491847826086953</v>
      </c>
      <c r="AC548" s="36">
        <v>0.43857273628804638</v>
      </c>
      <c r="AD548" s="31">
        <v>0</v>
      </c>
      <c r="AE548" s="31">
        <v>0</v>
      </c>
      <c r="AF548" s="36" t="s">
        <v>1733</v>
      </c>
      <c r="AG548" s="31">
        <v>0</v>
      </c>
      <c r="AH548" s="31">
        <v>0</v>
      </c>
      <c r="AI548" s="36" t="s">
        <v>1733</v>
      </c>
      <c r="AJ548" t="s">
        <v>144</v>
      </c>
      <c r="AK548" s="37">
        <v>2</v>
      </c>
      <c r="AT548"/>
    </row>
    <row r="549" spans="1:46" x14ac:dyDescent="0.25">
      <c r="A549" t="s">
        <v>1573</v>
      </c>
      <c r="B549" t="s">
        <v>912</v>
      </c>
      <c r="C549" t="s">
        <v>1404</v>
      </c>
      <c r="D549" t="s">
        <v>1495</v>
      </c>
      <c r="E549" s="31">
        <v>30.869565217391305</v>
      </c>
      <c r="F549" s="31">
        <v>151.46739130434781</v>
      </c>
      <c r="G549" s="31">
        <v>27.722826086956523</v>
      </c>
      <c r="H549" s="36">
        <v>0.18302834589163977</v>
      </c>
      <c r="I549" s="31">
        <v>23.782608695652172</v>
      </c>
      <c r="J549" s="31">
        <v>0.33695652173913043</v>
      </c>
      <c r="K549" s="36">
        <v>1.4168190127970751E-2</v>
      </c>
      <c r="L549" s="31">
        <v>9.3342391304347831</v>
      </c>
      <c r="M549" s="31">
        <v>0.33695652173913043</v>
      </c>
      <c r="N549" s="36">
        <v>3.6098981077147013E-2</v>
      </c>
      <c r="O549" s="31">
        <v>14.448369565217391</v>
      </c>
      <c r="P549" s="31">
        <v>0</v>
      </c>
      <c r="Q549" s="36">
        <v>0</v>
      </c>
      <c r="R549" s="31">
        <v>0</v>
      </c>
      <c r="S549" s="31">
        <v>0</v>
      </c>
      <c r="T549" s="36" t="s">
        <v>1733</v>
      </c>
      <c r="U549" s="31">
        <v>49.831521739130437</v>
      </c>
      <c r="V549" s="31">
        <v>14.635869565217391</v>
      </c>
      <c r="W549" s="36">
        <v>0.29370705638564726</v>
      </c>
      <c r="X549" s="31">
        <v>0</v>
      </c>
      <c r="Y549" s="31">
        <v>0</v>
      </c>
      <c r="Z549" s="36" t="s">
        <v>1733</v>
      </c>
      <c r="AA549" s="31">
        <v>77.853260869565219</v>
      </c>
      <c r="AB549" s="31">
        <v>12.75</v>
      </c>
      <c r="AC549" s="36">
        <v>0.1637696335078534</v>
      </c>
      <c r="AD549" s="31">
        <v>0</v>
      </c>
      <c r="AE549" s="31">
        <v>0</v>
      </c>
      <c r="AF549" s="36" t="s">
        <v>1733</v>
      </c>
      <c r="AG549" s="31">
        <v>0</v>
      </c>
      <c r="AH549" s="31">
        <v>0</v>
      </c>
      <c r="AI549" s="36" t="s">
        <v>1733</v>
      </c>
      <c r="AJ549" t="s">
        <v>311</v>
      </c>
      <c r="AK549" s="37">
        <v>2</v>
      </c>
      <c r="AT549"/>
    </row>
    <row r="550" spans="1:46" x14ac:dyDescent="0.25">
      <c r="A550" t="s">
        <v>1573</v>
      </c>
      <c r="B550" t="s">
        <v>1135</v>
      </c>
      <c r="C550" t="s">
        <v>1265</v>
      </c>
      <c r="D550" t="s">
        <v>1517</v>
      </c>
      <c r="E550" s="31">
        <v>263.13043478260869</v>
      </c>
      <c r="F550" s="31">
        <v>808.57782608695652</v>
      </c>
      <c r="G550" s="31">
        <v>192.69739130434783</v>
      </c>
      <c r="H550" s="36">
        <v>0.23831644287958084</v>
      </c>
      <c r="I550" s="31">
        <v>154.19021739130434</v>
      </c>
      <c r="J550" s="31">
        <v>31.581521739130434</v>
      </c>
      <c r="K550" s="36">
        <v>0.20482182510309824</v>
      </c>
      <c r="L550" s="31">
        <v>148.97282608695653</v>
      </c>
      <c r="M550" s="31">
        <v>31.581521739130434</v>
      </c>
      <c r="N550" s="36">
        <v>0.21199518441501586</v>
      </c>
      <c r="O550" s="31">
        <v>0</v>
      </c>
      <c r="P550" s="31">
        <v>0</v>
      </c>
      <c r="Q550" s="36" t="s">
        <v>1733</v>
      </c>
      <c r="R550" s="31">
        <v>5.2173913043478262</v>
      </c>
      <c r="S550" s="31">
        <v>0</v>
      </c>
      <c r="T550" s="36">
        <v>0</v>
      </c>
      <c r="U550" s="31">
        <v>106.58967391304348</v>
      </c>
      <c r="V550" s="31">
        <v>7.2282608695652177</v>
      </c>
      <c r="W550" s="36">
        <v>6.781389420012747E-2</v>
      </c>
      <c r="X550" s="31">
        <v>5.3179347826086953</v>
      </c>
      <c r="Y550" s="31">
        <v>0</v>
      </c>
      <c r="Z550" s="36">
        <v>0</v>
      </c>
      <c r="AA550" s="31">
        <v>542.48</v>
      </c>
      <c r="AB550" s="31">
        <v>153.88760869565218</v>
      </c>
      <c r="AC550" s="36">
        <v>0.28367425286766734</v>
      </c>
      <c r="AD550" s="31">
        <v>0</v>
      </c>
      <c r="AE550" s="31">
        <v>0</v>
      </c>
      <c r="AF550" s="36" t="s">
        <v>1733</v>
      </c>
      <c r="AG550" s="31">
        <v>0</v>
      </c>
      <c r="AH550" s="31">
        <v>0</v>
      </c>
      <c r="AI550" s="36" t="s">
        <v>1733</v>
      </c>
      <c r="AJ550" t="s">
        <v>536</v>
      </c>
      <c r="AK550" s="37">
        <v>2</v>
      </c>
      <c r="AT550"/>
    </row>
    <row r="551" spans="1:46" x14ac:dyDescent="0.25">
      <c r="A551" t="s">
        <v>1573</v>
      </c>
      <c r="B551" t="s">
        <v>1003</v>
      </c>
      <c r="C551" t="s">
        <v>1336</v>
      </c>
      <c r="D551" t="s">
        <v>1510</v>
      </c>
      <c r="E551" s="31">
        <v>264.91304347826087</v>
      </c>
      <c r="F551" s="31">
        <v>1038.481847826087</v>
      </c>
      <c r="G551" s="31">
        <v>4.6458695652173905</v>
      </c>
      <c r="H551" s="36">
        <v>4.4737128289173787E-3</v>
      </c>
      <c r="I551" s="31">
        <v>196.41478260869565</v>
      </c>
      <c r="J551" s="31">
        <v>0</v>
      </c>
      <c r="K551" s="36">
        <v>0</v>
      </c>
      <c r="L551" s="31">
        <v>139.77173913043478</v>
      </c>
      <c r="M551" s="31">
        <v>0</v>
      </c>
      <c r="N551" s="36">
        <v>0</v>
      </c>
      <c r="O551" s="31">
        <v>52.322391304347825</v>
      </c>
      <c r="P551" s="31">
        <v>0</v>
      </c>
      <c r="Q551" s="36">
        <v>0</v>
      </c>
      <c r="R551" s="31">
        <v>4.3206521739130439</v>
      </c>
      <c r="S551" s="31">
        <v>0</v>
      </c>
      <c r="T551" s="36">
        <v>0</v>
      </c>
      <c r="U551" s="31">
        <v>134.20293478260871</v>
      </c>
      <c r="V551" s="31">
        <v>4.6458695652173905</v>
      </c>
      <c r="W551" s="36">
        <v>3.4618241193779369E-2</v>
      </c>
      <c r="X551" s="31">
        <v>0</v>
      </c>
      <c r="Y551" s="31">
        <v>0</v>
      </c>
      <c r="Z551" s="36" t="s">
        <v>1733</v>
      </c>
      <c r="AA551" s="31">
        <v>707.86413043478262</v>
      </c>
      <c r="AB551" s="31">
        <v>0</v>
      </c>
      <c r="AC551" s="36">
        <v>0</v>
      </c>
      <c r="AD551" s="31">
        <v>0</v>
      </c>
      <c r="AE551" s="31">
        <v>0</v>
      </c>
      <c r="AF551" s="36" t="s">
        <v>1733</v>
      </c>
      <c r="AG551" s="31">
        <v>0</v>
      </c>
      <c r="AH551" s="31">
        <v>0</v>
      </c>
      <c r="AI551" s="36" t="s">
        <v>1733</v>
      </c>
      <c r="AJ551" t="s">
        <v>402</v>
      </c>
      <c r="AK551" s="37">
        <v>2</v>
      </c>
      <c r="AT551"/>
    </row>
    <row r="552" spans="1:46" x14ac:dyDescent="0.25">
      <c r="A552" t="s">
        <v>1573</v>
      </c>
      <c r="B552" t="s">
        <v>961</v>
      </c>
      <c r="C552" t="s">
        <v>1225</v>
      </c>
      <c r="D552" t="s">
        <v>1521</v>
      </c>
      <c r="E552" s="31">
        <v>90.554347826086953</v>
      </c>
      <c r="F552" s="31">
        <v>334.16684782608695</v>
      </c>
      <c r="G552" s="31">
        <v>1.05</v>
      </c>
      <c r="H552" s="36">
        <v>3.1421429349761821E-3</v>
      </c>
      <c r="I552" s="31">
        <v>62.421195652173921</v>
      </c>
      <c r="J552" s="31">
        <v>0</v>
      </c>
      <c r="K552" s="36">
        <v>0</v>
      </c>
      <c r="L552" s="31">
        <v>51.529891304347828</v>
      </c>
      <c r="M552" s="31">
        <v>0</v>
      </c>
      <c r="N552" s="36">
        <v>0</v>
      </c>
      <c r="O552" s="31">
        <v>7.8260869565217392</v>
      </c>
      <c r="P552" s="31">
        <v>0</v>
      </c>
      <c r="Q552" s="36">
        <v>0</v>
      </c>
      <c r="R552" s="31">
        <v>3.0652173913043477</v>
      </c>
      <c r="S552" s="31">
        <v>0</v>
      </c>
      <c r="T552" s="36">
        <v>0</v>
      </c>
      <c r="U552" s="31">
        <v>57.359782608695646</v>
      </c>
      <c r="V552" s="31">
        <v>1.05</v>
      </c>
      <c r="W552" s="36">
        <v>1.8305508707434009E-2</v>
      </c>
      <c r="X552" s="31">
        <v>0</v>
      </c>
      <c r="Y552" s="31">
        <v>0</v>
      </c>
      <c r="Z552" s="36" t="s">
        <v>1733</v>
      </c>
      <c r="AA552" s="31">
        <v>214.3858695652174</v>
      </c>
      <c r="AB552" s="31">
        <v>0</v>
      </c>
      <c r="AC552" s="36">
        <v>0</v>
      </c>
      <c r="AD552" s="31">
        <v>0</v>
      </c>
      <c r="AE552" s="31">
        <v>0</v>
      </c>
      <c r="AF552" s="36" t="s">
        <v>1733</v>
      </c>
      <c r="AG552" s="31">
        <v>0</v>
      </c>
      <c r="AH552" s="31">
        <v>0</v>
      </c>
      <c r="AI552" s="36" t="s">
        <v>1733</v>
      </c>
      <c r="AJ552" t="s">
        <v>360</v>
      </c>
      <c r="AK552" s="37">
        <v>2</v>
      </c>
      <c r="AT552"/>
    </row>
    <row r="553" spans="1:46" x14ac:dyDescent="0.25">
      <c r="A553" t="s">
        <v>1573</v>
      </c>
      <c r="B553" t="s">
        <v>1002</v>
      </c>
      <c r="C553" t="s">
        <v>1242</v>
      </c>
      <c r="D553" t="s">
        <v>1484</v>
      </c>
      <c r="E553" s="31">
        <v>117.34782608695652</v>
      </c>
      <c r="F553" s="31">
        <v>518.02510869565219</v>
      </c>
      <c r="G553" s="31">
        <v>103.38195652173911</v>
      </c>
      <c r="H553" s="36">
        <v>0.19956939303974475</v>
      </c>
      <c r="I553" s="31">
        <v>68.101521739130447</v>
      </c>
      <c r="J553" s="31">
        <v>1.2119565217391304</v>
      </c>
      <c r="K553" s="36">
        <v>1.7796320710448271E-2</v>
      </c>
      <c r="L553" s="31">
        <v>20.095434782608699</v>
      </c>
      <c r="M553" s="31">
        <v>1.2119565217391304</v>
      </c>
      <c r="N553" s="36">
        <v>6.0310042298164182E-2</v>
      </c>
      <c r="O553" s="31">
        <v>43.049347826086972</v>
      </c>
      <c r="P553" s="31">
        <v>0</v>
      </c>
      <c r="Q553" s="36">
        <v>0</v>
      </c>
      <c r="R553" s="31">
        <v>4.9567391304347828</v>
      </c>
      <c r="S553" s="31">
        <v>0</v>
      </c>
      <c r="T553" s="36">
        <v>0</v>
      </c>
      <c r="U553" s="31">
        <v>152.90499999999997</v>
      </c>
      <c r="V553" s="31">
        <v>37.217608695652189</v>
      </c>
      <c r="W553" s="36">
        <v>0.24340347729408585</v>
      </c>
      <c r="X553" s="31">
        <v>0</v>
      </c>
      <c r="Y553" s="31">
        <v>0</v>
      </c>
      <c r="Z553" s="36" t="s">
        <v>1733</v>
      </c>
      <c r="AA553" s="31">
        <v>285.10000000000008</v>
      </c>
      <c r="AB553" s="31">
        <v>64.952391304347799</v>
      </c>
      <c r="AC553" s="36">
        <v>0.22782318942247556</v>
      </c>
      <c r="AD553" s="31">
        <v>11.918586956521739</v>
      </c>
      <c r="AE553" s="31">
        <v>0</v>
      </c>
      <c r="AF553" s="36">
        <v>0</v>
      </c>
      <c r="AG553" s="31">
        <v>0</v>
      </c>
      <c r="AH553" s="31">
        <v>0</v>
      </c>
      <c r="AI553" s="36" t="s">
        <v>1733</v>
      </c>
      <c r="AJ553" t="s">
        <v>401</v>
      </c>
      <c r="AK553" s="37">
        <v>2</v>
      </c>
      <c r="AT553"/>
    </row>
    <row r="554" spans="1:46" x14ac:dyDescent="0.25">
      <c r="A554" t="s">
        <v>1573</v>
      </c>
      <c r="B554" t="s">
        <v>628</v>
      </c>
      <c r="C554" t="s">
        <v>1281</v>
      </c>
      <c r="D554" t="s">
        <v>1512</v>
      </c>
      <c r="E554" s="31">
        <v>42.576086956521742</v>
      </c>
      <c r="F554" s="31">
        <v>137.02989130434781</v>
      </c>
      <c r="G554" s="31">
        <v>13.633152173913043</v>
      </c>
      <c r="H554" s="36">
        <v>9.9490352390584416E-2</v>
      </c>
      <c r="I554" s="31">
        <v>28.203804347826086</v>
      </c>
      <c r="J554" s="31">
        <v>0.28260869565217389</v>
      </c>
      <c r="K554" s="36">
        <v>1.0020233163117833E-2</v>
      </c>
      <c r="L554" s="31">
        <v>23.1875</v>
      </c>
      <c r="M554" s="31">
        <v>0.28260869565217389</v>
      </c>
      <c r="N554" s="36">
        <v>1.2187976092816124E-2</v>
      </c>
      <c r="O554" s="31">
        <v>0</v>
      </c>
      <c r="P554" s="31">
        <v>0</v>
      </c>
      <c r="Q554" s="36" t="s">
        <v>1733</v>
      </c>
      <c r="R554" s="31">
        <v>5.0163043478260869</v>
      </c>
      <c r="S554" s="31">
        <v>0</v>
      </c>
      <c r="T554" s="36">
        <v>0</v>
      </c>
      <c r="U554" s="31">
        <v>33.043478260869563</v>
      </c>
      <c r="V554" s="31">
        <v>11.839673913043478</v>
      </c>
      <c r="W554" s="36">
        <v>0.35830592105263159</v>
      </c>
      <c r="X554" s="31">
        <v>0</v>
      </c>
      <c r="Y554" s="31">
        <v>0</v>
      </c>
      <c r="Z554" s="36" t="s">
        <v>1733</v>
      </c>
      <c r="AA554" s="31">
        <v>75.782608695652172</v>
      </c>
      <c r="AB554" s="31">
        <v>1.5108695652173914</v>
      </c>
      <c r="AC554" s="36">
        <v>1.9936890418818132E-2</v>
      </c>
      <c r="AD554" s="31">
        <v>0</v>
      </c>
      <c r="AE554" s="31">
        <v>0</v>
      </c>
      <c r="AF554" s="36" t="s">
        <v>1733</v>
      </c>
      <c r="AG554" s="31">
        <v>0</v>
      </c>
      <c r="AH554" s="31">
        <v>0</v>
      </c>
      <c r="AI554" s="36" t="s">
        <v>1733</v>
      </c>
      <c r="AJ554" t="s">
        <v>25</v>
      </c>
      <c r="AK554" s="37">
        <v>2</v>
      </c>
      <c r="AT554"/>
    </row>
    <row r="555" spans="1:46" x14ac:dyDescent="0.25">
      <c r="A555" t="s">
        <v>1573</v>
      </c>
      <c r="B555" t="s">
        <v>718</v>
      </c>
      <c r="C555" t="s">
        <v>1286</v>
      </c>
      <c r="D555" t="s">
        <v>1515</v>
      </c>
      <c r="E555" s="31">
        <v>434.07608695652175</v>
      </c>
      <c r="F555" s="31">
        <v>1312.2010869565217</v>
      </c>
      <c r="G555" s="31">
        <v>468.179347826087</v>
      </c>
      <c r="H555" s="36">
        <v>0.35678933090351844</v>
      </c>
      <c r="I555" s="31">
        <v>505.20652173913044</v>
      </c>
      <c r="J555" s="31">
        <v>264.92663043478262</v>
      </c>
      <c r="K555" s="36">
        <v>0.52439273650465801</v>
      </c>
      <c r="L555" s="31">
        <v>486.97826086956519</v>
      </c>
      <c r="M555" s="31">
        <v>264.92663043478262</v>
      </c>
      <c r="N555" s="36">
        <v>0.54402147225570296</v>
      </c>
      <c r="O555" s="31">
        <v>13.358695652173912</v>
      </c>
      <c r="P555" s="31">
        <v>0</v>
      </c>
      <c r="Q555" s="36">
        <v>0</v>
      </c>
      <c r="R555" s="31">
        <v>4.8695652173913047</v>
      </c>
      <c r="S555" s="31">
        <v>0</v>
      </c>
      <c r="T555" s="36">
        <v>0</v>
      </c>
      <c r="U555" s="31">
        <v>7.0054347826086953</v>
      </c>
      <c r="V555" s="31">
        <v>1.0896739130434783</v>
      </c>
      <c r="W555" s="36">
        <v>0.15554693560899924</v>
      </c>
      <c r="X555" s="31">
        <v>0</v>
      </c>
      <c r="Y555" s="31">
        <v>0</v>
      </c>
      <c r="Z555" s="36" t="s">
        <v>1733</v>
      </c>
      <c r="AA555" s="31">
        <v>731.30978260869563</v>
      </c>
      <c r="AB555" s="31">
        <v>138.26630434782609</v>
      </c>
      <c r="AC555" s="36">
        <v>0.1890666686484197</v>
      </c>
      <c r="AD555" s="31">
        <v>68.679347826086953</v>
      </c>
      <c r="AE555" s="31">
        <v>63.896739130434781</v>
      </c>
      <c r="AF555" s="36">
        <v>0.93036321911846165</v>
      </c>
      <c r="AG555" s="31">
        <v>0</v>
      </c>
      <c r="AH555" s="31">
        <v>0</v>
      </c>
      <c r="AI555" s="36" t="s">
        <v>1733</v>
      </c>
      <c r="AJ555" t="s">
        <v>115</v>
      </c>
      <c r="AK555" s="37">
        <v>2</v>
      </c>
      <c r="AT555"/>
    </row>
    <row r="556" spans="1:46" x14ac:dyDescent="0.25">
      <c r="A556" t="s">
        <v>1573</v>
      </c>
      <c r="B556" t="s">
        <v>891</v>
      </c>
      <c r="C556" t="s">
        <v>1267</v>
      </c>
      <c r="D556" t="s">
        <v>1495</v>
      </c>
      <c r="E556" s="31">
        <v>91.347826086956516</v>
      </c>
      <c r="F556" s="31">
        <v>284.66141304347832</v>
      </c>
      <c r="G556" s="31">
        <v>0</v>
      </c>
      <c r="H556" s="36">
        <v>0</v>
      </c>
      <c r="I556" s="31">
        <v>53.133152173913047</v>
      </c>
      <c r="J556" s="31">
        <v>0</v>
      </c>
      <c r="K556" s="36">
        <v>0</v>
      </c>
      <c r="L556" s="31">
        <v>47.915760869565219</v>
      </c>
      <c r="M556" s="31">
        <v>0</v>
      </c>
      <c r="N556" s="36">
        <v>0</v>
      </c>
      <c r="O556" s="31">
        <v>0</v>
      </c>
      <c r="P556" s="31">
        <v>0</v>
      </c>
      <c r="Q556" s="36" t="s">
        <v>1733</v>
      </c>
      <c r="R556" s="31">
        <v>5.2173913043478262</v>
      </c>
      <c r="S556" s="31">
        <v>0</v>
      </c>
      <c r="T556" s="36">
        <v>0</v>
      </c>
      <c r="U556" s="31">
        <v>84.600543478260875</v>
      </c>
      <c r="V556" s="31">
        <v>0</v>
      </c>
      <c r="W556" s="36">
        <v>0</v>
      </c>
      <c r="X556" s="31">
        <v>0</v>
      </c>
      <c r="Y556" s="31">
        <v>0</v>
      </c>
      <c r="Z556" s="36" t="s">
        <v>1733</v>
      </c>
      <c r="AA556" s="31">
        <v>146.92771739130436</v>
      </c>
      <c r="AB556" s="31">
        <v>0</v>
      </c>
      <c r="AC556" s="36">
        <v>0</v>
      </c>
      <c r="AD556" s="31">
        <v>0</v>
      </c>
      <c r="AE556" s="31">
        <v>0</v>
      </c>
      <c r="AF556" s="36" t="s">
        <v>1733</v>
      </c>
      <c r="AG556" s="31">
        <v>0</v>
      </c>
      <c r="AH556" s="31">
        <v>0</v>
      </c>
      <c r="AI556" s="36" t="s">
        <v>1733</v>
      </c>
      <c r="AJ556" t="s">
        <v>290</v>
      </c>
      <c r="AK556" s="37">
        <v>2</v>
      </c>
      <c r="AT556"/>
    </row>
    <row r="557" spans="1:46" x14ac:dyDescent="0.25">
      <c r="A557" t="s">
        <v>1573</v>
      </c>
      <c r="B557" t="s">
        <v>1039</v>
      </c>
      <c r="C557" t="s">
        <v>1407</v>
      </c>
      <c r="D557" t="s">
        <v>1535</v>
      </c>
      <c r="E557" s="31">
        <v>135.09782608695653</v>
      </c>
      <c r="F557" s="31">
        <v>424.91260869565212</v>
      </c>
      <c r="G557" s="31">
        <v>0</v>
      </c>
      <c r="H557" s="36">
        <v>0</v>
      </c>
      <c r="I557" s="31">
        <v>80.392934782608677</v>
      </c>
      <c r="J557" s="31">
        <v>0</v>
      </c>
      <c r="K557" s="36">
        <v>0</v>
      </c>
      <c r="L557" s="31">
        <v>54.797282608695639</v>
      </c>
      <c r="M557" s="31">
        <v>0</v>
      </c>
      <c r="N557" s="36">
        <v>0</v>
      </c>
      <c r="O557" s="31">
        <v>21.008695652173913</v>
      </c>
      <c r="P557" s="31">
        <v>0</v>
      </c>
      <c r="Q557" s="36">
        <v>0</v>
      </c>
      <c r="R557" s="31">
        <v>4.5869565217391308</v>
      </c>
      <c r="S557" s="31">
        <v>0</v>
      </c>
      <c r="T557" s="36">
        <v>0</v>
      </c>
      <c r="U557" s="31">
        <v>124.87249999999996</v>
      </c>
      <c r="V557" s="31">
        <v>0</v>
      </c>
      <c r="W557" s="36">
        <v>0</v>
      </c>
      <c r="X557" s="31">
        <v>0</v>
      </c>
      <c r="Y557" s="31">
        <v>0</v>
      </c>
      <c r="Z557" s="36" t="s">
        <v>1733</v>
      </c>
      <c r="AA557" s="31">
        <v>200.93815217391307</v>
      </c>
      <c r="AB557" s="31">
        <v>0</v>
      </c>
      <c r="AC557" s="36">
        <v>0</v>
      </c>
      <c r="AD557" s="31">
        <v>18.709021739130431</v>
      </c>
      <c r="AE557" s="31">
        <v>0</v>
      </c>
      <c r="AF557" s="36">
        <v>0</v>
      </c>
      <c r="AG557" s="31">
        <v>0</v>
      </c>
      <c r="AH557" s="31">
        <v>0</v>
      </c>
      <c r="AI557" s="36" t="s">
        <v>1733</v>
      </c>
      <c r="AJ557" t="s">
        <v>438</v>
      </c>
      <c r="AK557" s="37">
        <v>2</v>
      </c>
      <c r="AT557"/>
    </row>
    <row r="558" spans="1:46" x14ac:dyDescent="0.25">
      <c r="A558" t="s">
        <v>1573</v>
      </c>
      <c r="B558" t="s">
        <v>701</v>
      </c>
      <c r="C558" t="s">
        <v>1213</v>
      </c>
      <c r="D558" t="s">
        <v>1523</v>
      </c>
      <c r="E558" s="31">
        <v>30.739130434782609</v>
      </c>
      <c r="F558" s="31">
        <v>56.942934782608702</v>
      </c>
      <c r="G558" s="31">
        <v>6.9510869565217392</v>
      </c>
      <c r="H558" s="36">
        <v>0.12207110474827008</v>
      </c>
      <c r="I558" s="31">
        <v>3.3016304347826084</v>
      </c>
      <c r="J558" s="31">
        <v>0</v>
      </c>
      <c r="K558" s="36">
        <v>0</v>
      </c>
      <c r="L558" s="31">
        <v>1.2146739130434783</v>
      </c>
      <c r="M558" s="31">
        <v>0</v>
      </c>
      <c r="N558" s="36">
        <v>0</v>
      </c>
      <c r="O558" s="31">
        <v>0.2608695652173913</v>
      </c>
      <c r="P558" s="31">
        <v>0</v>
      </c>
      <c r="Q558" s="36">
        <v>0</v>
      </c>
      <c r="R558" s="31">
        <v>1.826086956521739</v>
      </c>
      <c r="S558" s="31">
        <v>0</v>
      </c>
      <c r="T558" s="36">
        <v>0</v>
      </c>
      <c r="U558" s="31">
        <v>13.081521739130435</v>
      </c>
      <c r="V558" s="31">
        <v>1.111413043478261</v>
      </c>
      <c r="W558" s="36">
        <v>8.4960531782301618E-2</v>
      </c>
      <c r="X558" s="31">
        <v>7.1875</v>
      </c>
      <c r="Y558" s="31">
        <v>0</v>
      </c>
      <c r="Z558" s="36">
        <v>0</v>
      </c>
      <c r="AA558" s="31">
        <v>28.853260869565219</v>
      </c>
      <c r="AB558" s="31">
        <v>5.8396739130434785</v>
      </c>
      <c r="AC558" s="36">
        <v>0.20239216424938783</v>
      </c>
      <c r="AD558" s="31">
        <v>4.5190217391304346</v>
      </c>
      <c r="AE558" s="31">
        <v>0</v>
      </c>
      <c r="AF558" s="36">
        <v>0</v>
      </c>
      <c r="AG558" s="31">
        <v>0</v>
      </c>
      <c r="AH558" s="31">
        <v>0</v>
      </c>
      <c r="AI558" s="36" t="s">
        <v>1733</v>
      </c>
      <c r="AJ558" t="s">
        <v>98</v>
      </c>
      <c r="AK558" s="37">
        <v>2</v>
      </c>
      <c r="AT558"/>
    </row>
    <row r="559" spans="1:46" x14ac:dyDescent="0.25">
      <c r="A559" t="s">
        <v>1573</v>
      </c>
      <c r="B559" t="s">
        <v>691</v>
      </c>
      <c r="C559" t="s">
        <v>1246</v>
      </c>
      <c r="D559" t="s">
        <v>1528</v>
      </c>
      <c r="E559" s="31">
        <v>378.52173913043481</v>
      </c>
      <c r="F559" s="31">
        <v>904.72815217391314</v>
      </c>
      <c r="G559" s="31">
        <v>114.82597826086958</v>
      </c>
      <c r="H559" s="36">
        <v>0.1269176580666376</v>
      </c>
      <c r="I559" s="31">
        <v>179.39945652173913</v>
      </c>
      <c r="J559" s="31">
        <v>7.6983695652173916</v>
      </c>
      <c r="K559" s="36">
        <v>4.2911889001651042E-2</v>
      </c>
      <c r="L559" s="31">
        <v>118.01902173913044</v>
      </c>
      <c r="M559" s="31">
        <v>7.6983695652173916</v>
      </c>
      <c r="N559" s="36">
        <v>6.522990490663351E-2</v>
      </c>
      <c r="O559" s="31">
        <v>55.902173913043477</v>
      </c>
      <c r="P559" s="31">
        <v>0</v>
      </c>
      <c r="Q559" s="36">
        <v>0</v>
      </c>
      <c r="R559" s="31">
        <v>5.4782608695652177</v>
      </c>
      <c r="S559" s="31">
        <v>0</v>
      </c>
      <c r="T559" s="36">
        <v>0</v>
      </c>
      <c r="U559" s="31">
        <v>230.95141304347834</v>
      </c>
      <c r="V559" s="31">
        <v>50.019347826086964</v>
      </c>
      <c r="W559" s="36">
        <v>0.21657952712621181</v>
      </c>
      <c r="X559" s="31">
        <v>0</v>
      </c>
      <c r="Y559" s="31">
        <v>0</v>
      </c>
      <c r="Z559" s="36" t="s">
        <v>1733</v>
      </c>
      <c r="AA559" s="31">
        <v>493.0457608695653</v>
      </c>
      <c r="AB559" s="31">
        <v>57.108260869565221</v>
      </c>
      <c r="AC559" s="36">
        <v>0.11582750608958819</v>
      </c>
      <c r="AD559" s="31">
        <v>1.3315217391304348</v>
      </c>
      <c r="AE559" s="31">
        <v>0</v>
      </c>
      <c r="AF559" s="36">
        <v>0</v>
      </c>
      <c r="AG559" s="31">
        <v>0</v>
      </c>
      <c r="AH559" s="31">
        <v>0</v>
      </c>
      <c r="AI559" s="36" t="s">
        <v>1733</v>
      </c>
      <c r="AJ559" t="s">
        <v>88</v>
      </c>
      <c r="AK559" s="37">
        <v>2</v>
      </c>
      <c r="AT559"/>
    </row>
    <row r="560" spans="1:46" x14ac:dyDescent="0.25">
      <c r="A560" t="s">
        <v>1573</v>
      </c>
      <c r="B560" t="s">
        <v>737</v>
      </c>
      <c r="C560" t="s">
        <v>1199</v>
      </c>
      <c r="D560" t="s">
        <v>1526</v>
      </c>
      <c r="E560" s="31">
        <v>285.1521739130435</v>
      </c>
      <c r="F560" s="31">
        <v>929.71195652173924</v>
      </c>
      <c r="G560" s="31">
        <v>6.8994565217391308</v>
      </c>
      <c r="H560" s="36">
        <v>7.4210689379015232E-3</v>
      </c>
      <c r="I560" s="31">
        <v>130.25815217391303</v>
      </c>
      <c r="J560" s="31">
        <v>0</v>
      </c>
      <c r="K560" s="36">
        <v>0</v>
      </c>
      <c r="L560" s="31">
        <v>112.29347826086956</v>
      </c>
      <c r="M560" s="31">
        <v>0</v>
      </c>
      <c r="N560" s="36">
        <v>0</v>
      </c>
      <c r="O560" s="31">
        <v>13.524456521739131</v>
      </c>
      <c r="P560" s="31">
        <v>0</v>
      </c>
      <c r="Q560" s="36">
        <v>0</v>
      </c>
      <c r="R560" s="31">
        <v>4.4402173913043477</v>
      </c>
      <c r="S560" s="31">
        <v>0</v>
      </c>
      <c r="T560" s="36">
        <v>0</v>
      </c>
      <c r="U560" s="31">
        <v>284</v>
      </c>
      <c r="V560" s="31">
        <v>0.32608695652173914</v>
      </c>
      <c r="W560" s="36">
        <v>1.1481935088793632E-3</v>
      </c>
      <c r="X560" s="31">
        <v>5.1711956521739131</v>
      </c>
      <c r="Y560" s="31">
        <v>0</v>
      </c>
      <c r="Z560" s="36">
        <v>0</v>
      </c>
      <c r="AA560" s="31">
        <v>424.20108695652175</v>
      </c>
      <c r="AB560" s="31">
        <v>6.5733695652173916</v>
      </c>
      <c r="AC560" s="36">
        <v>1.5495881003933225E-2</v>
      </c>
      <c r="AD560" s="31">
        <v>86.081521739130437</v>
      </c>
      <c r="AE560" s="31">
        <v>0</v>
      </c>
      <c r="AF560" s="36">
        <v>0</v>
      </c>
      <c r="AG560" s="31">
        <v>0</v>
      </c>
      <c r="AH560" s="31">
        <v>0</v>
      </c>
      <c r="AI560" s="36" t="s">
        <v>1733</v>
      </c>
      <c r="AJ560" t="s">
        <v>134</v>
      </c>
      <c r="AK560" s="37">
        <v>2</v>
      </c>
      <c r="AT560"/>
    </row>
    <row r="561" spans="1:46" x14ac:dyDescent="0.25">
      <c r="A561" t="s">
        <v>1573</v>
      </c>
      <c r="B561" t="s">
        <v>742</v>
      </c>
      <c r="C561" t="s">
        <v>1304</v>
      </c>
      <c r="D561" t="s">
        <v>1492</v>
      </c>
      <c r="E561" s="31">
        <v>94.684782608695656</v>
      </c>
      <c r="F561" s="31">
        <v>268.6628260869565</v>
      </c>
      <c r="G561" s="31">
        <v>5.2065217391304346</v>
      </c>
      <c r="H561" s="36">
        <v>1.9379390200582759E-2</v>
      </c>
      <c r="I561" s="31">
        <v>37.953804347826086</v>
      </c>
      <c r="J561" s="31">
        <v>0</v>
      </c>
      <c r="K561" s="36">
        <v>0</v>
      </c>
      <c r="L561" s="31">
        <v>32.595108695652172</v>
      </c>
      <c r="M561" s="31">
        <v>0</v>
      </c>
      <c r="N561" s="36">
        <v>0</v>
      </c>
      <c r="O561" s="31">
        <v>0</v>
      </c>
      <c r="P561" s="31">
        <v>0</v>
      </c>
      <c r="Q561" s="36" t="s">
        <v>1733</v>
      </c>
      <c r="R561" s="31">
        <v>5.3586956521739131</v>
      </c>
      <c r="S561" s="31">
        <v>0</v>
      </c>
      <c r="T561" s="36">
        <v>0</v>
      </c>
      <c r="U561" s="31">
        <v>55.434782608695649</v>
      </c>
      <c r="V561" s="31">
        <v>0</v>
      </c>
      <c r="W561" s="36">
        <v>0</v>
      </c>
      <c r="X561" s="31">
        <v>0</v>
      </c>
      <c r="Y561" s="31">
        <v>0</v>
      </c>
      <c r="Z561" s="36" t="s">
        <v>1733</v>
      </c>
      <c r="AA561" s="31">
        <v>175.27423913043478</v>
      </c>
      <c r="AB561" s="31">
        <v>5.2065217391304346</v>
      </c>
      <c r="AC561" s="36">
        <v>2.9705002657326438E-2</v>
      </c>
      <c r="AD561" s="31">
        <v>0</v>
      </c>
      <c r="AE561" s="31">
        <v>0</v>
      </c>
      <c r="AF561" s="36" t="s">
        <v>1733</v>
      </c>
      <c r="AG561" s="31">
        <v>0</v>
      </c>
      <c r="AH561" s="31">
        <v>0</v>
      </c>
      <c r="AI561" s="36" t="s">
        <v>1733</v>
      </c>
      <c r="AJ561" t="s">
        <v>140</v>
      </c>
      <c r="AK561" s="37">
        <v>2</v>
      </c>
      <c r="AT561"/>
    </row>
    <row r="562" spans="1:46" x14ac:dyDescent="0.25">
      <c r="A562" t="s">
        <v>1573</v>
      </c>
      <c r="B562" t="s">
        <v>713</v>
      </c>
      <c r="C562" t="s">
        <v>1327</v>
      </c>
      <c r="D562" t="s">
        <v>1522</v>
      </c>
      <c r="E562" s="31">
        <v>145.54347826086956</v>
      </c>
      <c r="F562" s="31">
        <v>436.61478260869558</v>
      </c>
      <c r="G562" s="31">
        <v>147.89304347826089</v>
      </c>
      <c r="H562" s="36">
        <v>0.33872660608197069</v>
      </c>
      <c r="I562" s="31">
        <v>78.605978260869563</v>
      </c>
      <c r="J562" s="31">
        <v>1.5027173913043479</v>
      </c>
      <c r="K562" s="36">
        <v>1.9117087841808694E-2</v>
      </c>
      <c r="L562" s="31">
        <v>40.853260869565219</v>
      </c>
      <c r="M562" s="31">
        <v>1.5027173913043479</v>
      </c>
      <c r="N562" s="36">
        <v>3.678329120659838E-2</v>
      </c>
      <c r="O562" s="31">
        <v>32.709239130434781</v>
      </c>
      <c r="P562" s="31">
        <v>0</v>
      </c>
      <c r="Q562" s="36">
        <v>0</v>
      </c>
      <c r="R562" s="31">
        <v>5.0434782608695654</v>
      </c>
      <c r="S562" s="31">
        <v>0</v>
      </c>
      <c r="T562" s="36">
        <v>0</v>
      </c>
      <c r="U562" s="31">
        <v>114.27858695652175</v>
      </c>
      <c r="V562" s="31">
        <v>19.888369565217392</v>
      </c>
      <c r="W562" s="36">
        <v>0.17403408718016516</v>
      </c>
      <c r="X562" s="31">
        <v>0</v>
      </c>
      <c r="Y562" s="31">
        <v>0</v>
      </c>
      <c r="Z562" s="36" t="s">
        <v>1733</v>
      </c>
      <c r="AA562" s="31">
        <v>243.73021739130431</v>
      </c>
      <c r="AB562" s="31">
        <v>126.50195652173916</v>
      </c>
      <c r="AC562" s="36">
        <v>0.51902450945851586</v>
      </c>
      <c r="AD562" s="31">
        <v>0</v>
      </c>
      <c r="AE562" s="31">
        <v>0</v>
      </c>
      <c r="AF562" s="36" t="s">
        <v>1733</v>
      </c>
      <c r="AG562" s="31">
        <v>0</v>
      </c>
      <c r="AH562" s="31">
        <v>0</v>
      </c>
      <c r="AI562" s="36" t="s">
        <v>1733</v>
      </c>
      <c r="AJ562" t="s">
        <v>110</v>
      </c>
      <c r="AK562" s="37">
        <v>2</v>
      </c>
      <c r="AT562"/>
    </row>
    <row r="563" spans="1:46" x14ac:dyDescent="0.25">
      <c r="A563" t="s">
        <v>1573</v>
      </c>
      <c r="B563" t="s">
        <v>617</v>
      </c>
      <c r="C563" t="s">
        <v>1286</v>
      </c>
      <c r="D563" t="s">
        <v>1515</v>
      </c>
      <c r="E563" s="31">
        <v>94.717391304347828</v>
      </c>
      <c r="F563" s="31">
        <v>480.75815217391306</v>
      </c>
      <c r="G563" s="31">
        <v>77.592391304347828</v>
      </c>
      <c r="H563" s="36">
        <v>0.16139589303579605</v>
      </c>
      <c r="I563" s="31">
        <v>101.05978260869564</v>
      </c>
      <c r="J563" s="31">
        <v>43.396739130434781</v>
      </c>
      <c r="K563" s="36">
        <v>0.42941650981446627</v>
      </c>
      <c r="L563" s="31">
        <v>70.347826086956516</v>
      </c>
      <c r="M563" s="31">
        <v>43.396739130434781</v>
      </c>
      <c r="N563" s="36">
        <v>0.61688813349814586</v>
      </c>
      <c r="O563" s="31">
        <v>30.711956521739129</v>
      </c>
      <c r="P563" s="31">
        <v>0</v>
      </c>
      <c r="Q563" s="36">
        <v>0</v>
      </c>
      <c r="R563" s="31">
        <v>0</v>
      </c>
      <c r="S563" s="31">
        <v>0</v>
      </c>
      <c r="T563" s="36" t="s">
        <v>1733</v>
      </c>
      <c r="U563" s="31">
        <v>85.529891304347828</v>
      </c>
      <c r="V563" s="31">
        <v>15.543478260869565</v>
      </c>
      <c r="W563" s="36">
        <v>0.18173153296266878</v>
      </c>
      <c r="X563" s="31">
        <v>0</v>
      </c>
      <c r="Y563" s="31">
        <v>0</v>
      </c>
      <c r="Z563" s="36" t="s">
        <v>1733</v>
      </c>
      <c r="AA563" s="31">
        <v>287.95108695652175</v>
      </c>
      <c r="AB563" s="31">
        <v>12.842391304347826</v>
      </c>
      <c r="AC563" s="36">
        <v>4.4599211067700963E-2</v>
      </c>
      <c r="AD563" s="31">
        <v>6.2173913043478262</v>
      </c>
      <c r="AE563" s="31">
        <v>5.8097826086956523</v>
      </c>
      <c r="AF563" s="36">
        <v>0.93444055944055948</v>
      </c>
      <c r="AG563" s="31">
        <v>0</v>
      </c>
      <c r="AH563" s="31">
        <v>0</v>
      </c>
      <c r="AI563" s="36" t="s">
        <v>1733</v>
      </c>
      <c r="AJ563" t="s">
        <v>14</v>
      </c>
      <c r="AK563" s="37">
        <v>2</v>
      </c>
      <c r="AT563"/>
    </row>
    <row r="564" spans="1:46" x14ac:dyDescent="0.25">
      <c r="A564" t="s">
        <v>1573</v>
      </c>
      <c r="B564" t="s">
        <v>949</v>
      </c>
      <c r="C564" t="s">
        <v>1415</v>
      </c>
      <c r="D564" t="s">
        <v>1493</v>
      </c>
      <c r="E564" s="31">
        <v>76.782608695652172</v>
      </c>
      <c r="F564" s="31">
        <v>235.55684782608694</v>
      </c>
      <c r="G564" s="31">
        <v>150.07065217391306</v>
      </c>
      <c r="H564" s="36">
        <v>0.63708889620016962</v>
      </c>
      <c r="I564" s="31">
        <v>39.511739130434783</v>
      </c>
      <c r="J564" s="31">
        <v>4.9465217391304348</v>
      </c>
      <c r="K564" s="36">
        <v>0.12519119249094932</v>
      </c>
      <c r="L564" s="31">
        <v>28.780760869565217</v>
      </c>
      <c r="M564" s="31">
        <v>4.9465217391304348</v>
      </c>
      <c r="N564" s="36">
        <v>0.17186903993081126</v>
      </c>
      <c r="O564" s="31">
        <v>5.3342391304347823</v>
      </c>
      <c r="P564" s="31">
        <v>0</v>
      </c>
      <c r="Q564" s="36">
        <v>0</v>
      </c>
      <c r="R564" s="31">
        <v>5.3967391304347823</v>
      </c>
      <c r="S564" s="31">
        <v>0</v>
      </c>
      <c r="T564" s="36">
        <v>0</v>
      </c>
      <c r="U564" s="31">
        <v>87.135000000000005</v>
      </c>
      <c r="V564" s="31">
        <v>80.833369565217396</v>
      </c>
      <c r="W564" s="36">
        <v>0.92767968744152629</v>
      </c>
      <c r="X564" s="31">
        <v>0</v>
      </c>
      <c r="Y564" s="31">
        <v>0</v>
      </c>
      <c r="Z564" s="36" t="s">
        <v>1733</v>
      </c>
      <c r="AA564" s="31">
        <v>108.91010869565217</v>
      </c>
      <c r="AB564" s="31">
        <v>64.290760869565219</v>
      </c>
      <c r="AC564" s="36">
        <v>0.59031031774309295</v>
      </c>
      <c r="AD564" s="31">
        <v>0</v>
      </c>
      <c r="AE564" s="31">
        <v>0</v>
      </c>
      <c r="AF564" s="36" t="s">
        <v>1733</v>
      </c>
      <c r="AG564" s="31">
        <v>0</v>
      </c>
      <c r="AH564" s="31">
        <v>0</v>
      </c>
      <c r="AI564" s="36" t="s">
        <v>1733</v>
      </c>
      <c r="AJ564" t="s">
        <v>348</v>
      </c>
      <c r="AK564" s="37">
        <v>2</v>
      </c>
      <c r="AT564"/>
    </row>
    <row r="565" spans="1:46" x14ac:dyDescent="0.25">
      <c r="A565" t="s">
        <v>1573</v>
      </c>
      <c r="B565" t="s">
        <v>849</v>
      </c>
      <c r="C565" t="s">
        <v>1384</v>
      </c>
      <c r="D565" t="s">
        <v>1483</v>
      </c>
      <c r="E565" s="31">
        <v>116.42391304347827</v>
      </c>
      <c r="F565" s="31">
        <v>393.73315217391303</v>
      </c>
      <c r="G565" s="31">
        <v>184.39043478260868</v>
      </c>
      <c r="H565" s="36">
        <v>0.46831320594808057</v>
      </c>
      <c r="I565" s="31">
        <v>43.198369565217384</v>
      </c>
      <c r="J565" s="31">
        <v>11.682065217391305</v>
      </c>
      <c r="K565" s="36">
        <v>0.27042838271371961</v>
      </c>
      <c r="L565" s="31">
        <v>32.793478260869563</v>
      </c>
      <c r="M565" s="31">
        <v>6.5190217391304346</v>
      </c>
      <c r="N565" s="36">
        <v>0.19879018892940006</v>
      </c>
      <c r="O565" s="31">
        <v>5.2418478260869561</v>
      </c>
      <c r="P565" s="31">
        <v>0</v>
      </c>
      <c r="Q565" s="36">
        <v>0</v>
      </c>
      <c r="R565" s="31">
        <v>5.1630434782608692</v>
      </c>
      <c r="S565" s="31">
        <v>5.1630434782608692</v>
      </c>
      <c r="T565" s="36">
        <v>1</v>
      </c>
      <c r="U565" s="31">
        <v>112.0208695652174</v>
      </c>
      <c r="V565" s="31">
        <v>68.406739130434786</v>
      </c>
      <c r="W565" s="36">
        <v>0.61066066881947467</v>
      </c>
      <c r="X565" s="31">
        <v>0</v>
      </c>
      <c r="Y565" s="31">
        <v>0</v>
      </c>
      <c r="Z565" s="36" t="s">
        <v>1733</v>
      </c>
      <c r="AA565" s="31">
        <v>238.51391304347825</v>
      </c>
      <c r="AB565" s="31">
        <v>104.30163043478261</v>
      </c>
      <c r="AC565" s="36">
        <v>0.43729788800944985</v>
      </c>
      <c r="AD565" s="31">
        <v>0</v>
      </c>
      <c r="AE565" s="31">
        <v>0</v>
      </c>
      <c r="AF565" s="36" t="s">
        <v>1733</v>
      </c>
      <c r="AG565" s="31">
        <v>0</v>
      </c>
      <c r="AH565" s="31">
        <v>0</v>
      </c>
      <c r="AI565" s="36" t="s">
        <v>1733</v>
      </c>
      <c r="AJ565" t="s">
        <v>248</v>
      </c>
      <c r="AK565" s="37">
        <v>2</v>
      </c>
      <c r="AT565"/>
    </row>
    <row r="566" spans="1:46" x14ac:dyDescent="0.25">
      <c r="A566" t="s">
        <v>1573</v>
      </c>
      <c r="B566" t="s">
        <v>846</v>
      </c>
      <c r="C566" t="s">
        <v>1382</v>
      </c>
      <c r="D566" t="s">
        <v>1506</v>
      </c>
      <c r="E566" s="31">
        <v>106.18478260869566</v>
      </c>
      <c r="F566" s="31">
        <v>325.22152173913042</v>
      </c>
      <c r="G566" s="31">
        <v>42.510869565217391</v>
      </c>
      <c r="H566" s="36">
        <v>0.13071358050933846</v>
      </c>
      <c r="I566" s="31">
        <v>50.185217391304342</v>
      </c>
      <c r="J566" s="31">
        <v>0</v>
      </c>
      <c r="K566" s="36">
        <v>0</v>
      </c>
      <c r="L566" s="31">
        <v>25.627608695652167</v>
      </c>
      <c r="M566" s="31">
        <v>0</v>
      </c>
      <c r="N566" s="36">
        <v>0</v>
      </c>
      <c r="O566" s="31">
        <v>19.506521739130434</v>
      </c>
      <c r="P566" s="31">
        <v>0</v>
      </c>
      <c r="Q566" s="36">
        <v>0</v>
      </c>
      <c r="R566" s="31">
        <v>5.0510869565217389</v>
      </c>
      <c r="S566" s="31">
        <v>0</v>
      </c>
      <c r="T566" s="36">
        <v>0</v>
      </c>
      <c r="U566" s="31">
        <v>101.08793478260868</v>
      </c>
      <c r="V566" s="31">
        <v>25.869565217391305</v>
      </c>
      <c r="W566" s="36">
        <v>0.25591150193170176</v>
      </c>
      <c r="X566" s="31">
        <v>4.8913043478260869</v>
      </c>
      <c r="Y566" s="31">
        <v>0</v>
      </c>
      <c r="Z566" s="36">
        <v>0</v>
      </c>
      <c r="AA566" s="31">
        <v>169.05706521739131</v>
      </c>
      <c r="AB566" s="31">
        <v>16.641304347826086</v>
      </c>
      <c r="AC566" s="36">
        <v>9.8436018195553976E-2</v>
      </c>
      <c r="AD566" s="31">
        <v>0</v>
      </c>
      <c r="AE566" s="31">
        <v>0</v>
      </c>
      <c r="AF566" s="36" t="s">
        <v>1733</v>
      </c>
      <c r="AG566" s="31">
        <v>0</v>
      </c>
      <c r="AH566" s="31">
        <v>0</v>
      </c>
      <c r="AI566" s="36" t="s">
        <v>1733</v>
      </c>
      <c r="AJ566" t="s">
        <v>245</v>
      </c>
      <c r="AK566" s="37">
        <v>2</v>
      </c>
      <c r="AT566"/>
    </row>
    <row r="567" spans="1:46" x14ac:dyDescent="0.25">
      <c r="A567" t="s">
        <v>1573</v>
      </c>
      <c r="B567" t="s">
        <v>734</v>
      </c>
      <c r="C567" t="s">
        <v>1334</v>
      </c>
      <c r="D567" t="s">
        <v>1510</v>
      </c>
      <c r="E567" s="31">
        <v>110.40217391304348</v>
      </c>
      <c r="F567" s="31">
        <v>371.61923913043472</v>
      </c>
      <c r="G567" s="31">
        <v>4.9021739130434785</v>
      </c>
      <c r="H567" s="36">
        <v>1.3191388918706826E-2</v>
      </c>
      <c r="I567" s="31">
        <v>76.183478260869521</v>
      </c>
      <c r="J567" s="31">
        <v>4.9021739130434785</v>
      </c>
      <c r="K567" s="36">
        <v>6.4346942735501289E-2</v>
      </c>
      <c r="L567" s="31">
        <v>69.972065217391261</v>
      </c>
      <c r="M567" s="31">
        <v>4.9021739130434785</v>
      </c>
      <c r="N567" s="36">
        <v>7.005901423394123E-2</v>
      </c>
      <c r="O567" s="31">
        <v>1.4288043478260868</v>
      </c>
      <c r="P567" s="31">
        <v>0</v>
      </c>
      <c r="Q567" s="36">
        <v>0</v>
      </c>
      <c r="R567" s="31">
        <v>4.7826086956521738</v>
      </c>
      <c r="S567" s="31">
        <v>0</v>
      </c>
      <c r="T567" s="36">
        <v>0</v>
      </c>
      <c r="U567" s="31">
        <v>77.153152173913071</v>
      </c>
      <c r="V567" s="31">
        <v>0</v>
      </c>
      <c r="W567" s="36">
        <v>0</v>
      </c>
      <c r="X567" s="31">
        <v>0.13043478260869565</v>
      </c>
      <c r="Y567" s="31">
        <v>0</v>
      </c>
      <c r="Z567" s="36">
        <v>0</v>
      </c>
      <c r="AA567" s="31">
        <v>218.15217391304347</v>
      </c>
      <c r="AB567" s="31">
        <v>0</v>
      </c>
      <c r="AC567" s="36">
        <v>0</v>
      </c>
      <c r="AD567" s="31">
        <v>0</v>
      </c>
      <c r="AE567" s="31">
        <v>0</v>
      </c>
      <c r="AF567" s="36" t="s">
        <v>1733</v>
      </c>
      <c r="AG567" s="31">
        <v>0</v>
      </c>
      <c r="AH567" s="31">
        <v>0</v>
      </c>
      <c r="AI567" s="36" t="s">
        <v>1733</v>
      </c>
      <c r="AJ567" t="s">
        <v>131</v>
      </c>
      <c r="AK567" s="37">
        <v>2</v>
      </c>
      <c r="AT567"/>
    </row>
    <row r="568" spans="1:46" x14ac:dyDescent="0.25">
      <c r="A568" t="s">
        <v>1573</v>
      </c>
      <c r="B568" t="s">
        <v>673</v>
      </c>
      <c r="C568" t="s">
        <v>1265</v>
      </c>
      <c r="D568" t="s">
        <v>1517</v>
      </c>
      <c r="E568" s="31">
        <v>131.77173913043478</v>
      </c>
      <c r="F568" s="31">
        <v>375.73260869565217</v>
      </c>
      <c r="G568" s="31">
        <v>20.301630434782609</v>
      </c>
      <c r="H568" s="36">
        <v>5.4032122751494181E-2</v>
      </c>
      <c r="I568" s="31">
        <v>42.911630434782609</v>
      </c>
      <c r="J568" s="31">
        <v>5.9211956521739131</v>
      </c>
      <c r="K568" s="36">
        <v>0.13798579993768792</v>
      </c>
      <c r="L568" s="31">
        <v>25.183369565217394</v>
      </c>
      <c r="M568" s="31">
        <v>3.4782608695652173</v>
      </c>
      <c r="N568" s="36">
        <v>0.13811737387078254</v>
      </c>
      <c r="O568" s="31">
        <v>10.502717391304348</v>
      </c>
      <c r="P568" s="31">
        <v>0</v>
      </c>
      <c r="Q568" s="36">
        <v>0</v>
      </c>
      <c r="R568" s="31">
        <v>7.2255434782608692</v>
      </c>
      <c r="S568" s="31">
        <v>2.4429347826086958</v>
      </c>
      <c r="T568" s="36">
        <v>0.338097028958255</v>
      </c>
      <c r="U568" s="31">
        <v>83.633152173913047</v>
      </c>
      <c r="V568" s="31">
        <v>10.192934782608695</v>
      </c>
      <c r="W568" s="36">
        <v>0.12187672612665301</v>
      </c>
      <c r="X568" s="31">
        <v>0</v>
      </c>
      <c r="Y568" s="31">
        <v>0</v>
      </c>
      <c r="Z568" s="36" t="s">
        <v>1733</v>
      </c>
      <c r="AA568" s="31">
        <v>249.18782608695651</v>
      </c>
      <c r="AB568" s="31">
        <v>4.1875</v>
      </c>
      <c r="AC568" s="36">
        <v>1.6804593008242431E-2</v>
      </c>
      <c r="AD568" s="31">
        <v>0</v>
      </c>
      <c r="AE568" s="31">
        <v>0</v>
      </c>
      <c r="AF568" s="36" t="s">
        <v>1733</v>
      </c>
      <c r="AG568" s="31">
        <v>0</v>
      </c>
      <c r="AH568" s="31">
        <v>0</v>
      </c>
      <c r="AI568" s="36" t="s">
        <v>1733</v>
      </c>
      <c r="AJ568" t="s">
        <v>70</v>
      </c>
      <c r="AK568" s="37">
        <v>2</v>
      </c>
      <c r="AT568"/>
    </row>
    <row r="569" spans="1:46" x14ac:dyDescent="0.25">
      <c r="A569" t="s">
        <v>1573</v>
      </c>
      <c r="B569" t="s">
        <v>976</v>
      </c>
      <c r="C569" t="s">
        <v>1256</v>
      </c>
      <c r="D569" t="s">
        <v>1495</v>
      </c>
      <c r="E569" s="31">
        <v>82.369565217391298</v>
      </c>
      <c r="F569" s="31">
        <v>224.96282608695651</v>
      </c>
      <c r="G569" s="31">
        <v>1.6956521739130435</v>
      </c>
      <c r="H569" s="36">
        <v>7.5374772063790249E-3</v>
      </c>
      <c r="I569" s="31">
        <v>44.810869565217388</v>
      </c>
      <c r="J569" s="31">
        <v>1.6956521739130435</v>
      </c>
      <c r="K569" s="36">
        <v>3.7840197933343041E-2</v>
      </c>
      <c r="L569" s="31">
        <v>34.28847826086956</v>
      </c>
      <c r="M569" s="31">
        <v>1.6956521739130435</v>
      </c>
      <c r="N569" s="36">
        <v>4.9452535076429535E-2</v>
      </c>
      <c r="O569" s="31">
        <v>5.163152173913045</v>
      </c>
      <c r="P569" s="31">
        <v>0</v>
      </c>
      <c r="Q569" s="36">
        <v>0</v>
      </c>
      <c r="R569" s="31">
        <v>5.3592391304347817</v>
      </c>
      <c r="S569" s="31">
        <v>0</v>
      </c>
      <c r="T569" s="36">
        <v>0</v>
      </c>
      <c r="U569" s="31">
        <v>54.807065217391305</v>
      </c>
      <c r="V569" s="31">
        <v>0</v>
      </c>
      <c r="W569" s="36">
        <v>0</v>
      </c>
      <c r="X569" s="31">
        <v>0</v>
      </c>
      <c r="Y569" s="31">
        <v>0</v>
      </c>
      <c r="Z569" s="36" t="s">
        <v>1733</v>
      </c>
      <c r="AA569" s="31">
        <v>125.34489130434783</v>
      </c>
      <c r="AB569" s="31">
        <v>0</v>
      </c>
      <c r="AC569" s="36">
        <v>0</v>
      </c>
      <c r="AD569" s="31">
        <v>0</v>
      </c>
      <c r="AE569" s="31">
        <v>0</v>
      </c>
      <c r="AF569" s="36" t="s">
        <v>1733</v>
      </c>
      <c r="AG569" s="31">
        <v>0</v>
      </c>
      <c r="AH569" s="31">
        <v>0</v>
      </c>
      <c r="AI569" s="36" t="s">
        <v>1733</v>
      </c>
      <c r="AJ569" t="s">
        <v>375</v>
      </c>
      <c r="AK569" s="37">
        <v>2</v>
      </c>
      <c r="AT569"/>
    </row>
    <row r="570" spans="1:46" x14ac:dyDescent="0.25">
      <c r="A570" t="s">
        <v>1573</v>
      </c>
      <c r="B570" t="s">
        <v>911</v>
      </c>
      <c r="C570" t="s">
        <v>1281</v>
      </c>
      <c r="D570" t="s">
        <v>1512</v>
      </c>
      <c r="E570" s="31">
        <v>224.19565217391303</v>
      </c>
      <c r="F570" s="31">
        <v>747.7246739130436</v>
      </c>
      <c r="G570" s="31">
        <v>210.67695652173916</v>
      </c>
      <c r="H570" s="36">
        <v>0.28175739529793792</v>
      </c>
      <c r="I570" s="31">
        <v>199.19097826086951</v>
      </c>
      <c r="J570" s="31">
        <v>130.44434782608698</v>
      </c>
      <c r="K570" s="36">
        <v>0.65487076254654042</v>
      </c>
      <c r="L570" s="31">
        <v>194.49532608695648</v>
      </c>
      <c r="M570" s="31">
        <v>130.44434782608698</v>
      </c>
      <c r="N570" s="36">
        <v>0.67068114412048596</v>
      </c>
      <c r="O570" s="31">
        <v>0</v>
      </c>
      <c r="P570" s="31">
        <v>0</v>
      </c>
      <c r="Q570" s="36" t="s">
        <v>1733</v>
      </c>
      <c r="R570" s="31">
        <v>4.6956521739130439</v>
      </c>
      <c r="S570" s="31">
        <v>0</v>
      </c>
      <c r="T570" s="36">
        <v>0</v>
      </c>
      <c r="U570" s="31">
        <v>76.880217391304356</v>
      </c>
      <c r="V570" s="31">
        <v>7.1673913043478255</v>
      </c>
      <c r="W570" s="36">
        <v>9.3228031183461554E-2</v>
      </c>
      <c r="X570" s="31">
        <v>0</v>
      </c>
      <c r="Y570" s="31">
        <v>0</v>
      </c>
      <c r="Z570" s="36" t="s">
        <v>1733</v>
      </c>
      <c r="AA570" s="31">
        <v>471.65347826086975</v>
      </c>
      <c r="AB570" s="31">
        <v>73.06521739130433</v>
      </c>
      <c r="AC570" s="36">
        <v>0.15491291967297277</v>
      </c>
      <c r="AD570" s="31">
        <v>0</v>
      </c>
      <c r="AE570" s="31">
        <v>0</v>
      </c>
      <c r="AF570" s="36" t="s">
        <v>1733</v>
      </c>
      <c r="AG570" s="31">
        <v>0</v>
      </c>
      <c r="AH570" s="31">
        <v>0</v>
      </c>
      <c r="AI570" s="36" t="s">
        <v>1733</v>
      </c>
      <c r="AJ570" t="s">
        <v>310</v>
      </c>
      <c r="AK570" s="37">
        <v>2</v>
      </c>
      <c r="AT570"/>
    </row>
    <row r="571" spans="1:46" x14ac:dyDescent="0.25">
      <c r="A571" t="s">
        <v>1573</v>
      </c>
      <c r="B571" t="s">
        <v>843</v>
      </c>
      <c r="C571" t="s">
        <v>1224</v>
      </c>
      <c r="D571" t="s">
        <v>1494</v>
      </c>
      <c r="E571" s="31">
        <v>177.82608695652175</v>
      </c>
      <c r="F571" s="31">
        <v>596.11141304347825</v>
      </c>
      <c r="G571" s="31">
        <v>0</v>
      </c>
      <c r="H571" s="36">
        <v>0</v>
      </c>
      <c r="I571" s="31">
        <v>62.478260869565219</v>
      </c>
      <c r="J571" s="31">
        <v>0</v>
      </c>
      <c r="K571" s="36">
        <v>0</v>
      </c>
      <c r="L571" s="31">
        <v>51.100543478260867</v>
      </c>
      <c r="M571" s="31">
        <v>0</v>
      </c>
      <c r="N571" s="36">
        <v>0</v>
      </c>
      <c r="O571" s="31">
        <v>6.6494565217391308</v>
      </c>
      <c r="P571" s="31">
        <v>0</v>
      </c>
      <c r="Q571" s="36">
        <v>0</v>
      </c>
      <c r="R571" s="31">
        <v>4.7282608695652177</v>
      </c>
      <c r="S571" s="31">
        <v>0</v>
      </c>
      <c r="T571" s="36">
        <v>0</v>
      </c>
      <c r="U571" s="31">
        <v>153.99456521739131</v>
      </c>
      <c r="V571" s="31">
        <v>0</v>
      </c>
      <c r="W571" s="36">
        <v>0</v>
      </c>
      <c r="X571" s="31">
        <v>4.0760869565217392</v>
      </c>
      <c r="Y571" s="31">
        <v>0</v>
      </c>
      <c r="Z571" s="36">
        <v>0</v>
      </c>
      <c r="AA571" s="31">
        <v>375.5625</v>
      </c>
      <c r="AB571" s="31">
        <v>0</v>
      </c>
      <c r="AC571" s="36">
        <v>0</v>
      </c>
      <c r="AD571" s="31">
        <v>0</v>
      </c>
      <c r="AE571" s="31">
        <v>0</v>
      </c>
      <c r="AF571" s="36" t="s">
        <v>1733</v>
      </c>
      <c r="AG571" s="31">
        <v>0</v>
      </c>
      <c r="AH571" s="31">
        <v>0</v>
      </c>
      <c r="AI571" s="36" t="s">
        <v>1733</v>
      </c>
      <c r="AJ571" t="s">
        <v>241</v>
      </c>
      <c r="AK571" s="37">
        <v>2</v>
      </c>
      <c r="AT571"/>
    </row>
    <row r="572" spans="1:46" x14ac:dyDescent="0.25">
      <c r="A572" t="s">
        <v>1573</v>
      </c>
      <c r="B572" t="s">
        <v>840</v>
      </c>
      <c r="C572" t="s">
        <v>1219</v>
      </c>
      <c r="D572" t="s">
        <v>1494</v>
      </c>
      <c r="E572" s="31">
        <v>165.28260869565219</v>
      </c>
      <c r="F572" s="31">
        <v>624.11097826086962</v>
      </c>
      <c r="G572" s="31">
        <v>66.208913043478276</v>
      </c>
      <c r="H572" s="36">
        <v>0.10608516009119756</v>
      </c>
      <c r="I572" s="31">
        <v>108.29108695652175</v>
      </c>
      <c r="J572" s="31">
        <v>2.4053260869565216</v>
      </c>
      <c r="K572" s="36">
        <v>2.2211671842598146E-2</v>
      </c>
      <c r="L572" s="31">
        <v>64.171413043478282</v>
      </c>
      <c r="M572" s="31">
        <v>2.4053260869565216</v>
      </c>
      <c r="N572" s="36">
        <v>3.7482828768735897E-2</v>
      </c>
      <c r="O572" s="31">
        <v>38.554456521739134</v>
      </c>
      <c r="P572" s="31">
        <v>0</v>
      </c>
      <c r="Q572" s="36">
        <v>0</v>
      </c>
      <c r="R572" s="31">
        <v>5.5652173913043477</v>
      </c>
      <c r="S572" s="31">
        <v>0</v>
      </c>
      <c r="T572" s="36">
        <v>0</v>
      </c>
      <c r="U572" s="31">
        <v>178.94130434782616</v>
      </c>
      <c r="V572" s="31">
        <v>17.273260869565217</v>
      </c>
      <c r="W572" s="36">
        <v>9.6530317203843821E-2</v>
      </c>
      <c r="X572" s="31">
        <v>8.7883695652173941</v>
      </c>
      <c r="Y572" s="31">
        <v>0</v>
      </c>
      <c r="Z572" s="36">
        <v>0</v>
      </c>
      <c r="AA572" s="31">
        <v>295.12097826086949</v>
      </c>
      <c r="AB572" s="31">
        <v>46.530326086956542</v>
      </c>
      <c r="AC572" s="36">
        <v>0.15766526107753168</v>
      </c>
      <c r="AD572" s="31">
        <v>32.969239130434794</v>
      </c>
      <c r="AE572" s="31">
        <v>0</v>
      </c>
      <c r="AF572" s="36">
        <v>0</v>
      </c>
      <c r="AG572" s="31">
        <v>0</v>
      </c>
      <c r="AH572" s="31">
        <v>0</v>
      </c>
      <c r="AI572" s="36" t="s">
        <v>1733</v>
      </c>
      <c r="AJ572" t="s">
        <v>238</v>
      </c>
      <c r="AK572" s="37">
        <v>2</v>
      </c>
      <c r="AT572"/>
    </row>
    <row r="573" spans="1:46" x14ac:dyDescent="0.25">
      <c r="A573" t="s">
        <v>1573</v>
      </c>
      <c r="B573" t="s">
        <v>845</v>
      </c>
      <c r="C573" t="s">
        <v>1380</v>
      </c>
      <c r="D573" t="s">
        <v>1484</v>
      </c>
      <c r="E573" s="31">
        <v>29.826086956521738</v>
      </c>
      <c r="F573" s="31">
        <v>106.52500000000001</v>
      </c>
      <c r="G573" s="31">
        <v>0</v>
      </c>
      <c r="H573" s="36">
        <v>0</v>
      </c>
      <c r="I573" s="31">
        <v>15.387608695652176</v>
      </c>
      <c r="J573" s="31">
        <v>0</v>
      </c>
      <c r="K573" s="36">
        <v>0</v>
      </c>
      <c r="L573" s="31">
        <v>9.5615217391304359</v>
      </c>
      <c r="M573" s="31">
        <v>0</v>
      </c>
      <c r="N573" s="36">
        <v>0</v>
      </c>
      <c r="O573" s="31">
        <v>0</v>
      </c>
      <c r="P573" s="31">
        <v>0</v>
      </c>
      <c r="Q573" s="36" t="s">
        <v>1733</v>
      </c>
      <c r="R573" s="31">
        <v>5.8260869565217392</v>
      </c>
      <c r="S573" s="31">
        <v>0</v>
      </c>
      <c r="T573" s="36">
        <v>0</v>
      </c>
      <c r="U573" s="31">
        <v>32.942391304347822</v>
      </c>
      <c r="V573" s="31">
        <v>0</v>
      </c>
      <c r="W573" s="36">
        <v>0</v>
      </c>
      <c r="X573" s="31">
        <v>0</v>
      </c>
      <c r="Y573" s="31">
        <v>0</v>
      </c>
      <c r="Z573" s="36" t="s">
        <v>1733</v>
      </c>
      <c r="AA573" s="31">
        <v>58.195000000000007</v>
      </c>
      <c r="AB573" s="31">
        <v>0</v>
      </c>
      <c r="AC573" s="36">
        <v>0</v>
      </c>
      <c r="AD573" s="31">
        <v>0</v>
      </c>
      <c r="AE573" s="31">
        <v>0</v>
      </c>
      <c r="AF573" s="36" t="s">
        <v>1733</v>
      </c>
      <c r="AG573" s="31">
        <v>0</v>
      </c>
      <c r="AH573" s="31">
        <v>0</v>
      </c>
      <c r="AI573" s="36" t="s">
        <v>1733</v>
      </c>
      <c r="AJ573" t="s">
        <v>243</v>
      </c>
      <c r="AK573" s="37">
        <v>2</v>
      </c>
      <c r="AT573"/>
    </row>
    <row r="574" spans="1:46" x14ac:dyDescent="0.25">
      <c r="A574" t="s">
        <v>1573</v>
      </c>
      <c r="B574" t="s">
        <v>771</v>
      </c>
      <c r="C574" t="s">
        <v>1351</v>
      </c>
      <c r="D574" t="s">
        <v>1487</v>
      </c>
      <c r="E574" s="31">
        <v>59.217391304347828</v>
      </c>
      <c r="F574" s="31">
        <v>244.73195652173911</v>
      </c>
      <c r="G574" s="31">
        <v>0</v>
      </c>
      <c r="H574" s="36">
        <v>0</v>
      </c>
      <c r="I574" s="31">
        <v>51.669021739130443</v>
      </c>
      <c r="J574" s="31">
        <v>0</v>
      </c>
      <c r="K574" s="36">
        <v>0</v>
      </c>
      <c r="L574" s="31">
        <v>38.281304347826094</v>
      </c>
      <c r="M574" s="31">
        <v>0</v>
      </c>
      <c r="N574" s="36">
        <v>0</v>
      </c>
      <c r="O574" s="31">
        <v>8.7681521739130446</v>
      </c>
      <c r="P574" s="31">
        <v>0</v>
      </c>
      <c r="Q574" s="36">
        <v>0</v>
      </c>
      <c r="R574" s="31">
        <v>4.6195652173913047</v>
      </c>
      <c r="S574" s="31">
        <v>0</v>
      </c>
      <c r="T574" s="36">
        <v>0</v>
      </c>
      <c r="U574" s="31">
        <v>64.758586956521754</v>
      </c>
      <c r="V574" s="31">
        <v>0</v>
      </c>
      <c r="W574" s="36">
        <v>0</v>
      </c>
      <c r="X574" s="31">
        <v>0</v>
      </c>
      <c r="Y574" s="31">
        <v>0</v>
      </c>
      <c r="Z574" s="36" t="s">
        <v>1733</v>
      </c>
      <c r="AA574" s="31">
        <v>128.30434782608691</v>
      </c>
      <c r="AB574" s="31">
        <v>0</v>
      </c>
      <c r="AC574" s="36">
        <v>0</v>
      </c>
      <c r="AD574" s="31">
        <v>0</v>
      </c>
      <c r="AE574" s="31">
        <v>0</v>
      </c>
      <c r="AF574" s="36" t="s">
        <v>1733</v>
      </c>
      <c r="AG574" s="31">
        <v>0</v>
      </c>
      <c r="AH574" s="31">
        <v>0</v>
      </c>
      <c r="AI574" s="36" t="s">
        <v>1733</v>
      </c>
      <c r="AJ574" t="s">
        <v>169</v>
      </c>
      <c r="AK574" s="37">
        <v>2</v>
      </c>
      <c r="AT574"/>
    </row>
    <row r="575" spans="1:46" x14ac:dyDescent="0.25">
      <c r="A575" t="s">
        <v>1573</v>
      </c>
      <c r="B575" t="s">
        <v>1031</v>
      </c>
      <c r="C575" t="s">
        <v>1250</v>
      </c>
      <c r="D575" t="s">
        <v>1505</v>
      </c>
      <c r="E575" s="31">
        <v>95.402173913043484</v>
      </c>
      <c r="F575" s="31">
        <v>285.79423913043479</v>
      </c>
      <c r="G575" s="31">
        <v>0</v>
      </c>
      <c r="H575" s="36">
        <v>0</v>
      </c>
      <c r="I575" s="31">
        <v>73.08695652173914</v>
      </c>
      <c r="J575" s="31">
        <v>0</v>
      </c>
      <c r="K575" s="36">
        <v>0</v>
      </c>
      <c r="L575" s="31">
        <v>52.024456521739133</v>
      </c>
      <c r="M575" s="31">
        <v>0</v>
      </c>
      <c r="N575" s="36">
        <v>0</v>
      </c>
      <c r="O575" s="31">
        <v>15.584239130434783</v>
      </c>
      <c r="P575" s="31">
        <v>0</v>
      </c>
      <c r="Q575" s="36">
        <v>0</v>
      </c>
      <c r="R575" s="31">
        <v>5.4782608695652177</v>
      </c>
      <c r="S575" s="31">
        <v>0</v>
      </c>
      <c r="T575" s="36">
        <v>0</v>
      </c>
      <c r="U575" s="31">
        <v>58.461956521739133</v>
      </c>
      <c r="V575" s="31">
        <v>0</v>
      </c>
      <c r="W575" s="36">
        <v>0</v>
      </c>
      <c r="X575" s="31">
        <v>0</v>
      </c>
      <c r="Y575" s="31">
        <v>0</v>
      </c>
      <c r="Z575" s="36" t="s">
        <v>1733</v>
      </c>
      <c r="AA575" s="31">
        <v>145.94369565217391</v>
      </c>
      <c r="AB575" s="31">
        <v>0</v>
      </c>
      <c r="AC575" s="36">
        <v>0</v>
      </c>
      <c r="AD575" s="31">
        <v>8.3016304347826093</v>
      </c>
      <c r="AE575" s="31">
        <v>0</v>
      </c>
      <c r="AF575" s="36">
        <v>0</v>
      </c>
      <c r="AG575" s="31">
        <v>0</v>
      </c>
      <c r="AH575" s="31">
        <v>0</v>
      </c>
      <c r="AI575" s="36" t="s">
        <v>1733</v>
      </c>
      <c r="AJ575" t="s">
        <v>430</v>
      </c>
      <c r="AK575" s="37">
        <v>2</v>
      </c>
      <c r="AT575"/>
    </row>
    <row r="576" spans="1:46" x14ac:dyDescent="0.25">
      <c r="A576" t="s">
        <v>1573</v>
      </c>
      <c r="B576" t="s">
        <v>905</v>
      </c>
      <c r="C576" t="s">
        <v>1242</v>
      </c>
      <c r="D576" t="s">
        <v>1484</v>
      </c>
      <c r="E576" s="31">
        <v>119.84782608695652</v>
      </c>
      <c r="F576" s="31">
        <v>308.53380434782616</v>
      </c>
      <c r="G576" s="31">
        <v>8.9375</v>
      </c>
      <c r="H576" s="36">
        <v>2.8967652406490577E-2</v>
      </c>
      <c r="I576" s="31">
        <v>52.057499999999983</v>
      </c>
      <c r="J576" s="31">
        <v>0</v>
      </c>
      <c r="K576" s="36">
        <v>0</v>
      </c>
      <c r="L576" s="31">
        <v>32.005978260869547</v>
      </c>
      <c r="M576" s="31">
        <v>0</v>
      </c>
      <c r="N576" s="36">
        <v>0</v>
      </c>
      <c r="O576" s="31">
        <v>14.087391304347829</v>
      </c>
      <c r="P576" s="31">
        <v>0</v>
      </c>
      <c r="Q576" s="36">
        <v>0</v>
      </c>
      <c r="R576" s="31">
        <v>5.964130434782609</v>
      </c>
      <c r="S576" s="31">
        <v>0</v>
      </c>
      <c r="T576" s="36">
        <v>0</v>
      </c>
      <c r="U576" s="31">
        <v>101.28739130434789</v>
      </c>
      <c r="V576" s="31">
        <v>4.7989130434782608</v>
      </c>
      <c r="W576" s="36">
        <v>4.7379175055052104E-2</v>
      </c>
      <c r="X576" s="31">
        <v>3.1900000000000004</v>
      </c>
      <c r="Y576" s="31">
        <v>0</v>
      </c>
      <c r="Z576" s="36">
        <v>0</v>
      </c>
      <c r="AA576" s="31">
        <v>151.83586956521742</v>
      </c>
      <c r="AB576" s="31">
        <v>3.9755434782608696</v>
      </c>
      <c r="AC576" s="36">
        <v>2.618316402866367E-2</v>
      </c>
      <c r="AD576" s="31">
        <v>0.16304347826086957</v>
      </c>
      <c r="AE576" s="31">
        <v>0.16304347826086957</v>
      </c>
      <c r="AF576" s="36">
        <v>1</v>
      </c>
      <c r="AG576" s="31">
        <v>0</v>
      </c>
      <c r="AH576" s="31">
        <v>0</v>
      </c>
      <c r="AI576" s="36" t="s">
        <v>1733</v>
      </c>
      <c r="AJ576" t="s">
        <v>304</v>
      </c>
      <c r="AK576" s="37">
        <v>2</v>
      </c>
      <c r="AT576"/>
    </row>
    <row r="577" spans="1:46" x14ac:dyDescent="0.25">
      <c r="A577" t="s">
        <v>1573</v>
      </c>
      <c r="B577" t="s">
        <v>832</v>
      </c>
      <c r="C577" t="s">
        <v>1375</v>
      </c>
      <c r="D577" t="s">
        <v>1536</v>
      </c>
      <c r="E577" s="31">
        <v>297.26086956521738</v>
      </c>
      <c r="F577" s="31">
        <v>692.67097826086956</v>
      </c>
      <c r="G577" s="31">
        <v>63.010543478260871</v>
      </c>
      <c r="H577" s="36">
        <v>9.0967494605397228E-2</v>
      </c>
      <c r="I577" s="31">
        <v>124.86826086956522</v>
      </c>
      <c r="J577" s="31">
        <v>0.6875</v>
      </c>
      <c r="K577" s="36">
        <v>5.505802637214177E-3</v>
      </c>
      <c r="L577" s="31">
        <v>44.487826086956524</v>
      </c>
      <c r="M577" s="31">
        <v>0</v>
      </c>
      <c r="N577" s="36">
        <v>0</v>
      </c>
      <c r="O577" s="31">
        <v>77.201086956521735</v>
      </c>
      <c r="P577" s="31">
        <v>0.6875</v>
      </c>
      <c r="Q577" s="36">
        <v>8.9053150299190434E-3</v>
      </c>
      <c r="R577" s="31">
        <v>3.1793478260869565</v>
      </c>
      <c r="S577" s="31">
        <v>0</v>
      </c>
      <c r="T577" s="36">
        <v>0</v>
      </c>
      <c r="U577" s="31">
        <v>145.9032608695652</v>
      </c>
      <c r="V577" s="31">
        <v>41.744239130434785</v>
      </c>
      <c r="W577" s="36">
        <v>0.28610902101600977</v>
      </c>
      <c r="X577" s="31">
        <v>16.684782608695652</v>
      </c>
      <c r="Y577" s="31">
        <v>0</v>
      </c>
      <c r="Z577" s="36">
        <v>0</v>
      </c>
      <c r="AA577" s="31">
        <v>359.88586956521738</v>
      </c>
      <c r="AB577" s="31">
        <v>20.578804347826086</v>
      </c>
      <c r="AC577" s="36">
        <v>5.7181473595191712E-2</v>
      </c>
      <c r="AD577" s="31">
        <v>45.328804347826086</v>
      </c>
      <c r="AE577" s="31">
        <v>0</v>
      </c>
      <c r="AF577" s="36">
        <v>0</v>
      </c>
      <c r="AG577" s="31">
        <v>0</v>
      </c>
      <c r="AH577" s="31">
        <v>0</v>
      </c>
      <c r="AI577" s="36" t="s">
        <v>1733</v>
      </c>
      <c r="AJ577" t="s">
        <v>230</v>
      </c>
      <c r="AK577" s="37">
        <v>2</v>
      </c>
      <c r="AT577"/>
    </row>
    <row r="578" spans="1:46" x14ac:dyDescent="0.25">
      <c r="A578" t="s">
        <v>1573</v>
      </c>
      <c r="B578" t="s">
        <v>1085</v>
      </c>
      <c r="C578" t="s">
        <v>1287</v>
      </c>
      <c r="D578" t="s">
        <v>1517</v>
      </c>
      <c r="E578" s="31">
        <v>161.55434782608697</v>
      </c>
      <c r="F578" s="31">
        <v>398.16358695652173</v>
      </c>
      <c r="G578" s="31">
        <v>80.717391304347828</v>
      </c>
      <c r="H578" s="36">
        <v>0.20272419163523842</v>
      </c>
      <c r="I578" s="31">
        <v>46.676630434782609</v>
      </c>
      <c r="J578" s="31">
        <v>1.9320652173913044</v>
      </c>
      <c r="K578" s="36">
        <v>4.1392559818361763E-2</v>
      </c>
      <c r="L578" s="31">
        <v>33.0625</v>
      </c>
      <c r="M578" s="31">
        <v>1.5570652173913044</v>
      </c>
      <c r="N578" s="36">
        <v>4.7094600147941153E-2</v>
      </c>
      <c r="O578" s="31">
        <v>3.7010869565217392</v>
      </c>
      <c r="P578" s="31">
        <v>0.375</v>
      </c>
      <c r="Q578" s="36">
        <v>0.1013215859030837</v>
      </c>
      <c r="R578" s="31">
        <v>9.9130434782608692</v>
      </c>
      <c r="S578" s="31">
        <v>0</v>
      </c>
      <c r="T578" s="36">
        <v>0</v>
      </c>
      <c r="U578" s="31">
        <v>90.033152173913038</v>
      </c>
      <c r="V578" s="31">
        <v>20.586956521739129</v>
      </c>
      <c r="W578" s="36">
        <v>0.22865973282788346</v>
      </c>
      <c r="X578" s="31">
        <v>0</v>
      </c>
      <c r="Y578" s="31">
        <v>0</v>
      </c>
      <c r="Z578" s="36" t="s">
        <v>1733</v>
      </c>
      <c r="AA578" s="31">
        <v>261.45380434782606</v>
      </c>
      <c r="AB578" s="31">
        <v>58.198369565217391</v>
      </c>
      <c r="AC578" s="36">
        <v>0.22259522943407994</v>
      </c>
      <c r="AD578" s="31">
        <v>0</v>
      </c>
      <c r="AE578" s="31">
        <v>0</v>
      </c>
      <c r="AF578" s="36" t="s">
        <v>1733</v>
      </c>
      <c r="AG578" s="31">
        <v>0</v>
      </c>
      <c r="AH578" s="31">
        <v>0</v>
      </c>
      <c r="AI578" s="36" t="s">
        <v>1733</v>
      </c>
      <c r="AJ578" t="s">
        <v>485</v>
      </c>
      <c r="AK578" s="37">
        <v>2</v>
      </c>
      <c r="AT578"/>
    </row>
    <row r="579" spans="1:46" x14ac:dyDescent="0.25">
      <c r="A579" t="s">
        <v>1573</v>
      </c>
      <c r="B579" t="s">
        <v>883</v>
      </c>
      <c r="C579" t="s">
        <v>1233</v>
      </c>
      <c r="D579" t="s">
        <v>1510</v>
      </c>
      <c r="E579" s="31">
        <v>194.15217391304347</v>
      </c>
      <c r="F579" s="31">
        <v>594.2853260869565</v>
      </c>
      <c r="G579" s="31">
        <v>24.217391304347828</v>
      </c>
      <c r="H579" s="36">
        <v>4.0750444679167983E-2</v>
      </c>
      <c r="I579" s="31">
        <v>82.90217391304347</v>
      </c>
      <c r="J579" s="31">
        <v>0</v>
      </c>
      <c r="K579" s="36">
        <v>0</v>
      </c>
      <c r="L579" s="31">
        <v>77.336956521739125</v>
      </c>
      <c r="M579" s="31">
        <v>0</v>
      </c>
      <c r="N579" s="36">
        <v>0</v>
      </c>
      <c r="O579" s="31">
        <v>0</v>
      </c>
      <c r="P579" s="31">
        <v>0</v>
      </c>
      <c r="Q579" s="36" t="s">
        <v>1733</v>
      </c>
      <c r="R579" s="31">
        <v>5.5652173913043477</v>
      </c>
      <c r="S579" s="31">
        <v>0</v>
      </c>
      <c r="T579" s="36">
        <v>0</v>
      </c>
      <c r="U579" s="31">
        <v>97.567934782608702</v>
      </c>
      <c r="V579" s="31">
        <v>16.752717391304348</v>
      </c>
      <c r="W579" s="36">
        <v>0.17170310541707282</v>
      </c>
      <c r="X579" s="31">
        <v>0</v>
      </c>
      <c r="Y579" s="31">
        <v>0</v>
      </c>
      <c r="Z579" s="36" t="s">
        <v>1733</v>
      </c>
      <c r="AA579" s="31">
        <v>413.81521739130437</v>
      </c>
      <c r="AB579" s="31">
        <v>7.4646739130434785</v>
      </c>
      <c r="AC579" s="36">
        <v>1.8038664600351972E-2</v>
      </c>
      <c r="AD579" s="31">
        <v>0</v>
      </c>
      <c r="AE579" s="31">
        <v>0</v>
      </c>
      <c r="AF579" s="36" t="s">
        <v>1733</v>
      </c>
      <c r="AG579" s="31">
        <v>0</v>
      </c>
      <c r="AH579" s="31">
        <v>0</v>
      </c>
      <c r="AI579" s="36" t="s">
        <v>1733</v>
      </c>
      <c r="AJ579" t="s">
        <v>282</v>
      </c>
      <c r="AK579" s="37">
        <v>2</v>
      </c>
      <c r="AT579"/>
    </row>
    <row r="580" spans="1:46" x14ac:dyDescent="0.25">
      <c r="A580" t="s">
        <v>1573</v>
      </c>
      <c r="B580" t="s">
        <v>1124</v>
      </c>
      <c r="C580" t="s">
        <v>1231</v>
      </c>
      <c r="D580" t="s">
        <v>1509</v>
      </c>
      <c r="E580" s="31">
        <v>69.663043478260875</v>
      </c>
      <c r="F580" s="31">
        <v>439.83749999999992</v>
      </c>
      <c r="G580" s="31">
        <v>32.933043478260863</v>
      </c>
      <c r="H580" s="36">
        <v>7.4875478962709796E-2</v>
      </c>
      <c r="I580" s="31">
        <v>40.483152173913034</v>
      </c>
      <c r="J580" s="31">
        <v>13.366304347826087</v>
      </c>
      <c r="K580" s="36">
        <v>0.33016955523634373</v>
      </c>
      <c r="L580" s="31">
        <v>25.782173913043469</v>
      </c>
      <c r="M580" s="31">
        <v>11.882717391304348</v>
      </c>
      <c r="N580" s="36">
        <v>0.46088888514140225</v>
      </c>
      <c r="O580" s="31">
        <v>10.614021739130434</v>
      </c>
      <c r="P580" s="31">
        <v>1.4835869565217392</v>
      </c>
      <c r="Q580" s="36">
        <v>0.13977613698040944</v>
      </c>
      <c r="R580" s="31">
        <v>4.0869565217391308</v>
      </c>
      <c r="S580" s="31">
        <v>0</v>
      </c>
      <c r="T580" s="36">
        <v>0</v>
      </c>
      <c r="U580" s="31">
        <v>95.488369565217397</v>
      </c>
      <c r="V580" s="31">
        <v>18.047717391304342</v>
      </c>
      <c r="W580" s="36">
        <v>0.18900435177058889</v>
      </c>
      <c r="X580" s="31">
        <v>1.5190217391304348</v>
      </c>
      <c r="Y580" s="31">
        <v>1.5190217391304348</v>
      </c>
      <c r="Z580" s="36">
        <v>1</v>
      </c>
      <c r="AA580" s="31">
        <v>302.34695652173906</v>
      </c>
      <c r="AB580" s="31">
        <v>0</v>
      </c>
      <c r="AC580" s="36">
        <v>0</v>
      </c>
      <c r="AD580" s="31">
        <v>0</v>
      </c>
      <c r="AE580" s="31">
        <v>0</v>
      </c>
      <c r="AF580" s="36" t="s">
        <v>1733</v>
      </c>
      <c r="AG580" s="31">
        <v>0</v>
      </c>
      <c r="AH580" s="31">
        <v>0</v>
      </c>
      <c r="AI580" s="36" t="s">
        <v>1733</v>
      </c>
      <c r="AJ580" t="s">
        <v>525</v>
      </c>
      <c r="AK580" s="37">
        <v>2</v>
      </c>
      <c r="AT580"/>
    </row>
    <row r="581" spans="1:46" x14ac:dyDescent="0.25">
      <c r="A581" t="s">
        <v>1573</v>
      </c>
      <c r="B581" t="s">
        <v>1119</v>
      </c>
      <c r="C581" t="s">
        <v>1458</v>
      </c>
      <c r="D581" t="s">
        <v>1506</v>
      </c>
      <c r="E581" s="31">
        <v>148.47826086956522</v>
      </c>
      <c r="F581" s="31">
        <v>510.26347826086953</v>
      </c>
      <c r="G581" s="31">
        <v>0</v>
      </c>
      <c r="H581" s="36">
        <v>0</v>
      </c>
      <c r="I581" s="31">
        <v>82.08054347826085</v>
      </c>
      <c r="J581" s="31">
        <v>0</v>
      </c>
      <c r="K581" s="36">
        <v>0</v>
      </c>
      <c r="L581" s="31">
        <v>18.191521739130437</v>
      </c>
      <c r="M581" s="31">
        <v>0</v>
      </c>
      <c r="N581" s="36">
        <v>0</v>
      </c>
      <c r="O581" s="31">
        <v>59.155652173913019</v>
      </c>
      <c r="P581" s="31">
        <v>0</v>
      </c>
      <c r="Q581" s="36">
        <v>0</v>
      </c>
      <c r="R581" s="31">
        <v>4.7333695652173908</v>
      </c>
      <c r="S581" s="31">
        <v>0</v>
      </c>
      <c r="T581" s="36">
        <v>0</v>
      </c>
      <c r="U581" s="31">
        <v>119.68597826086953</v>
      </c>
      <c r="V581" s="31">
        <v>0</v>
      </c>
      <c r="W581" s="36">
        <v>0</v>
      </c>
      <c r="X581" s="31">
        <v>10.546847826086957</v>
      </c>
      <c r="Y581" s="31">
        <v>0</v>
      </c>
      <c r="Z581" s="36">
        <v>0</v>
      </c>
      <c r="AA581" s="31">
        <v>297.9501086956522</v>
      </c>
      <c r="AB581" s="31">
        <v>0</v>
      </c>
      <c r="AC581" s="36">
        <v>0</v>
      </c>
      <c r="AD581" s="31">
        <v>0</v>
      </c>
      <c r="AE581" s="31">
        <v>0</v>
      </c>
      <c r="AF581" s="36" t="s">
        <v>1733</v>
      </c>
      <c r="AG581" s="31">
        <v>0</v>
      </c>
      <c r="AH581" s="31">
        <v>0</v>
      </c>
      <c r="AI581" s="36" t="s">
        <v>1733</v>
      </c>
      <c r="AJ581" t="s">
        <v>520</v>
      </c>
      <c r="AK581" s="37">
        <v>2</v>
      </c>
      <c r="AT581"/>
    </row>
    <row r="582" spans="1:46" x14ac:dyDescent="0.25">
      <c r="A582" t="s">
        <v>1573</v>
      </c>
      <c r="B582" t="s">
        <v>1055</v>
      </c>
      <c r="C582" t="s">
        <v>1268</v>
      </c>
      <c r="D582" t="s">
        <v>1490</v>
      </c>
      <c r="E582" s="31">
        <v>155.2391304347826</v>
      </c>
      <c r="F582" s="31">
        <v>598.15489130434776</v>
      </c>
      <c r="G582" s="31">
        <v>0</v>
      </c>
      <c r="H582" s="36">
        <v>0</v>
      </c>
      <c r="I582" s="31">
        <v>75.736413043478265</v>
      </c>
      <c r="J582" s="31">
        <v>0</v>
      </c>
      <c r="K582" s="36">
        <v>0</v>
      </c>
      <c r="L582" s="31">
        <v>32.864130434782609</v>
      </c>
      <c r="M582" s="31">
        <v>0</v>
      </c>
      <c r="N582" s="36">
        <v>0</v>
      </c>
      <c r="O582" s="31">
        <v>33.334239130434781</v>
      </c>
      <c r="P582" s="31">
        <v>0</v>
      </c>
      <c r="Q582" s="36">
        <v>0</v>
      </c>
      <c r="R582" s="31">
        <v>9.5380434782608692</v>
      </c>
      <c r="S582" s="31">
        <v>0</v>
      </c>
      <c r="T582" s="36">
        <v>0</v>
      </c>
      <c r="U582" s="31">
        <v>132.58695652173913</v>
      </c>
      <c r="V582" s="31">
        <v>0</v>
      </c>
      <c r="W582" s="36">
        <v>0</v>
      </c>
      <c r="X582" s="31">
        <v>0</v>
      </c>
      <c r="Y582" s="31">
        <v>0</v>
      </c>
      <c r="Z582" s="36" t="s">
        <v>1733</v>
      </c>
      <c r="AA582" s="31">
        <v>389.83152173913044</v>
      </c>
      <c r="AB582" s="31">
        <v>0</v>
      </c>
      <c r="AC582" s="36">
        <v>0</v>
      </c>
      <c r="AD582" s="31">
        <v>0</v>
      </c>
      <c r="AE582" s="31">
        <v>0</v>
      </c>
      <c r="AF582" s="36" t="s">
        <v>1733</v>
      </c>
      <c r="AG582" s="31">
        <v>0</v>
      </c>
      <c r="AH582" s="31">
        <v>0</v>
      </c>
      <c r="AI582" s="36" t="s">
        <v>1733</v>
      </c>
      <c r="AJ582" t="s">
        <v>454</v>
      </c>
      <c r="AK582" s="37">
        <v>2</v>
      </c>
      <c r="AT582"/>
    </row>
    <row r="583" spans="1:46" x14ac:dyDescent="0.25">
      <c r="A583" t="s">
        <v>1573</v>
      </c>
      <c r="B583" t="s">
        <v>711</v>
      </c>
      <c r="C583" t="s">
        <v>1258</v>
      </c>
      <c r="D583" t="s">
        <v>1510</v>
      </c>
      <c r="E583" s="31">
        <v>74.326086956521735</v>
      </c>
      <c r="F583" s="31">
        <v>289.02347826086952</v>
      </c>
      <c r="G583" s="31">
        <v>87.656304347826079</v>
      </c>
      <c r="H583" s="36">
        <v>0.30328437286575188</v>
      </c>
      <c r="I583" s="31">
        <v>73.241304347826087</v>
      </c>
      <c r="J583" s="31">
        <v>2.767391304347826</v>
      </c>
      <c r="K583" s="36">
        <v>3.7784571547297495E-2</v>
      </c>
      <c r="L583" s="31">
        <v>55.177065217391295</v>
      </c>
      <c r="M583" s="31">
        <v>2.3054347826086956</v>
      </c>
      <c r="N583" s="36">
        <v>4.178248287627382E-2</v>
      </c>
      <c r="O583" s="31">
        <v>13.254456521739131</v>
      </c>
      <c r="P583" s="31">
        <v>0.46195652173913043</v>
      </c>
      <c r="Q583" s="36">
        <v>3.4852920674752541E-2</v>
      </c>
      <c r="R583" s="31">
        <v>4.8097826086956523</v>
      </c>
      <c r="S583" s="31">
        <v>0</v>
      </c>
      <c r="T583" s="36">
        <v>0</v>
      </c>
      <c r="U583" s="31">
        <v>50.05423913043478</v>
      </c>
      <c r="V583" s="31">
        <v>10.402608695652173</v>
      </c>
      <c r="W583" s="36">
        <v>0.2078267270938699</v>
      </c>
      <c r="X583" s="31">
        <v>0</v>
      </c>
      <c r="Y583" s="31">
        <v>0</v>
      </c>
      <c r="Z583" s="36" t="s">
        <v>1733</v>
      </c>
      <c r="AA583" s="31">
        <v>165.72793478260868</v>
      </c>
      <c r="AB583" s="31">
        <v>74.486304347826078</v>
      </c>
      <c r="AC583" s="36">
        <v>0.44944930041837816</v>
      </c>
      <c r="AD583" s="31">
        <v>0</v>
      </c>
      <c r="AE583" s="31">
        <v>0</v>
      </c>
      <c r="AF583" s="36" t="s">
        <v>1733</v>
      </c>
      <c r="AG583" s="31">
        <v>0</v>
      </c>
      <c r="AH583" s="31">
        <v>0</v>
      </c>
      <c r="AI583" s="36" t="s">
        <v>1733</v>
      </c>
      <c r="AJ583" t="s">
        <v>108</v>
      </c>
      <c r="AK583" s="37">
        <v>2</v>
      </c>
      <c r="AT583"/>
    </row>
    <row r="584" spans="1:46" x14ac:dyDescent="0.25">
      <c r="A584" t="s">
        <v>1573</v>
      </c>
      <c r="B584" t="s">
        <v>1180</v>
      </c>
      <c r="C584" t="s">
        <v>1388</v>
      </c>
      <c r="D584" t="s">
        <v>1480</v>
      </c>
      <c r="E584" s="31">
        <v>112.53260869565217</v>
      </c>
      <c r="F584" s="31">
        <v>416.37619565217386</v>
      </c>
      <c r="G584" s="31">
        <v>15.229130434782608</v>
      </c>
      <c r="H584" s="36">
        <v>3.6575410875564297E-2</v>
      </c>
      <c r="I584" s="31">
        <v>87.085760869565206</v>
      </c>
      <c r="J584" s="31">
        <v>0</v>
      </c>
      <c r="K584" s="36">
        <v>0</v>
      </c>
      <c r="L584" s="31">
        <v>57.615869565217388</v>
      </c>
      <c r="M584" s="31">
        <v>0</v>
      </c>
      <c r="N584" s="36">
        <v>0</v>
      </c>
      <c r="O584" s="31">
        <v>24.687282608695647</v>
      </c>
      <c r="P584" s="31">
        <v>0</v>
      </c>
      <c r="Q584" s="36">
        <v>0</v>
      </c>
      <c r="R584" s="31">
        <v>4.7826086956521738</v>
      </c>
      <c r="S584" s="31">
        <v>0</v>
      </c>
      <c r="T584" s="36">
        <v>0</v>
      </c>
      <c r="U584" s="31">
        <v>106.61891304347827</v>
      </c>
      <c r="V584" s="31">
        <v>3.9818478260869563</v>
      </c>
      <c r="W584" s="36">
        <v>3.7346543051542773E-2</v>
      </c>
      <c r="X584" s="31">
        <v>0</v>
      </c>
      <c r="Y584" s="31">
        <v>0</v>
      </c>
      <c r="Z584" s="36" t="s">
        <v>1733</v>
      </c>
      <c r="AA584" s="31">
        <v>222.67152173913038</v>
      </c>
      <c r="AB584" s="31">
        <v>11.247282608695652</v>
      </c>
      <c r="AC584" s="36">
        <v>5.0510646897506478E-2</v>
      </c>
      <c r="AD584" s="31">
        <v>0</v>
      </c>
      <c r="AE584" s="31">
        <v>0</v>
      </c>
      <c r="AF584" s="36" t="s">
        <v>1733</v>
      </c>
      <c r="AG584" s="31">
        <v>0</v>
      </c>
      <c r="AH584" s="31">
        <v>0</v>
      </c>
      <c r="AI584" s="36" t="s">
        <v>1733</v>
      </c>
      <c r="AJ584" t="s">
        <v>583</v>
      </c>
      <c r="AK584" s="37">
        <v>2</v>
      </c>
      <c r="AT584"/>
    </row>
    <row r="585" spans="1:46" x14ac:dyDescent="0.25">
      <c r="A585" t="s">
        <v>1573</v>
      </c>
      <c r="B585" t="s">
        <v>624</v>
      </c>
      <c r="C585" t="s">
        <v>1281</v>
      </c>
      <c r="D585" t="s">
        <v>1512</v>
      </c>
      <c r="E585" s="31">
        <v>74.532608695652172</v>
      </c>
      <c r="F585" s="31">
        <v>208.95293478260871</v>
      </c>
      <c r="G585" s="31">
        <v>21.252717391304351</v>
      </c>
      <c r="H585" s="36">
        <v>0.10171054746570245</v>
      </c>
      <c r="I585" s="31">
        <v>29.512717391304349</v>
      </c>
      <c r="J585" s="31">
        <v>0.47826086956521741</v>
      </c>
      <c r="K585" s="36">
        <v>1.6205246816958053E-2</v>
      </c>
      <c r="L585" s="31">
        <v>25.045326086956521</v>
      </c>
      <c r="M585" s="31">
        <v>0.47826086956521741</v>
      </c>
      <c r="N585" s="36">
        <v>1.9095813242946486E-2</v>
      </c>
      <c r="O585" s="31">
        <v>0</v>
      </c>
      <c r="P585" s="31">
        <v>0</v>
      </c>
      <c r="Q585" s="36" t="s">
        <v>1733</v>
      </c>
      <c r="R585" s="31">
        <v>4.4673913043478262</v>
      </c>
      <c r="S585" s="31">
        <v>0</v>
      </c>
      <c r="T585" s="36">
        <v>0</v>
      </c>
      <c r="U585" s="31">
        <v>42.483695652173914</v>
      </c>
      <c r="V585" s="31">
        <v>2.0543478260869565</v>
      </c>
      <c r="W585" s="36">
        <v>4.8356146859408977E-2</v>
      </c>
      <c r="X585" s="31">
        <v>0</v>
      </c>
      <c r="Y585" s="31">
        <v>0</v>
      </c>
      <c r="Z585" s="36" t="s">
        <v>1733</v>
      </c>
      <c r="AA585" s="31">
        <v>136.95652173913044</v>
      </c>
      <c r="AB585" s="31">
        <v>18.720108695652176</v>
      </c>
      <c r="AC585" s="36">
        <v>0.13668650793650794</v>
      </c>
      <c r="AD585" s="31">
        <v>0</v>
      </c>
      <c r="AE585" s="31">
        <v>0</v>
      </c>
      <c r="AF585" s="36" t="s">
        <v>1733</v>
      </c>
      <c r="AG585" s="31">
        <v>0</v>
      </c>
      <c r="AH585" s="31">
        <v>0</v>
      </c>
      <c r="AI585" s="36" t="s">
        <v>1733</v>
      </c>
      <c r="AJ585" t="s">
        <v>21</v>
      </c>
      <c r="AK585" s="37">
        <v>2</v>
      </c>
      <c r="AT585"/>
    </row>
    <row r="586" spans="1:46" x14ac:dyDescent="0.25">
      <c r="A586" t="s">
        <v>1573</v>
      </c>
      <c r="B586" t="s">
        <v>1020</v>
      </c>
      <c r="C586" t="s">
        <v>1317</v>
      </c>
      <c r="D586" t="s">
        <v>1520</v>
      </c>
      <c r="E586" s="31">
        <v>169.04347826086956</v>
      </c>
      <c r="F586" s="31">
        <v>441.01597826086947</v>
      </c>
      <c r="G586" s="31">
        <v>209.74967391304341</v>
      </c>
      <c r="H586" s="36">
        <v>0.47560561125287037</v>
      </c>
      <c r="I586" s="31">
        <v>72.001847826086987</v>
      </c>
      <c r="J586" s="31">
        <v>0</v>
      </c>
      <c r="K586" s="36">
        <v>0</v>
      </c>
      <c r="L586" s="31">
        <v>45.861630434782626</v>
      </c>
      <c r="M586" s="31">
        <v>0</v>
      </c>
      <c r="N586" s="36">
        <v>0</v>
      </c>
      <c r="O586" s="31">
        <v>19.9663043478261</v>
      </c>
      <c r="P586" s="31">
        <v>0</v>
      </c>
      <c r="Q586" s="36">
        <v>0</v>
      </c>
      <c r="R586" s="31">
        <v>6.1739130434782608</v>
      </c>
      <c r="S586" s="31">
        <v>0</v>
      </c>
      <c r="T586" s="36">
        <v>0</v>
      </c>
      <c r="U586" s="31">
        <v>126.45673913043478</v>
      </c>
      <c r="V586" s="31">
        <v>44.513586956521735</v>
      </c>
      <c r="W586" s="36">
        <v>0.35200644317269519</v>
      </c>
      <c r="X586" s="31">
        <v>0.17391304347826086</v>
      </c>
      <c r="Y586" s="31">
        <v>0</v>
      </c>
      <c r="Z586" s="36">
        <v>0</v>
      </c>
      <c r="AA586" s="31">
        <v>242.38347826086948</v>
      </c>
      <c r="AB586" s="31">
        <v>165.23608695652169</v>
      </c>
      <c r="AC586" s="36">
        <v>0.68171349030103212</v>
      </c>
      <c r="AD586" s="31">
        <v>0</v>
      </c>
      <c r="AE586" s="31">
        <v>0</v>
      </c>
      <c r="AF586" s="36" t="s">
        <v>1733</v>
      </c>
      <c r="AG586" s="31">
        <v>0</v>
      </c>
      <c r="AH586" s="31">
        <v>0</v>
      </c>
      <c r="AI586" s="36" t="s">
        <v>1733</v>
      </c>
      <c r="AJ586" t="s">
        <v>419</v>
      </c>
      <c r="AK586" s="37">
        <v>2</v>
      </c>
      <c r="AT586"/>
    </row>
    <row r="587" spans="1:46" x14ac:dyDescent="0.25">
      <c r="A587" t="s">
        <v>1573</v>
      </c>
      <c r="B587" t="s">
        <v>756</v>
      </c>
      <c r="C587" t="s">
        <v>1327</v>
      </c>
      <c r="D587" t="s">
        <v>1522</v>
      </c>
      <c r="E587" s="31">
        <v>216.46739130434781</v>
      </c>
      <c r="F587" s="31">
        <v>782.28750000000002</v>
      </c>
      <c r="G587" s="31">
        <v>158.25760869565215</v>
      </c>
      <c r="H587" s="36">
        <v>0.2023010832918232</v>
      </c>
      <c r="I587" s="31">
        <v>77.85054347826086</v>
      </c>
      <c r="J587" s="31">
        <v>0</v>
      </c>
      <c r="K587" s="36">
        <v>0</v>
      </c>
      <c r="L587" s="31">
        <v>49.307065217391305</v>
      </c>
      <c r="M587" s="31">
        <v>0</v>
      </c>
      <c r="N587" s="36">
        <v>0</v>
      </c>
      <c r="O587" s="31">
        <v>24.673913043478262</v>
      </c>
      <c r="P587" s="31">
        <v>0</v>
      </c>
      <c r="Q587" s="36">
        <v>0</v>
      </c>
      <c r="R587" s="31">
        <v>3.8695652173913042</v>
      </c>
      <c r="S587" s="31">
        <v>0</v>
      </c>
      <c r="T587" s="36">
        <v>0</v>
      </c>
      <c r="U587" s="31">
        <v>221.65010869565219</v>
      </c>
      <c r="V587" s="31">
        <v>27.685434782608699</v>
      </c>
      <c r="W587" s="36">
        <v>0.12490602844965699</v>
      </c>
      <c r="X587" s="31">
        <v>48.494565217391305</v>
      </c>
      <c r="Y587" s="31">
        <v>0.52445652173913049</v>
      </c>
      <c r="Z587" s="36">
        <v>1.0814748403003475E-2</v>
      </c>
      <c r="AA587" s="31">
        <v>434.29228260869564</v>
      </c>
      <c r="AB587" s="31">
        <v>130.04771739130433</v>
      </c>
      <c r="AC587" s="36">
        <v>0.29944745186383942</v>
      </c>
      <c r="AD587" s="31">
        <v>0</v>
      </c>
      <c r="AE587" s="31">
        <v>0</v>
      </c>
      <c r="AF587" s="36" t="s">
        <v>1733</v>
      </c>
      <c r="AG587" s="31">
        <v>0</v>
      </c>
      <c r="AH587" s="31">
        <v>0</v>
      </c>
      <c r="AI587" s="36" t="s">
        <v>1733</v>
      </c>
      <c r="AJ587" t="s">
        <v>154</v>
      </c>
      <c r="AK587" s="37">
        <v>2</v>
      </c>
      <c r="AT587"/>
    </row>
    <row r="588" spans="1:46" x14ac:dyDescent="0.25">
      <c r="A588" t="s">
        <v>1573</v>
      </c>
      <c r="B588" t="s">
        <v>674</v>
      </c>
      <c r="C588" t="s">
        <v>1313</v>
      </c>
      <c r="D588" t="s">
        <v>1517</v>
      </c>
      <c r="E588" s="31">
        <v>59.923913043478258</v>
      </c>
      <c r="F588" s="31">
        <v>233.22282608695653</v>
      </c>
      <c r="G588" s="31">
        <v>5.3804347826086953</v>
      </c>
      <c r="H588" s="36">
        <v>2.3069932188381142E-2</v>
      </c>
      <c r="I588" s="31">
        <v>61.519021739130437</v>
      </c>
      <c r="J588" s="31">
        <v>5.3804347826086953</v>
      </c>
      <c r="K588" s="36">
        <v>8.7459693449357293E-2</v>
      </c>
      <c r="L588" s="31">
        <v>56.790760869565219</v>
      </c>
      <c r="M588" s="31">
        <v>5.3804347826086953</v>
      </c>
      <c r="N588" s="36">
        <v>9.4741375185415561E-2</v>
      </c>
      <c r="O588" s="31">
        <v>0</v>
      </c>
      <c r="P588" s="31">
        <v>0</v>
      </c>
      <c r="Q588" s="36" t="s">
        <v>1733</v>
      </c>
      <c r="R588" s="31">
        <v>4.7282608695652177</v>
      </c>
      <c r="S588" s="31">
        <v>0</v>
      </c>
      <c r="T588" s="36">
        <v>0</v>
      </c>
      <c r="U588" s="31">
        <v>40.105978260869563</v>
      </c>
      <c r="V588" s="31">
        <v>0</v>
      </c>
      <c r="W588" s="36">
        <v>0</v>
      </c>
      <c r="X588" s="31">
        <v>0</v>
      </c>
      <c r="Y588" s="31">
        <v>0</v>
      </c>
      <c r="Z588" s="36" t="s">
        <v>1733</v>
      </c>
      <c r="AA588" s="31">
        <v>131.59782608695653</v>
      </c>
      <c r="AB588" s="31">
        <v>0</v>
      </c>
      <c r="AC588" s="36">
        <v>0</v>
      </c>
      <c r="AD588" s="31">
        <v>0</v>
      </c>
      <c r="AE588" s="31">
        <v>0</v>
      </c>
      <c r="AF588" s="36" t="s">
        <v>1733</v>
      </c>
      <c r="AG588" s="31">
        <v>0</v>
      </c>
      <c r="AH588" s="31">
        <v>0</v>
      </c>
      <c r="AI588" s="36" t="s">
        <v>1733</v>
      </c>
      <c r="AJ588" t="s">
        <v>71</v>
      </c>
      <c r="AK588" s="37">
        <v>2</v>
      </c>
      <c r="AT588"/>
    </row>
    <row r="589" spans="1:46" x14ac:dyDescent="0.25">
      <c r="A589" t="s">
        <v>1573</v>
      </c>
      <c r="B589" t="s">
        <v>1160</v>
      </c>
      <c r="C589" t="s">
        <v>1450</v>
      </c>
      <c r="D589" t="s">
        <v>1531</v>
      </c>
      <c r="E589" s="31">
        <v>89.521739130434781</v>
      </c>
      <c r="F589" s="31">
        <v>266.96000000000004</v>
      </c>
      <c r="G589" s="31">
        <v>0</v>
      </c>
      <c r="H589" s="36">
        <v>0</v>
      </c>
      <c r="I589" s="31">
        <v>61.690217391304351</v>
      </c>
      <c r="J589" s="31">
        <v>0</v>
      </c>
      <c r="K589" s="36">
        <v>0</v>
      </c>
      <c r="L589" s="31">
        <v>25.225543478260871</v>
      </c>
      <c r="M589" s="31">
        <v>0</v>
      </c>
      <c r="N589" s="36">
        <v>0</v>
      </c>
      <c r="O589" s="31">
        <v>31.855978260869566</v>
      </c>
      <c r="P589" s="31">
        <v>0</v>
      </c>
      <c r="Q589" s="36">
        <v>0</v>
      </c>
      <c r="R589" s="31">
        <v>4.6086956521739131</v>
      </c>
      <c r="S589" s="31">
        <v>0</v>
      </c>
      <c r="T589" s="36">
        <v>0</v>
      </c>
      <c r="U589" s="31">
        <v>56.272826086956528</v>
      </c>
      <c r="V589" s="31">
        <v>0</v>
      </c>
      <c r="W589" s="36">
        <v>0</v>
      </c>
      <c r="X589" s="31">
        <v>8.6086956521739122</v>
      </c>
      <c r="Y589" s="31">
        <v>0</v>
      </c>
      <c r="Z589" s="36">
        <v>0</v>
      </c>
      <c r="AA589" s="31">
        <v>140.38826086956524</v>
      </c>
      <c r="AB589" s="31">
        <v>0</v>
      </c>
      <c r="AC589" s="36">
        <v>0</v>
      </c>
      <c r="AD589" s="31">
        <v>0</v>
      </c>
      <c r="AE589" s="31">
        <v>0</v>
      </c>
      <c r="AF589" s="36" t="s">
        <v>1733</v>
      </c>
      <c r="AG589" s="31">
        <v>0</v>
      </c>
      <c r="AH589" s="31">
        <v>0</v>
      </c>
      <c r="AI589" s="36" t="s">
        <v>1733</v>
      </c>
      <c r="AJ589" t="s">
        <v>562</v>
      </c>
      <c r="AK589" s="37">
        <v>2</v>
      </c>
      <c r="AT589"/>
    </row>
    <row r="590" spans="1:46" x14ac:dyDescent="0.25">
      <c r="A590" t="s">
        <v>1573</v>
      </c>
      <c r="B590" t="s">
        <v>1125</v>
      </c>
      <c r="C590" t="s">
        <v>1461</v>
      </c>
      <c r="D590" t="s">
        <v>1531</v>
      </c>
      <c r="E590" s="31">
        <v>107.85869565217391</v>
      </c>
      <c r="F590" s="31">
        <v>337.40152173913043</v>
      </c>
      <c r="G590" s="31">
        <v>0</v>
      </c>
      <c r="H590" s="36">
        <v>0</v>
      </c>
      <c r="I590" s="31">
        <v>62.179347826086953</v>
      </c>
      <c r="J590" s="31">
        <v>0</v>
      </c>
      <c r="K590" s="36">
        <v>0</v>
      </c>
      <c r="L590" s="31">
        <v>26.4375</v>
      </c>
      <c r="M590" s="31">
        <v>0</v>
      </c>
      <c r="N590" s="36">
        <v>0</v>
      </c>
      <c r="O590" s="31">
        <v>30.698369565217391</v>
      </c>
      <c r="P590" s="31">
        <v>0</v>
      </c>
      <c r="Q590" s="36">
        <v>0</v>
      </c>
      <c r="R590" s="31">
        <v>5.0434782608695654</v>
      </c>
      <c r="S590" s="31">
        <v>0</v>
      </c>
      <c r="T590" s="36">
        <v>0</v>
      </c>
      <c r="U590" s="31">
        <v>96.961956521739125</v>
      </c>
      <c r="V590" s="31">
        <v>0</v>
      </c>
      <c r="W590" s="36">
        <v>0</v>
      </c>
      <c r="X590" s="31">
        <v>10.456521739130435</v>
      </c>
      <c r="Y590" s="31">
        <v>0</v>
      </c>
      <c r="Z590" s="36">
        <v>0</v>
      </c>
      <c r="AA590" s="31">
        <v>167.8036956521739</v>
      </c>
      <c r="AB590" s="31">
        <v>0</v>
      </c>
      <c r="AC590" s="36">
        <v>0</v>
      </c>
      <c r="AD590" s="31">
        <v>0</v>
      </c>
      <c r="AE590" s="31">
        <v>0</v>
      </c>
      <c r="AF590" s="36" t="s">
        <v>1733</v>
      </c>
      <c r="AG590" s="31">
        <v>0</v>
      </c>
      <c r="AH590" s="31">
        <v>0</v>
      </c>
      <c r="AI590" s="36" t="s">
        <v>1733</v>
      </c>
      <c r="AJ590" t="s">
        <v>526</v>
      </c>
      <c r="AK590" s="37">
        <v>2</v>
      </c>
      <c r="AT590"/>
    </row>
    <row r="591" spans="1:46" x14ac:dyDescent="0.25">
      <c r="A591" t="s">
        <v>1573</v>
      </c>
      <c r="B591" t="s">
        <v>1139</v>
      </c>
      <c r="C591" t="s">
        <v>1209</v>
      </c>
      <c r="D591" t="s">
        <v>1529</v>
      </c>
      <c r="E591" s="31">
        <v>85.684782608695656</v>
      </c>
      <c r="F591" s="31">
        <v>284.1028260869565</v>
      </c>
      <c r="G591" s="31">
        <v>9.5326086956521738</v>
      </c>
      <c r="H591" s="36">
        <v>3.355337511755159E-2</v>
      </c>
      <c r="I591" s="31">
        <v>60.581521739130437</v>
      </c>
      <c r="J591" s="31">
        <v>8.1521739130434784E-2</v>
      </c>
      <c r="K591" s="36">
        <v>1.3456535390688076E-3</v>
      </c>
      <c r="L591" s="31">
        <v>28.141304347826086</v>
      </c>
      <c r="M591" s="31">
        <v>8.1521739130434784E-2</v>
      </c>
      <c r="N591" s="36">
        <v>2.8968713789107765E-3</v>
      </c>
      <c r="O591" s="31">
        <v>27.114130434782609</v>
      </c>
      <c r="P591" s="31">
        <v>0</v>
      </c>
      <c r="Q591" s="36">
        <v>0</v>
      </c>
      <c r="R591" s="31">
        <v>5.3260869565217392</v>
      </c>
      <c r="S591" s="31">
        <v>0</v>
      </c>
      <c r="T591" s="36">
        <v>0</v>
      </c>
      <c r="U591" s="31">
        <v>88.521521739130435</v>
      </c>
      <c r="V591" s="31">
        <v>4.0027173913043477</v>
      </c>
      <c r="W591" s="36">
        <v>4.5217448962300989E-2</v>
      </c>
      <c r="X591" s="31">
        <v>4.6793478260869561</v>
      </c>
      <c r="Y591" s="31">
        <v>0</v>
      </c>
      <c r="Z591" s="36">
        <v>0</v>
      </c>
      <c r="AA591" s="31">
        <v>130.32043478260869</v>
      </c>
      <c r="AB591" s="31">
        <v>5.4483695652173916</v>
      </c>
      <c r="AC591" s="36">
        <v>4.1807484561465554E-2</v>
      </c>
      <c r="AD591" s="31">
        <v>0</v>
      </c>
      <c r="AE591" s="31">
        <v>0</v>
      </c>
      <c r="AF591" s="36" t="s">
        <v>1733</v>
      </c>
      <c r="AG591" s="31">
        <v>0</v>
      </c>
      <c r="AH591" s="31">
        <v>0</v>
      </c>
      <c r="AI591" s="36" t="s">
        <v>1733</v>
      </c>
      <c r="AJ591" t="s">
        <v>540</v>
      </c>
      <c r="AK591" s="37">
        <v>2</v>
      </c>
      <c r="AT591"/>
    </row>
    <row r="592" spans="1:46" x14ac:dyDescent="0.25">
      <c r="A592" t="s">
        <v>1573</v>
      </c>
      <c r="B592" t="s">
        <v>738</v>
      </c>
      <c r="C592" t="s">
        <v>1265</v>
      </c>
      <c r="D592" t="s">
        <v>1517</v>
      </c>
      <c r="E592" s="31">
        <v>193.54347826086956</v>
      </c>
      <c r="F592" s="31">
        <v>527.92010869565217</v>
      </c>
      <c r="G592" s="31">
        <v>203.32065217391306</v>
      </c>
      <c r="H592" s="36">
        <v>0.38513526729690861</v>
      </c>
      <c r="I592" s="31">
        <v>69.906521739130426</v>
      </c>
      <c r="J592" s="31">
        <v>12.546195652173912</v>
      </c>
      <c r="K592" s="36">
        <v>0.17947103274559195</v>
      </c>
      <c r="L592" s="31">
        <v>63.659239130434777</v>
      </c>
      <c r="M592" s="31">
        <v>12.546195652173912</v>
      </c>
      <c r="N592" s="36">
        <v>0.19708365703943381</v>
      </c>
      <c r="O592" s="31">
        <v>0</v>
      </c>
      <c r="P592" s="31">
        <v>0</v>
      </c>
      <c r="Q592" s="36" t="s">
        <v>1733</v>
      </c>
      <c r="R592" s="31">
        <v>6.2472826086956523</v>
      </c>
      <c r="S592" s="31">
        <v>0</v>
      </c>
      <c r="T592" s="36">
        <v>0</v>
      </c>
      <c r="U592" s="31">
        <v>93.081521739130437</v>
      </c>
      <c r="V592" s="31">
        <v>41.076086956521742</v>
      </c>
      <c r="W592" s="36">
        <v>0.44129152799673033</v>
      </c>
      <c r="X592" s="31">
        <v>0</v>
      </c>
      <c r="Y592" s="31">
        <v>0</v>
      </c>
      <c r="Z592" s="36" t="s">
        <v>1733</v>
      </c>
      <c r="AA592" s="31">
        <v>364.93206521739131</v>
      </c>
      <c r="AB592" s="31">
        <v>149.6983695652174</v>
      </c>
      <c r="AC592" s="36">
        <v>0.41020886853568639</v>
      </c>
      <c r="AD592" s="31">
        <v>0</v>
      </c>
      <c r="AE592" s="31">
        <v>0</v>
      </c>
      <c r="AF592" s="36" t="s">
        <v>1733</v>
      </c>
      <c r="AG592" s="31">
        <v>0</v>
      </c>
      <c r="AH592" s="31">
        <v>0</v>
      </c>
      <c r="AI592" s="36" t="s">
        <v>1733</v>
      </c>
      <c r="AJ592" t="s">
        <v>135</v>
      </c>
      <c r="AK592" s="37">
        <v>2</v>
      </c>
      <c r="AT592"/>
    </row>
    <row r="593" spans="1:46" x14ac:dyDescent="0.25">
      <c r="A593" t="s">
        <v>1573</v>
      </c>
      <c r="B593" t="s">
        <v>924</v>
      </c>
      <c r="C593" t="s">
        <v>1408</v>
      </c>
      <c r="D593" t="s">
        <v>1506</v>
      </c>
      <c r="E593" s="31">
        <v>110.47826086956522</v>
      </c>
      <c r="F593" s="31">
        <v>324.64402173913044</v>
      </c>
      <c r="G593" s="31">
        <v>13.149456521739129</v>
      </c>
      <c r="H593" s="36">
        <v>4.050423122316249E-2</v>
      </c>
      <c r="I593" s="31">
        <v>51.391304347826086</v>
      </c>
      <c r="J593" s="31">
        <v>5.7826086956521738</v>
      </c>
      <c r="K593" s="36">
        <v>0.11252115059221658</v>
      </c>
      <c r="L593" s="31">
        <v>3.4211956521739131</v>
      </c>
      <c r="M593" s="31">
        <v>0</v>
      </c>
      <c r="N593" s="36">
        <v>0</v>
      </c>
      <c r="O593" s="31">
        <v>42.978260869565219</v>
      </c>
      <c r="P593" s="31">
        <v>5.7826086956521738</v>
      </c>
      <c r="Q593" s="36">
        <v>0.13454729387961559</v>
      </c>
      <c r="R593" s="31">
        <v>4.9918478260869561</v>
      </c>
      <c r="S593" s="31">
        <v>0</v>
      </c>
      <c r="T593" s="36">
        <v>0</v>
      </c>
      <c r="U593" s="31">
        <v>94.896739130434781</v>
      </c>
      <c r="V593" s="31">
        <v>1.9076086956521738</v>
      </c>
      <c r="W593" s="36">
        <v>2.0101941469560736E-2</v>
      </c>
      <c r="X593" s="31">
        <v>0</v>
      </c>
      <c r="Y593" s="31">
        <v>0</v>
      </c>
      <c r="Z593" s="36" t="s">
        <v>1733</v>
      </c>
      <c r="AA593" s="31">
        <v>178.35597826086956</v>
      </c>
      <c r="AB593" s="31">
        <v>5.4592391304347823</v>
      </c>
      <c r="AC593" s="36">
        <v>3.0608669155176352E-2</v>
      </c>
      <c r="AD593" s="31">
        <v>0</v>
      </c>
      <c r="AE593" s="31">
        <v>0</v>
      </c>
      <c r="AF593" s="36" t="s">
        <v>1733</v>
      </c>
      <c r="AG593" s="31">
        <v>0</v>
      </c>
      <c r="AH593" s="31">
        <v>0</v>
      </c>
      <c r="AI593" s="36" t="s">
        <v>1733</v>
      </c>
      <c r="AJ593" t="s">
        <v>323</v>
      </c>
      <c r="AK593" s="37">
        <v>2</v>
      </c>
      <c r="AT593"/>
    </row>
    <row r="594" spans="1:46" x14ac:dyDescent="0.25">
      <c r="A594" t="s">
        <v>1573</v>
      </c>
      <c r="B594" t="s">
        <v>1181</v>
      </c>
      <c r="C594" t="s">
        <v>1322</v>
      </c>
      <c r="D594" t="s">
        <v>1529</v>
      </c>
      <c r="E594" s="31">
        <v>35</v>
      </c>
      <c r="F594" s="31">
        <v>238.57597826086959</v>
      </c>
      <c r="G594" s="31">
        <v>0</v>
      </c>
      <c r="H594" s="36">
        <v>0</v>
      </c>
      <c r="I594" s="31">
        <v>48.222391304347823</v>
      </c>
      <c r="J594" s="31">
        <v>0</v>
      </c>
      <c r="K594" s="36">
        <v>0</v>
      </c>
      <c r="L594" s="31">
        <v>31.945652173913043</v>
      </c>
      <c r="M594" s="31">
        <v>0</v>
      </c>
      <c r="N594" s="36">
        <v>0</v>
      </c>
      <c r="O594" s="31">
        <v>11.59173913043478</v>
      </c>
      <c r="P594" s="31">
        <v>0</v>
      </c>
      <c r="Q594" s="36">
        <v>0</v>
      </c>
      <c r="R594" s="31">
        <v>4.6850000000000014</v>
      </c>
      <c r="S594" s="31">
        <v>0</v>
      </c>
      <c r="T594" s="36">
        <v>0</v>
      </c>
      <c r="U594" s="31">
        <v>93.388043478260883</v>
      </c>
      <c r="V594" s="31">
        <v>0</v>
      </c>
      <c r="W594" s="36">
        <v>0</v>
      </c>
      <c r="X594" s="31">
        <v>4.6630434782608692</v>
      </c>
      <c r="Y594" s="31">
        <v>0</v>
      </c>
      <c r="Z594" s="36">
        <v>0</v>
      </c>
      <c r="AA594" s="31">
        <v>92.302499999999995</v>
      </c>
      <c r="AB594" s="31">
        <v>0</v>
      </c>
      <c r="AC594" s="36">
        <v>0</v>
      </c>
      <c r="AD594" s="31">
        <v>0</v>
      </c>
      <c r="AE594" s="31">
        <v>0</v>
      </c>
      <c r="AF594" s="36" t="s">
        <v>1733</v>
      </c>
      <c r="AG594" s="31">
        <v>0</v>
      </c>
      <c r="AH594" s="31">
        <v>0</v>
      </c>
      <c r="AI594" s="36" t="s">
        <v>1733</v>
      </c>
      <c r="AJ594" t="s">
        <v>584</v>
      </c>
      <c r="AK594" s="37">
        <v>2</v>
      </c>
      <c r="AT594"/>
    </row>
    <row r="595" spans="1:46" x14ac:dyDescent="0.25">
      <c r="A595" t="s">
        <v>1573</v>
      </c>
      <c r="B595" t="s">
        <v>809</v>
      </c>
      <c r="C595" t="s">
        <v>1242</v>
      </c>
      <c r="D595" t="s">
        <v>1484</v>
      </c>
      <c r="E595" s="31">
        <v>36.347826086956523</v>
      </c>
      <c r="F595" s="31">
        <v>130.60054347826087</v>
      </c>
      <c r="G595" s="31">
        <v>0</v>
      </c>
      <c r="H595" s="36">
        <v>0</v>
      </c>
      <c r="I595" s="31">
        <v>21.62902173913043</v>
      </c>
      <c r="J595" s="31">
        <v>0</v>
      </c>
      <c r="K595" s="36">
        <v>0</v>
      </c>
      <c r="L595" s="31">
        <v>12.476847826086953</v>
      </c>
      <c r="M595" s="31">
        <v>0</v>
      </c>
      <c r="N595" s="36">
        <v>0</v>
      </c>
      <c r="O595" s="31">
        <v>2.8913043478260869</v>
      </c>
      <c r="P595" s="31">
        <v>0</v>
      </c>
      <c r="Q595" s="36">
        <v>0</v>
      </c>
      <c r="R595" s="31">
        <v>6.2608695652173916</v>
      </c>
      <c r="S595" s="31">
        <v>0</v>
      </c>
      <c r="T595" s="36">
        <v>0</v>
      </c>
      <c r="U595" s="31">
        <v>39.641521739130432</v>
      </c>
      <c r="V595" s="31">
        <v>0</v>
      </c>
      <c r="W595" s="36">
        <v>0</v>
      </c>
      <c r="X595" s="31">
        <v>0</v>
      </c>
      <c r="Y595" s="31">
        <v>0</v>
      </c>
      <c r="Z595" s="36" t="s">
        <v>1733</v>
      </c>
      <c r="AA595" s="31">
        <v>69.33</v>
      </c>
      <c r="AB595" s="31">
        <v>0</v>
      </c>
      <c r="AC595" s="36">
        <v>0</v>
      </c>
      <c r="AD595" s="31">
        <v>0</v>
      </c>
      <c r="AE595" s="31">
        <v>0</v>
      </c>
      <c r="AF595" s="36" t="s">
        <v>1733</v>
      </c>
      <c r="AG595" s="31">
        <v>0</v>
      </c>
      <c r="AH595" s="31">
        <v>0</v>
      </c>
      <c r="AI595" s="36" t="s">
        <v>1733</v>
      </c>
      <c r="AJ595" t="s">
        <v>207</v>
      </c>
      <c r="AK595" s="37">
        <v>2</v>
      </c>
      <c r="AT595"/>
    </row>
    <row r="596" spans="1:46" x14ac:dyDescent="0.25">
      <c r="A596" t="s">
        <v>1573</v>
      </c>
      <c r="B596" t="s">
        <v>714</v>
      </c>
      <c r="C596" t="s">
        <v>1281</v>
      </c>
      <c r="D596" t="s">
        <v>1512</v>
      </c>
      <c r="E596" s="31">
        <v>491.47826086956519</v>
      </c>
      <c r="F596" s="31">
        <v>1325.9701086956522</v>
      </c>
      <c r="G596" s="31">
        <v>312.09239130434781</v>
      </c>
      <c r="H596" s="36">
        <v>0.23536910014611942</v>
      </c>
      <c r="I596" s="31">
        <v>314.93750000000006</v>
      </c>
      <c r="J596" s="31">
        <v>170.3233695652174</v>
      </c>
      <c r="K596" s="36">
        <v>0.54081641457501051</v>
      </c>
      <c r="L596" s="31">
        <v>295.30706521739131</v>
      </c>
      <c r="M596" s="31">
        <v>170.3233695652174</v>
      </c>
      <c r="N596" s="36">
        <v>0.57676699824243371</v>
      </c>
      <c r="O596" s="31">
        <v>15.521739130434783</v>
      </c>
      <c r="P596" s="31">
        <v>0</v>
      </c>
      <c r="Q596" s="36">
        <v>0</v>
      </c>
      <c r="R596" s="31">
        <v>4.1086956521739131</v>
      </c>
      <c r="S596" s="31">
        <v>0</v>
      </c>
      <c r="T596" s="36">
        <v>0</v>
      </c>
      <c r="U596" s="31">
        <v>89.078804347826093</v>
      </c>
      <c r="V596" s="31">
        <v>29.100543478260871</v>
      </c>
      <c r="W596" s="36">
        <v>0.32668313962356244</v>
      </c>
      <c r="X596" s="31">
        <v>0</v>
      </c>
      <c r="Y596" s="31">
        <v>0</v>
      </c>
      <c r="Z596" s="36" t="s">
        <v>1733</v>
      </c>
      <c r="AA596" s="31">
        <v>916.01902173913038</v>
      </c>
      <c r="AB596" s="31">
        <v>106.73369565217391</v>
      </c>
      <c r="AC596" s="36">
        <v>0.11651908215784867</v>
      </c>
      <c r="AD596" s="31">
        <v>5.9347826086956523</v>
      </c>
      <c r="AE596" s="31">
        <v>5.9347826086956523</v>
      </c>
      <c r="AF596" s="36">
        <v>1</v>
      </c>
      <c r="AG596" s="31">
        <v>0</v>
      </c>
      <c r="AH596" s="31">
        <v>0</v>
      </c>
      <c r="AI596" s="36" t="s">
        <v>1733</v>
      </c>
      <c r="AJ596" t="s">
        <v>111</v>
      </c>
      <c r="AK596" s="37">
        <v>2</v>
      </c>
      <c r="AT596"/>
    </row>
    <row r="597" spans="1:46" x14ac:dyDescent="0.25">
      <c r="A597" t="s">
        <v>1573</v>
      </c>
      <c r="B597" t="s">
        <v>620</v>
      </c>
      <c r="C597" t="s">
        <v>1237</v>
      </c>
      <c r="D597" t="s">
        <v>1516</v>
      </c>
      <c r="E597" s="31">
        <v>136.81521739130434</v>
      </c>
      <c r="F597" s="31">
        <v>490.90271739130429</v>
      </c>
      <c r="G597" s="31">
        <v>12.52532608695652</v>
      </c>
      <c r="H597" s="36">
        <v>2.5514884402182757E-2</v>
      </c>
      <c r="I597" s="31">
        <v>61.858152173913034</v>
      </c>
      <c r="J597" s="31">
        <v>0</v>
      </c>
      <c r="K597" s="36">
        <v>0</v>
      </c>
      <c r="L597" s="31">
        <v>49.477717391304338</v>
      </c>
      <c r="M597" s="31">
        <v>0</v>
      </c>
      <c r="N597" s="36">
        <v>0</v>
      </c>
      <c r="O597" s="31">
        <v>7.2119565217391308</v>
      </c>
      <c r="P597" s="31">
        <v>0</v>
      </c>
      <c r="Q597" s="36">
        <v>0</v>
      </c>
      <c r="R597" s="31">
        <v>5.1684782608695654</v>
      </c>
      <c r="S597" s="31">
        <v>0</v>
      </c>
      <c r="T597" s="36">
        <v>0</v>
      </c>
      <c r="U597" s="31">
        <v>144.67608695652177</v>
      </c>
      <c r="V597" s="31">
        <v>12.356847826086955</v>
      </c>
      <c r="W597" s="36">
        <v>8.5410437108383017E-2</v>
      </c>
      <c r="X597" s="31">
        <v>21.931521739130439</v>
      </c>
      <c r="Y597" s="31">
        <v>0</v>
      </c>
      <c r="Z597" s="36">
        <v>0</v>
      </c>
      <c r="AA597" s="31">
        <v>261.6673913043478</v>
      </c>
      <c r="AB597" s="31">
        <v>0.16847826086956522</v>
      </c>
      <c r="AC597" s="36">
        <v>6.4386418204325109E-4</v>
      </c>
      <c r="AD597" s="31">
        <v>0.76956521739130446</v>
      </c>
      <c r="AE597" s="31">
        <v>0</v>
      </c>
      <c r="AF597" s="36">
        <v>0</v>
      </c>
      <c r="AG597" s="31">
        <v>0</v>
      </c>
      <c r="AH597" s="31">
        <v>0</v>
      </c>
      <c r="AI597" s="36" t="s">
        <v>1733</v>
      </c>
      <c r="AJ597" t="s">
        <v>17</v>
      </c>
      <c r="AK597" s="37">
        <v>2</v>
      </c>
      <c r="AT597"/>
    </row>
    <row r="598" spans="1:46" x14ac:dyDescent="0.25">
      <c r="A598" t="s">
        <v>1573</v>
      </c>
      <c r="B598" t="s">
        <v>925</v>
      </c>
      <c r="C598" t="s">
        <v>1297</v>
      </c>
      <c r="D598" t="s">
        <v>1510</v>
      </c>
      <c r="E598" s="31">
        <v>119.34782608695652</v>
      </c>
      <c r="F598" s="31">
        <v>372.51032608695652</v>
      </c>
      <c r="G598" s="31">
        <v>35.290760869565219</v>
      </c>
      <c r="H598" s="36">
        <v>9.4737671409750826E-2</v>
      </c>
      <c r="I598" s="31">
        <v>79.752717391304344</v>
      </c>
      <c r="J598" s="31">
        <v>9.2391304347826093</v>
      </c>
      <c r="K598" s="36">
        <v>0.11584721796313334</v>
      </c>
      <c r="L598" s="31">
        <v>38.529891304347828</v>
      </c>
      <c r="M598" s="31">
        <v>9.2391304347826093</v>
      </c>
      <c r="N598" s="36">
        <v>0.23979124056703577</v>
      </c>
      <c r="O598" s="31">
        <v>36.364130434782609</v>
      </c>
      <c r="P598" s="31">
        <v>0</v>
      </c>
      <c r="Q598" s="36">
        <v>0</v>
      </c>
      <c r="R598" s="31">
        <v>4.8586956521739131</v>
      </c>
      <c r="S598" s="31">
        <v>0</v>
      </c>
      <c r="T598" s="36">
        <v>0</v>
      </c>
      <c r="U598" s="31">
        <v>59.853260869565219</v>
      </c>
      <c r="V598" s="31">
        <v>9.8858695652173907</v>
      </c>
      <c r="W598" s="36">
        <v>0.1651684373013711</v>
      </c>
      <c r="X598" s="31">
        <v>0</v>
      </c>
      <c r="Y598" s="31">
        <v>0</v>
      </c>
      <c r="Z598" s="36" t="s">
        <v>1733</v>
      </c>
      <c r="AA598" s="31">
        <v>232.90434782608696</v>
      </c>
      <c r="AB598" s="31">
        <v>16.165760869565219</v>
      </c>
      <c r="AC598" s="36">
        <v>6.9409442204301078E-2</v>
      </c>
      <c r="AD598" s="31">
        <v>0</v>
      </c>
      <c r="AE598" s="31">
        <v>0</v>
      </c>
      <c r="AF598" s="36" t="s">
        <v>1733</v>
      </c>
      <c r="AG598" s="31">
        <v>0</v>
      </c>
      <c r="AH598" s="31">
        <v>0</v>
      </c>
      <c r="AI598" s="36" t="s">
        <v>1733</v>
      </c>
      <c r="AJ598" t="s">
        <v>324</v>
      </c>
      <c r="AK598" s="37">
        <v>2</v>
      </c>
      <c r="AT598"/>
    </row>
    <row r="599" spans="1:46" x14ac:dyDescent="0.25">
      <c r="A599" t="s">
        <v>1573</v>
      </c>
      <c r="B599" t="s">
        <v>637</v>
      </c>
      <c r="C599" t="s">
        <v>1296</v>
      </c>
      <c r="D599" t="s">
        <v>1510</v>
      </c>
      <c r="E599" s="31">
        <v>109.40217391304348</v>
      </c>
      <c r="F599" s="31">
        <v>414.24369565217393</v>
      </c>
      <c r="G599" s="31">
        <v>1.7853260869565217</v>
      </c>
      <c r="H599" s="36">
        <v>4.3098449190536337E-3</v>
      </c>
      <c r="I599" s="31">
        <v>71.320652173913047</v>
      </c>
      <c r="J599" s="31">
        <v>1.7853260869565217</v>
      </c>
      <c r="K599" s="36">
        <v>2.5032385887373314E-2</v>
      </c>
      <c r="L599" s="31">
        <v>66.625</v>
      </c>
      <c r="M599" s="31">
        <v>1.7853260869565217</v>
      </c>
      <c r="N599" s="36">
        <v>2.6796639203850232E-2</v>
      </c>
      <c r="O599" s="31">
        <v>0</v>
      </c>
      <c r="P599" s="31">
        <v>0</v>
      </c>
      <c r="Q599" s="36" t="s">
        <v>1733</v>
      </c>
      <c r="R599" s="31">
        <v>4.6956521739130439</v>
      </c>
      <c r="S599" s="31">
        <v>0</v>
      </c>
      <c r="T599" s="36">
        <v>0</v>
      </c>
      <c r="U599" s="31">
        <v>83.605978260869563</v>
      </c>
      <c r="V599" s="31">
        <v>0</v>
      </c>
      <c r="W599" s="36">
        <v>0</v>
      </c>
      <c r="X599" s="31">
        <v>0</v>
      </c>
      <c r="Y599" s="31">
        <v>0</v>
      </c>
      <c r="Z599" s="36" t="s">
        <v>1733</v>
      </c>
      <c r="AA599" s="31">
        <v>259.3170652173913</v>
      </c>
      <c r="AB599" s="31">
        <v>0</v>
      </c>
      <c r="AC599" s="36">
        <v>0</v>
      </c>
      <c r="AD599" s="31">
        <v>0</v>
      </c>
      <c r="AE599" s="31">
        <v>0</v>
      </c>
      <c r="AF599" s="36" t="s">
        <v>1733</v>
      </c>
      <c r="AG599" s="31">
        <v>0</v>
      </c>
      <c r="AH599" s="31">
        <v>0</v>
      </c>
      <c r="AI599" s="36" t="s">
        <v>1733</v>
      </c>
      <c r="AJ599" t="s">
        <v>34</v>
      </c>
      <c r="AK599" s="37">
        <v>2</v>
      </c>
      <c r="AT599"/>
    </row>
    <row r="600" spans="1:46" x14ac:dyDescent="0.25">
      <c r="E600" s="31"/>
      <c r="F600" s="31"/>
      <c r="G600" s="31"/>
      <c r="I600" s="31"/>
      <c r="J600" s="31"/>
      <c r="L600" s="31"/>
      <c r="M600" s="31"/>
      <c r="O600" s="31"/>
      <c r="R600" s="31"/>
      <c r="U600" s="31"/>
      <c r="X600" s="31"/>
      <c r="AA600" s="31"/>
      <c r="AD600" s="31"/>
      <c r="AG600" s="31"/>
      <c r="AT600"/>
    </row>
    <row r="601" spans="1:46" x14ac:dyDescent="0.25">
      <c r="AT601"/>
    </row>
    <row r="602" spans="1:46" x14ac:dyDescent="0.25">
      <c r="AT602"/>
    </row>
    <row r="603" spans="1:46" x14ac:dyDescent="0.25">
      <c r="AT603"/>
    </row>
    <row r="604" spans="1:46" x14ac:dyDescent="0.25">
      <c r="AT604"/>
    </row>
    <row r="605" spans="1:46" x14ac:dyDescent="0.25">
      <c r="AT605"/>
    </row>
    <row r="612" spans="38:44" x14ac:dyDescent="0.25">
      <c r="AL612" s="31"/>
      <c r="AM612" s="31"/>
      <c r="AN612" s="31"/>
      <c r="AO612" s="31"/>
      <c r="AP612" s="31"/>
      <c r="AQ612" s="31"/>
      <c r="AR612" s="31"/>
    </row>
  </sheetData>
  <pageMargins left="0.7" right="0.7" top="0.75" bottom="0.75" header="0.3" footer="0.3"/>
  <pageSetup orientation="portrait" horizontalDpi="1200" verticalDpi="1200" r:id="rId1"/>
  <ignoredErrors>
    <ignoredError sqref="AJ2:AJ59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599"/>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1590</v>
      </c>
      <c r="B1" s="1" t="s">
        <v>1657</v>
      </c>
      <c r="C1" s="1" t="s">
        <v>1593</v>
      </c>
      <c r="D1" s="1" t="s">
        <v>1592</v>
      </c>
      <c r="E1" s="1" t="s">
        <v>1594</v>
      </c>
      <c r="F1" s="1" t="s">
        <v>1704</v>
      </c>
      <c r="G1" s="1" t="s">
        <v>1705</v>
      </c>
      <c r="H1" s="1" t="s">
        <v>1706</v>
      </c>
      <c r="I1" s="1" t="s">
        <v>1707</v>
      </c>
      <c r="J1" s="1" t="s">
        <v>1708</v>
      </c>
      <c r="K1" s="1" t="s">
        <v>1709</v>
      </c>
      <c r="L1" s="1" t="s">
        <v>1710</v>
      </c>
      <c r="M1" s="1" t="s">
        <v>1711</v>
      </c>
      <c r="N1" s="1" t="s">
        <v>1712</v>
      </c>
      <c r="O1" s="1" t="s">
        <v>1713</v>
      </c>
      <c r="P1" s="1" t="s">
        <v>1714</v>
      </c>
      <c r="Q1" s="1" t="s">
        <v>1715</v>
      </c>
      <c r="R1" s="1" t="s">
        <v>1716</v>
      </c>
      <c r="S1" s="1" t="s">
        <v>1717</v>
      </c>
      <c r="T1" s="1" t="s">
        <v>1718</v>
      </c>
      <c r="U1" s="1" t="s">
        <v>1719</v>
      </c>
      <c r="V1" s="1" t="s">
        <v>1720</v>
      </c>
      <c r="W1" s="1" t="s">
        <v>1721</v>
      </c>
      <c r="X1" s="1" t="s">
        <v>1722</v>
      </c>
      <c r="Y1" s="1" t="s">
        <v>1723</v>
      </c>
      <c r="Z1" s="1" t="s">
        <v>1724</v>
      </c>
      <c r="AA1" s="1" t="s">
        <v>1725</v>
      </c>
      <c r="AB1" s="1" t="s">
        <v>1726</v>
      </c>
      <c r="AC1" s="1" t="s">
        <v>1727</v>
      </c>
      <c r="AD1" s="1" t="s">
        <v>1728</v>
      </c>
      <c r="AE1" s="1" t="s">
        <v>1729</v>
      </c>
      <c r="AF1" s="1" t="s">
        <v>1730</v>
      </c>
      <c r="AG1" s="1" t="s">
        <v>1731</v>
      </c>
      <c r="AH1" s="1" t="s">
        <v>1591</v>
      </c>
      <c r="AI1" s="38" t="s">
        <v>1732</v>
      </c>
    </row>
    <row r="2" spans="1:35" x14ac:dyDescent="0.25">
      <c r="A2" t="s">
        <v>1573</v>
      </c>
      <c r="B2" t="s">
        <v>615</v>
      </c>
      <c r="C2" t="s">
        <v>1285</v>
      </c>
      <c r="D2" t="s">
        <v>1490</v>
      </c>
      <c r="E2" s="2">
        <v>451.46739130434781</v>
      </c>
      <c r="F2" s="2">
        <v>4.4891304347826084</v>
      </c>
      <c r="G2" s="2">
        <v>0</v>
      </c>
      <c r="H2" s="2">
        <v>0</v>
      </c>
      <c r="I2" s="2">
        <v>16.625</v>
      </c>
      <c r="J2" s="2">
        <v>0</v>
      </c>
      <c r="K2" s="2">
        <v>0</v>
      </c>
      <c r="L2" s="2">
        <v>5.9619565217391308</v>
      </c>
      <c r="M2" s="2">
        <v>14.614130434782609</v>
      </c>
      <c r="N2" s="2">
        <v>11.127717391304348</v>
      </c>
      <c r="O2" s="2">
        <v>5.7018177440712657E-2</v>
      </c>
      <c r="P2" s="2">
        <v>0</v>
      </c>
      <c r="Q2" s="2">
        <v>0</v>
      </c>
      <c r="R2" s="2">
        <v>0</v>
      </c>
      <c r="S2" s="2">
        <v>23.855978260869566</v>
      </c>
      <c r="T2" s="2">
        <v>2.2065217391304346</v>
      </c>
      <c r="U2" s="2">
        <v>0</v>
      </c>
      <c r="V2" s="2">
        <v>5.7728421812928858E-2</v>
      </c>
      <c r="W2" s="2">
        <v>13.997282608695652</v>
      </c>
      <c r="X2" s="2">
        <v>13.334239130434783</v>
      </c>
      <c r="Y2" s="2">
        <v>3.8206521739130435</v>
      </c>
      <c r="Z2" s="2">
        <v>6.9002046466835207E-2</v>
      </c>
      <c r="AA2" s="2">
        <v>0</v>
      </c>
      <c r="AB2" s="2">
        <v>44.282608695652172</v>
      </c>
      <c r="AC2" s="2">
        <v>0</v>
      </c>
      <c r="AD2" s="2">
        <v>158.64945652173913</v>
      </c>
      <c r="AE2" s="2">
        <v>49.690217391304351</v>
      </c>
      <c r="AF2" s="2">
        <v>0</v>
      </c>
      <c r="AG2" s="2">
        <v>23.149456521739129</v>
      </c>
      <c r="AH2" t="s">
        <v>12</v>
      </c>
      <c r="AI2">
        <v>2</v>
      </c>
    </row>
    <row r="3" spans="1:35" x14ac:dyDescent="0.25">
      <c r="A3" t="s">
        <v>1573</v>
      </c>
      <c r="B3" t="s">
        <v>937</v>
      </c>
      <c r="C3" t="s">
        <v>1398</v>
      </c>
      <c r="D3" t="s">
        <v>1484</v>
      </c>
      <c r="E3" s="2">
        <v>118.33695652173913</v>
      </c>
      <c r="F3" s="2">
        <v>5.5652173913043477</v>
      </c>
      <c r="G3" s="2">
        <v>1.1304347826086956</v>
      </c>
      <c r="H3" s="2">
        <v>0.67391304347826086</v>
      </c>
      <c r="I3" s="2">
        <v>6.9257608695652166</v>
      </c>
      <c r="J3" s="2">
        <v>11.304347826086957</v>
      </c>
      <c r="K3" s="2">
        <v>0</v>
      </c>
      <c r="L3" s="2">
        <v>5.0258695652173921</v>
      </c>
      <c r="M3" s="2">
        <v>4.6489130434782595</v>
      </c>
      <c r="N3" s="2">
        <v>18.048152173913032</v>
      </c>
      <c r="O3" s="2">
        <v>0.19180031229907218</v>
      </c>
      <c r="P3" s="2">
        <v>3.7410869565217406</v>
      </c>
      <c r="Q3" s="2">
        <v>15.895543478260867</v>
      </c>
      <c r="R3" s="2">
        <v>0.16593827500688893</v>
      </c>
      <c r="S3" s="2">
        <v>19.65630434782609</v>
      </c>
      <c r="T3" s="2">
        <v>4.8060869565217388</v>
      </c>
      <c r="U3" s="2">
        <v>0</v>
      </c>
      <c r="V3" s="2">
        <v>0.2067181041609259</v>
      </c>
      <c r="W3" s="2">
        <v>16.387173913043483</v>
      </c>
      <c r="X3" s="2">
        <v>9.9613043478260845</v>
      </c>
      <c r="Y3" s="2">
        <v>0</v>
      </c>
      <c r="Z3" s="2">
        <v>0.22265637916781486</v>
      </c>
      <c r="AA3" s="2">
        <v>0</v>
      </c>
      <c r="AB3" s="2">
        <v>0</v>
      </c>
      <c r="AC3" s="2">
        <v>0</v>
      </c>
      <c r="AD3" s="2">
        <v>0</v>
      </c>
      <c r="AE3" s="2">
        <v>0</v>
      </c>
      <c r="AF3" s="2">
        <v>0</v>
      </c>
      <c r="AG3" s="2">
        <v>0</v>
      </c>
      <c r="AH3" t="s">
        <v>336</v>
      </c>
      <c r="AI3">
        <v>2</v>
      </c>
    </row>
    <row r="4" spans="1:35" x14ac:dyDescent="0.25">
      <c r="A4" t="s">
        <v>1573</v>
      </c>
      <c r="B4" t="s">
        <v>993</v>
      </c>
      <c r="C4" t="s">
        <v>1424</v>
      </c>
      <c r="D4" t="s">
        <v>1533</v>
      </c>
      <c r="E4" s="2">
        <v>34.75</v>
      </c>
      <c r="F4" s="2">
        <v>2.1739130434782608</v>
      </c>
      <c r="G4" s="2">
        <v>1.076086956521739</v>
      </c>
      <c r="H4" s="2">
        <v>0</v>
      </c>
      <c r="I4" s="2">
        <v>1.2771739130434783</v>
      </c>
      <c r="J4" s="2">
        <v>0</v>
      </c>
      <c r="K4" s="2">
        <v>0.14673913043478262</v>
      </c>
      <c r="L4" s="2">
        <v>1.019021739130435</v>
      </c>
      <c r="M4" s="2">
        <v>0</v>
      </c>
      <c r="N4" s="2">
        <v>4.800108695652173</v>
      </c>
      <c r="O4" s="2">
        <v>0.13813262433531434</v>
      </c>
      <c r="P4" s="2">
        <v>4.3506521739130433</v>
      </c>
      <c r="Q4" s="2">
        <v>4.483586956521739</v>
      </c>
      <c r="R4" s="2">
        <v>0.2542227087894901</v>
      </c>
      <c r="S4" s="2">
        <v>5.2496739130434777</v>
      </c>
      <c r="T4" s="2">
        <v>2.2426086956521742</v>
      </c>
      <c r="U4" s="2">
        <v>0</v>
      </c>
      <c r="V4" s="2">
        <v>0.21560525492649357</v>
      </c>
      <c r="W4" s="2">
        <v>6.7469565217391292</v>
      </c>
      <c r="X4" s="2">
        <v>0</v>
      </c>
      <c r="Y4" s="2">
        <v>0</v>
      </c>
      <c r="Z4" s="2">
        <v>0.19415702220832026</v>
      </c>
      <c r="AA4" s="2">
        <v>0</v>
      </c>
      <c r="AB4" s="2">
        <v>0</v>
      </c>
      <c r="AC4" s="2">
        <v>0</v>
      </c>
      <c r="AD4" s="2">
        <v>0</v>
      </c>
      <c r="AE4" s="2">
        <v>0</v>
      </c>
      <c r="AF4" s="2">
        <v>0</v>
      </c>
      <c r="AG4" s="2">
        <v>0</v>
      </c>
      <c r="AH4" t="s">
        <v>392</v>
      </c>
      <c r="AI4">
        <v>2</v>
      </c>
    </row>
    <row r="5" spans="1:35" x14ac:dyDescent="0.25">
      <c r="A5" t="s">
        <v>1573</v>
      </c>
      <c r="B5" t="s">
        <v>747</v>
      </c>
      <c r="C5" t="s">
        <v>1340</v>
      </c>
      <c r="D5" t="s">
        <v>1520</v>
      </c>
      <c r="E5" s="2">
        <v>212.31521739130434</v>
      </c>
      <c r="F5" s="2">
        <v>9.6690217391304323</v>
      </c>
      <c r="G5" s="2">
        <v>0</v>
      </c>
      <c r="H5" s="2">
        <v>0</v>
      </c>
      <c r="I5" s="2">
        <v>12.719456521739131</v>
      </c>
      <c r="J5" s="2">
        <v>0</v>
      </c>
      <c r="K5" s="2">
        <v>0</v>
      </c>
      <c r="L5" s="2">
        <v>18.774891304347822</v>
      </c>
      <c r="M5" s="2">
        <v>4.1983695652173916</v>
      </c>
      <c r="N5" s="2">
        <v>18.973260869565223</v>
      </c>
      <c r="O5" s="2">
        <v>0.1091378692469155</v>
      </c>
      <c r="P5" s="2">
        <v>4.6972826086956516</v>
      </c>
      <c r="Q5" s="2">
        <v>43.733804347826094</v>
      </c>
      <c r="R5" s="2">
        <v>0.22810935340193522</v>
      </c>
      <c r="S5" s="2">
        <v>44.714456521739123</v>
      </c>
      <c r="T5" s="2">
        <v>7.9124999999999996</v>
      </c>
      <c r="U5" s="2">
        <v>0</v>
      </c>
      <c r="V5" s="2">
        <v>0.24787180668612091</v>
      </c>
      <c r="W5" s="2">
        <v>33.095108695652179</v>
      </c>
      <c r="X5" s="2">
        <v>12.872934782608695</v>
      </c>
      <c r="Y5" s="2">
        <v>0</v>
      </c>
      <c r="Z5" s="2">
        <v>0.21650847284083349</v>
      </c>
      <c r="AA5" s="2">
        <v>0</v>
      </c>
      <c r="AB5" s="2">
        <v>4.4021739130434785</v>
      </c>
      <c r="AC5" s="2">
        <v>0</v>
      </c>
      <c r="AD5" s="2">
        <v>0</v>
      </c>
      <c r="AE5" s="2">
        <v>0</v>
      </c>
      <c r="AF5" s="2">
        <v>0</v>
      </c>
      <c r="AG5" s="2">
        <v>0.93478260869565222</v>
      </c>
      <c r="AH5" t="s">
        <v>145</v>
      </c>
      <c r="AI5">
        <v>2</v>
      </c>
    </row>
    <row r="6" spans="1:35" x14ac:dyDescent="0.25">
      <c r="A6" t="s">
        <v>1573</v>
      </c>
      <c r="B6" t="s">
        <v>811</v>
      </c>
      <c r="C6" t="s">
        <v>1366</v>
      </c>
      <c r="D6" t="s">
        <v>1522</v>
      </c>
      <c r="E6" s="2">
        <v>152.20652173913044</v>
      </c>
      <c r="F6" s="2">
        <v>5.3043478260869561</v>
      </c>
      <c r="G6" s="2">
        <v>0</v>
      </c>
      <c r="H6" s="2">
        <v>0</v>
      </c>
      <c r="I6" s="2">
        <v>0</v>
      </c>
      <c r="J6" s="2">
        <v>0</v>
      </c>
      <c r="K6" s="2">
        <v>0</v>
      </c>
      <c r="L6" s="2">
        <v>2.0163043478260869</v>
      </c>
      <c r="M6" s="2">
        <v>15.057499999999997</v>
      </c>
      <c r="N6" s="2">
        <v>0</v>
      </c>
      <c r="O6" s="2">
        <v>9.8928086838534587E-2</v>
      </c>
      <c r="P6" s="2">
        <v>5.2173913043478262</v>
      </c>
      <c r="Q6" s="2">
        <v>17.245326086956528</v>
      </c>
      <c r="R6" s="2">
        <v>0.14758051846032996</v>
      </c>
      <c r="S6" s="2">
        <v>11.103260869565217</v>
      </c>
      <c r="T6" s="2">
        <v>10.820652173913043</v>
      </c>
      <c r="U6" s="2">
        <v>0</v>
      </c>
      <c r="V6" s="2">
        <v>0.14404056273655644</v>
      </c>
      <c r="W6" s="2">
        <v>14.538043478260869</v>
      </c>
      <c r="X6" s="2">
        <v>16.353260869565219</v>
      </c>
      <c r="Y6" s="2">
        <v>0</v>
      </c>
      <c r="Z6" s="2">
        <v>0.20295650931943154</v>
      </c>
      <c r="AA6" s="2">
        <v>0</v>
      </c>
      <c r="AB6" s="2">
        <v>0</v>
      </c>
      <c r="AC6" s="2">
        <v>0</v>
      </c>
      <c r="AD6" s="2">
        <v>0</v>
      </c>
      <c r="AE6" s="2">
        <v>0</v>
      </c>
      <c r="AF6" s="2">
        <v>0</v>
      </c>
      <c r="AG6" s="2">
        <v>0</v>
      </c>
      <c r="AH6" t="s">
        <v>209</v>
      </c>
      <c r="AI6">
        <v>2</v>
      </c>
    </row>
    <row r="7" spans="1:35" x14ac:dyDescent="0.25">
      <c r="A7" t="s">
        <v>1573</v>
      </c>
      <c r="B7" t="s">
        <v>938</v>
      </c>
      <c r="C7" t="s">
        <v>1411</v>
      </c>
      <c r="D7" t="s">
        <v>1534</v>
      </c>
      <c r="E7" s="2">
        <v>60.641304347826086</v>
      </c>
      <c r="F7" s="2">
        <v>5.4411956521739127</v>
      </c>
      <c r="G7" s="2">
        <v>0.35597826086956524</v>
      </c>
      <c r="H7" s="2">
        <v>0</v>
      </c>
      <c r="I7" s="2">
        <v>4.5920652173913039</v>
      </c>
      <c r="J7" s="2">
        <v>0</v>
      </c>
      <c r="K7" s="2">
        <v>0</v>
      </c>
      <c r="L7" s="2">
        <v>2.0895652173913049</v>
      </c>
      <c r="M7" s="2">
        <v>5.5170652173913046</v>
      </c>
      <c r="N7" s="2">
        <v>0</v>
      </c>
      <c r="O7" s="2">
        <v>9.0978670012547058E-2</v>
      </c>
      <c r="P7" s="2">
        <v>5.2419565217391293</v>
      </c>
      <c r="Q7" s="2">
        <v>7.6966304347826053</v>
      </c>
      <c r="R7" s="2">
        <v>0.21336260978670007</v>
      </c>
      <c r="S7" s="2">
        <v>5.1030434782608696</v>
      </c>
      <c r="T7" s="2">
        <v>4.3097826086956532</v>
      </c>
      <c r="U7" s="2">
        <v>0</v>
      </c>
      <c r="V7" s="2">
        <v>0.15522136583617138</v>
      </c>
      <c r="W7" s="2">
        <v>7.4621739130434772</v>
      </c>
      <c r="X7" s="2">
        <v>0</v>
      </c>
      <c r="Y7" s="2">
        <v>0</v>
      </c>
      <c r="Z7" s="2">
        <v>0.12305431080838858</v>
      </c>
      <c r="AA7" s="2">
        <v>0</v>
      </c>
      <c r="AB7" s="2">
        <v>0</v>
      </c>
      <c r="AC7" s="2">
        <v>0.25</v>
      </c>
      <c r="AD7" s="2">
        <v>0</v>
      </c>
      <c r="AE7" s="2">
        <v>0</v>
      </c>
      <c r="AF7" s="2">
        <v>0</v>
      </c>
      <c r="AG7" s="2">
        <v>0</v>
      </c>
      <c r="AH7" t="s">
        <v>337</v>
      </c>
      <c r="AI7">
        <v>2</v>
      </c>
    </row>
    <row r="8" spans="1:35" x14ac:dyDescent="0.25">
      <c r="A8" t="s">
        <v>1573</v>
      </c>
      <c r="B8" t="s">
        <v>1024</v>
      </c>
      <c r="C8" t="s">
        <v>1432</v>
      </c>
      <c r="D8" t="s">
        <v>1501</v>
      </c>
      <c r="E8" s="2">
        <v>104.06521739130434</v>
      </c>
      <c r="F8" s="2">
        <v>6.8695652173913047</v>
      </c>
      <c r="G8" s="2">
        <v>3.0027173913043477</v>
      </c>
      <c r="H8" s="2">
        <v>0</v>
      </c>
      <c r="I8" s="2">
        <v>3.5054347826086958</v>
      </c>
      <c r="J8" s="2">
        <v>0</v>
      </c>
      <c r="K8" s="2">
        <v>0</v>
      </c>
      <c r="L8" s="2">
        <v>3.5596739130434782</v>
      </c>
      <c r="M8" s="2">
        <v>4.7165217391304353</v>
      </c>
      <c r="N8" s="2">
        <v>6.6858695652173905</v>
      </c>
      <c r="O8" s="2">
        <v>0.10956966785042825</v>
      </c>
      <c r="P8" s="2">
        <v>5.4957608695652178</v>
      </c>
      <c r="Q8" s="2">
        <v>14.253043478260869</v>
      </c>
      <c r="R8" s="2">
        <v>0.18977334447461877</v>
      </c>
      <c r="S8" s="2">
        <v>9.6767391304347843</v>
      </c>
      <c r="T8" s="2">
        <v>8.8026086956521716</v>
      </c>
      <c r="U8" s="2">
        <v>0</v>
      </c>
      <c r="V8" s="2">
        <v>0.17757468142886987</v>
      </c>
      <c r="W8" s="2">
        <v>18.168478260869566</v>
      </c>
      <c r="X8" s="2">
        <v>0</v>
      </c>
      <c r="Y8" s="2">
        <v>0</v>
      </c>
      <c r="Z8" s="2">
        <v>0.17458742427407564</v>
      </c>
      <c r="AA8" s="2">
        <v>0</v>
      </c>
      <c r="AB8" s="2">
        <v>0</v>
      </c>
      <c r="AC8" s="2">
        <v>0</v>
      </c>
      <c r="AD8" s="2">
        <v>0</v>
      </c>
      <c r="AE8" s="2">
        <v>0</v>
      </c>
      <c r="AF8" s="2">
        <v>0</v>
      </c>
      <c r="AG8" s="2">
        <v>0</v>
      </c>
      <c r="AH8" t="s">
        <v>423</v>
      </c>
      <c r="AI8">
        <v>2</v>
      </c>
    </row>
    <row r="9" spans="1:35" x14ac:dyDescent="0.25">
      <c r="A9" t="s">
        <v>1573</v>
      </c>
      <c r="B9" t="s">
        <v>1050</v>
      </c>
      <c r="C9" t="s">
        <v>1239</v>
      </c>
      <c r="D9" t="s">
        <v>1502</v>
      </c>
      <c r="E9" s="2">
        <v>81.195652173913047</v>
      </c>
      <c r="F9" s="2">
        <v>3.8695652173913042</v>
      </c>
      <c r="G9" s="2">
        <v>0.22010869565217392</v>
      </c>
      <c r="H9" s="2">
        <v>0</v>
      </c>
      <c r="I9" s="2">
        <v>5.5917391304347817</v>
      </c>
      <c r="J9" s="2">
        <v>0.53206521739130441</v>
      </c>
      <c r="K9" s="2">
        <v>0.19021739130434784</v>
      </c>
      <c r="L9" s="2">
        <v>10.180326086956521</v>
      </c>
      <c r="M9" s="2">
        <v>5.343152173913043</v>
      </c>
      <c r="N9" s="2">
        <v>0</v>
      </c>
      <c r="O9" s="2">
        <v>6.5805890227576963E-2</v>
      </c>
      <c r="P9" s="2">
        <v>4.0778260869565219</v>
      </c>
      <c r="Q9" s="2">
        <v>18.567282608695656</v>
      </c>
      <c r="R9" s="2">
        <v>0.27889558232931727</v>
      </c>
      <c r="S9" s="2">
        <v>4.723369565217391</v>
      </c>
      <c r="T9" s="2">
        <v>5.5249999999999995</v>
      </c>
      <c r="U9" s="2">
        <v>0</v>
      </c>
      <c r="V9" s="2">
        <v>0.1262182061579652</v>
      </c>
      <c r="W9" s="2">
        <v>13.672826086956523</v>
      </c>
      <c r="X9" s="2">
        <v>0</v>
      </c>
      <c r="Y9" s="2">
        <v>0</v>
      </c>
      <c r="Z9" s="2">
        <v>0.16839357429718876</v>
      </c>
      <c r="AA9" s="2">
        <v>0</v>
      </c>
      <c r="AB9" s="2">
        <v>0</v>
      </c>
      <c r="AC9" s="2">
        <v>0</v>
      </c>
      <c r="AD9" s="2">
        <v>0</v>
      </c>
      <c r="AE9" s="2">
        <v>0</v>
      </c>
      <c r="AF9" s="2">
        <v>0</v>
      </c>
      <c r="AG9" s="2">
        <v>0.29673913043478262</v>
      </c>
      <c r="AH9" t="s">
        <v>449</v>
      </c>
      <c r="AI9">
        <v>2</v>
      </c>
    </row>
    <row r="10" spans="1:35" x14ac:dyDescent="0.25">
      <c r="A10" t="s">
        <v>1573</v>
      </c>
      <c r="B10" t="s">
        <v>730</v>
      </c>
      <c r="C10" t="s">
        <v>1331</v>
      </c>
      <c r="D10" t="s">
        <v>1506</v>
      </c>
      <c r="E10" s="2">
        <v>97.793478260869563</v>
      </c>
      <c r="F10" s="2">
        <v>3.9945652173913042</v>
      </c>
      <c r="G10" s="2">
        <v>1.4130434782608696</v>
      </c>
      <c r="H10" s="2">
        <v>0</v>
      </c>
      <c r="I10" s="2">
        <v>9.2934782608695645</v>
      </c>
      <c r="J10" s="2">
        <v>0</v>
      </c>
      <c r="K10" s="2">
        <v>0</v>
      </c>
      <c r="L10" s="2">
        <v>1.6983695652173914</v>
      </c>
      <c r="M10" s="2">
        <v>8.5597826086956523</v>
      </c>
      <c r="N10" s="2">
        <v>4.7282608695652177</v>
      </c>
      <c r="O10" s="2">
        <v>0.13587862620873625</v>
      </c>
      <c r="P10" s="2">
        <v>3.9945652173913042</v>
      </c>
      <c r="Q10" s="2">
        <v>10.230978260869565</v>
      </c>
      <c r="R10" s="2">
        <v>0.14546515505168389</v>
      </c>
      <c r="S10" s="2">
        <v>10.339673913043478</v>
      </c>
      <c r="T10" s="2">
        <v>5.4293478260869561</v>
      </c>
      <c r="U10" s="2">
        <v>0</v>
      </c>
      <c r="V10" s="2">
        <v>0.16124819384239189</v>
      </c>
      <c r="W10" s="2">
        <v>11.638586956521738</v>
      </c>
      <c r="X10" s="2">
        <v>13.149456521739131</v>
      </c>
      <c r="Y10" s="2">
        <v>0</v>
      </c>
      <c r="Z10" s="2">
        <v>0.25347338001556075</v>
      </c>
      <c r="AA10" s="2">
        <v>0</v>
      </c>
      <c r="AB10" s="2">
        <v>0</v>
      </c>
      <c r="AC10" s="2">
        <v>0</v>
      </c>
      <c r="AD10" s="2">
        <v>0</v>
      </c>
      <c r="AE10" s="2">
        <v>0</v>
      </c>
      <c r="AF10" s="2">
        <v>0</v>
      </c>
      <c r="AG10" s="2">
        <v>0</v>
      </c>
      <c r="AH10" t="s">
        <v>127</v>
      </c>
      <c r="AI10">
        <v>2</v>
      </c>
    </row>
    <row r="11" spans="1:35" x14ac:dyDescent="0.25">
      <c r="A11" t="s">
        <v>1573</v>
      </c>
      <c r="B11" t="s">
        <v>878</v>
      </c>
      <c r="C11" t="s">
        <v>1243</v>
      </c>
      <c r="D11" t="s">
        <v>1500</v>
      </c>
      <c r="E11" s="2">
        <v>131.56521739130434</v>
      </c>
      <c r="F11" s="2">
        <v>7.8293478260869565</v>
      </c>
      <c r="G11" s="2">
        <v>1.0597826086956521</v>
      </c>
      <c r="H11" s="2">
        <v>0.22282608695652173</v>
      </c>
      <c r="I11" s="2">
        <v>5.2804347826086975</v>
      </c>
      <c r="J11" s="2">
        <v>0</v>
      </c>
      <c r="K11" s="2">
        <v>0</v>
      </c>
      <c r="L11" s="2">
        <v>4.4866304347826089</v>
      </c>
      <c r="M11" s="2">
        <v>0</v>
      </c>
      <c r="N11" s="2">
        <v>10.10760869565217</v>
      </c>
      <c r="O11" s="2">
        <v>7.6825842696629176E-2</v>
      </c>
      <c r="P11" s="2">
        <v>5.3913043478260869</v>
      </c>
      <c r="Q11" s="2">
        <v>16.496739130434779</v>
      </c>
      <c r="R11" s="2">
        <v>0.16636649041639126</v>
      </c>
      <c r="S11" s="2">
        <v>8.9377173913043464</v>
      </c>
      <c r="T11" s="2">
        <v>10.877717391304348</v>
      </c>
      <c r="U11" s="2">
        <v>0</v>
      </c>
      <c r="V11" s="2">
        <v>0.1506130204890945</v>
      </c>
      <c r="W11" s="2">
        <v>9.136304347826087</v>
      </c>
      <c r="X11" s="2">
        <v>5.3478260869565224</v>
      </c>
      <c r="Y11" s="2">
        <v>0</v>
      </c>
      <c r="Z11" s="2">
        <v>0.11009087904824853</v>
      </c>
      <c r="AA11" s="2">
        <v>0</v>
      </c>
      <c r="AB11" s="2">
        <v>0</v>
      </c>
      <c r="AC11" s="2">
        <v>0</v>
      </c>
      <c r="AD11" s="2">
        <v>0</v>
      </c>
      <c r="AE11" s="2">
        <v>1.2782608695652173</v>
      </c>
      <c r="AF11" s="2">
        <v>0</v>
      </c>
      <c r="AG11" s="2">
        <v>0</v>
      </c>
      <c r="AH11" t="s">
        <v>277</v>
      </c>
      <c r="AI11">
        <v>2</v>
      </c>
    </row>
    <row r="12" spans="1:35" x14ac:dyDescent="0.25">
      <c r="A12" t="s">
        <v>1573</v>
      </c>
      <c r="B12" t="s">
        <v>1161</v>
      </c>
      <c r="C12" t="s">
        <v>1297</v>
      </c>
      <c r="D12" t="s">
        <v>1510</v>
      </c>
      <c r="E12" s="2">
        <v>107.42391304347827</v>
      </c>
      <c r="F12" s="2">
        <v>5.0217391304347823</v>
      </c>
      <c r="G12" s="2">
        <v>0</v>
      </c>
      <c r="H12" s="2">
        <v>0</v>
      </c>
      <c r="I12" s="2">
        <v>10.614130434782609</v>
      </c>
      <c r="J12" s="2">
        <v>0</v>
      </c>
      <c r="K12" s="2">
        <v>0</v>
      </c>
      <c r="L12" s="2">
        <v>5.5244565217391308</v>
      </c>
      <c r="M12" s="2">
        <v>9.4347826086956523</v>
      </c>
      <c r="N12" s="2">
        <v>32.073369565217391</v>
      </c>
      <c r="O12" s="2">
        <v>0.38639583122533644</v>
      </c>
      <c r="P12" s="2">
        <v>5.0217391304347823</v>
      </c>
      <c r="Q12" s="2">
        <v>13.918478260869565</v>
      </c>
      <c r="R12" s="2">
        <v>0.17631286046746938</v>
      </c>
      <c r="S12" s="2">
        <v>19.684782608695652</v>
      </c>
      <c r="T12" s="2">
        <v>16.317934782608695</v>
      </c>
      <c r="U12" s="2">
        <v>0</v>
      </c>
      <c r="V12" s="2">
        <v>0.33514621066477784</v>
      </c>
      <c r="W12" s="2">
        <v>13.573369565217391</v>
      </c>
      <c r="X12" s="2">
        <v>0</v>
      </c>
      <c r="Y12" s="2">
        <v>17.611413043478262</v>
      </c>
      <c r="Z12" s="2">
        <v>0.2902964686835981</v>
      </c>
      <c r="AA12" s="2">
        <v>0</v>
      </c>
      <c r="AB12" s="2">
        <v>0</v>
      </c>
      <c r="AC12" s="2">
        <v>0</v>
      </c>
      <c r="AD12" s="2">
        <v>0</v>
      </c>
      <c r="AE12" s="2">
        <v>47.790760869565219</v>
      </c>
      <c r="AF12" s="2">
        <v>0</v>
      </c>
      <c r="AG12" s="2">
        <v>0</v>
      </c>
      <c r="AH12" t="s">
        <v>563</v>
      </c>
      <c r="AI12">
        <v>2</v>
      </c>
    </row>
    <row r="13" spans="1:35" x14ac:dyDescent="0.25">
      <c r="A13" t="s">
        <v>1573</v>
      </c>
      <c r="B13" t="s">
        <v>1170</v>
      </c>
      <c r="C13" t="s">
        <v>1210</v>
      </c>
      <c r="D13" t="s">
        <v>1506</v>
      </c>
      <c r="E13" s="2">
        <v>209.82608695652175</v>
      </c>
      <c r="F13" s="2">
        <v>0</v>
      </c>
      <c r="G13" s="2">
        <v>0</v>
      </c>
      <c r="H13" s="2">
        <v>0</v>
      </c>
      <c r="I13" s="2">
        <v>0.34239130434782611</v>
      </c>
      <c r="J13" s="2">
        <v>0</v>
      </c>
      <c r="K13" s="2">
        <v>0</v>
      </c>
      <c r="L13" s="2">
        <v>5.7228260869565215</v>
      </c>
      <c r="M13" s="2">
        <v>6.5760869565217392</v>
      </c>
      <c r="N13" s="2">
        <v>0</v>
      </c>
      <c r="O13" s="2">
        <v>3.1340654786572733E-2</v>
      </c>
      <c r="P13" s="2">
        <v>0</v>
      </c>
      <c r="Q13" s="2">
        <v>0</v>
      </c>
      <c r="R13" s="2">
        <v>0</v>
      </c>
      <c r="S13" s="2">
        <v>5.3668478260869561</v>
      </c>
      <c r="T13" s="2">
        <v>0</v>
      </c>
      <c r="U13" s="2">
        <v>0</v>
      </c>
      <c r="V13" s="2">
        <v>2.5577600497306254E-2</v>
      </c>
      <c r="W13" s="2">
        <v>4.9646739130434785</v>
      </c>
      <c r="X13" s="2">
        <v>3.3967391304347827</v>
      </c>
      <c r="Y13" s="2">
        <v>0</v>
      </c>
      <c r="Z13" s="2">
        <v>3.9849254040613347E-2</v>
      </c>
      <c r="AA13" s="2">
        <v>0</v>
      </c>
      <c r="AB13" s="2">
        <v>5.5842391304347823</v>
      </c>
      <c r="AC13" s="2">
        <v>0</v>
      </c>
      <c r="AD13" s="2">
        <v>0</v>
      </c>
      <c r="AE13" s="2">
        <v>0.27717391304347827</v>
      </c>
      <c r="AF13" s="2">
        <v>0</v>
      </c>
      <c r="AG13" s="2">
        <v>0</v>
      </c>
      <c r="AH13" t="s">
        <v>572</v>
      </c>
      <c r="AI13">
        <v>2</v>
      </c>
    </row>
    <row r="14" spans="1:35" x14ac:dyDescent="0.25">
      <c r="A14" t="s">
        <v>1573</v>
      </c>
      <c r="B14" t="s">
        <v>659</v>
      </c>
      <c r="C14" t="s">
        <v>1306</v>
      </c>
      <c r="D14" t="s">
        <v>1481</v>
      </c>
      <c r="E14" s="2">
        <v>120.71739130434783</v>
      </c>
      <c r="F14" s="2">
        <v>4.5217391304347823</v>
      </c>
      <c r="G14" s="2">
        <v>0</v>
      </c>
      <c r="H14" s="2">
        <v>0.83728260869565219</v>
      </c>
      <c r="I14" s="2">
        <v>4.1739130434782608</v>
      </c>
      <c r="J14" s="2">
        <v>0</v>
      </c>
      <c r="K14" s="2">
        <v>4.6956521739130439</v>
      </c>
      <c r="L14" s="2">
        <v>4.9565217391304346</v>
      </c>
      <c r="M14" s="2">
        <v>0</v>
      </c>
      <c r="N14" s="2">
        <v>0</v>
      </c>
      <c r="O14" s="2">
        <v>0</v>
      </c>
      <c r="P14" s="2">
        <v>0</v>
      </c>
      <c r="Q14" s="2">
        <v>0</v>
      </c>
      <c r="R14" s="2">
        <v>0</v>
      </c>
      <c r="S14" s="2">
        <v>9.6521739130434785</v>
      </c>
      <c r="T14" s="2">
        <v>10.342391304347826</v>
      </c>
      <c r="U14" s="2">
        <v>0</v>
      </c>
      <c r="V14" s="2">
        <v>0.16563119034755988</v>
      </c>
      <c r="W14" s="2">
        <v>10</v>
      </c>
      <c r="X14" s="2">
        <v>10.850543478260869</v>
      </c>
      <c r="Y14" s="2">
        <v>0</v>
      </c>
      <c r="Z14" s="2">
        <v>0.17272195209796504</v>
      </c>
      <c r="AA14" s="2">
        <v>0</v>
      </c>
      <c r="AB14" s="2">
        <v>0</v>
      </c>
      <c r="AC14" s="2">
        <v>0</v>
      </c>
      <c r="AD14" s="2">
        <v>0</v>
      </c>
      <c r="AE14" s="2">
        <v>0</v>
      </c>
      <c r="AF14" s="2">
        <v>0</v>
      </c>
      <c r="AG14" s="2">
        <v>0</v>
      </c>
      <c r="AH14" t="s">
        <v>56</v>
      </c>
      <c r="AI14">
        <v>2</v>
      </c>
    </row>
    <row r="15" spans="1:35" x14ac:dyDescent="0.25">
      <c r="A15" t="s">
        <v>1573</v>
      </c>
      <c r="B15" t="s">
        <v>977</v>
      </c>
      <c r="C15" t="s">
        <v>1269</v>
      </c>
      <c r="D15" t="s">
        <v>1535</v>
      </c>
      <c r="E15" s="2">
        <v>68.771739130434781</v>
      </c>
      <c r="F15" s="2">
        <v>5.0434782608695654</v>
      </c>
      <c r="G15" s="2">
        <v>0</v>
      </c>
      <c r="H15" s="2">
        <v>0</v>
      </c>
      <c r="I15" s="2">
        <v>1</v>
      </c>
      <c r="J15" s="2">
        <v>0</v>
      </c>
      <c r="K15" s="2">
        <v>0</v>
      </c>
      <c r="L15" s="2">
        <v>1.0894565217391305</v>
      </c>
      <c r="M15" s="2">
        <v>4.2309782608695654</v>
      </c>
      <c r="N15" s="2">
        <v>0</v>
      </c>
      <c r="O15" s="2">
        <v>6.1522048364153634E-2</v>
      </c>
      <c r="P15" s="2">
        <v>3.9130434782608696</v>
      </c>
      <c r="Q15" s="2">
        <v>10.353260869565217</v>
      </c>
      <c r="R15" s="2">
        <v>0.2074442863916548</v>
      </c>
      <c r="S15" s="2">
        <v>0.41097826086956518</v>
      </c>
      <c r="T15" s="2">
        <v>8.8031521739130465</v>
      </c>
      <c r="U15" s="2">
        <v>0</v>
      </c>
      <c r="V15" s="2">
        <v>0.13398134977082352</v>
      </c>
      <c r="W15" s="2">
        <v>5.973260869565217</v>
      </c>
      <c r="X15" s="2">
        <v>4.3485869565217392</v>
      </c>
      <c r="Y15" s="2">
        <v>0</v>
      </c>
      <c r="Z15" s="2">
        <v>0.15008850956219374</v>
      </c>
      <c r="AA15" s="2">
        <v>0</v>
      </c>
      <c r="AB15" s="2">
        <v>0</v>
      </c>
      <c r="AC15" s="2">
        <v>0</v>
      </c>
      <c r="AD15" s="2">
        <v>0</v>
      </c>
      <c r="AE15" s="2">
        <v>0</v>
      </c>
      <c r="AF15" s="2">
        <v>0</v>
      </c>
      <c r="AG15" s="2">
        <v>0</v>
      </c>
      <c r="AH15" t="s">
        <v>376</v>
      </c>
      <c r="AI15">
        <v>2</v>
      </c>
    </row>
    <row r="16" spans="1:35" x14ac:dyDescent="0.25">
      <c r="A16" t="s">
        <v>1573</v>
      </c>
      <c r="B16" t="s">
        <v>964</v>
      </c>
      <c r="C16" t="s">
        <v>1286</v>
      </c>
      <c r="D16" t="s">
        <v>1515</v>
      </c>
      <c r="E16" s="2">
        <v>367.77173913043481</v>
      </c>
      <c r="F16" s="2">
        <v>18.489130434782609</v>
      </c>
      <c r="G16" s="2">
        <v>0</v>
      </c>
      <c r="H16" s="2">
        <v>0</v>
      </c>
      <c r="I16" s="2">
        <v>19.402173913043477</v>
      </c>
      <c r="J16" s="2">
        <v>0</v>
      </c>
      <c r="K16" s="2">
        <v>0</v>
      </c>
      <c r="L16" s="2">
        <v>11.886413043478262</v>
      </c>
      <c r="M16" s="2">
        <v>4.6413043478260869</v>
      </c>
      <c r="N16" s="2">
        <v>16.586956521739129</v>
      </c>
      <c r="O16" s="2">
        <v>5.7721294517511443E-2</v>
      </c>
      <c r="P16" s="2">
        <v>0</v>
      </c>
      <c r="Q16" s="2">
        <v>19.277173913043477</v>
      </c>
      <c r="R16" s="2">
        <v>5.2416137136101659E-2</v>
      </c>
      <c r="S16" s="2">
        <v>20.338804347826088</v>
      </c>
      <c r="T16" s="2">
        <v>44.156413043478253</v>
      </c>
      <c r="U16" s="2">
        <v>0</v>
      </c>
      <c r="V16" s="2">
        <v>0.17536751884143634</v>
      </c>
      <c r="W16" s="2">
        <v>29.864347826086956</v>
      </c>
      <c r="X16" s="2">
        <v>40.4529347826087</v>
      </c>
      <c r="Y16" s="2">
        <v>0</v>
      </c>
      <c r="Z16" s="2">
        <v>0.1911981675779518</v>
      </c>
      <c r="AA16" s="2">
        <v>0</v>
      </c>
      <c r="AB16" s="2">
        <v>4.1086956521739131</v>
      </c>
      <c r="AC16" s="2">
        <v>0</v>
      </c>
      <c r="AD16" s="2">
        <v>0</v>
      </c>
      <c r="AE16" s="2">
        <v>0</v>
      </c>
      <c r="AF16" s="2">
        <v>0</v>
      </c>
      <c r="AG16" s="2">
        <v>0</v>
      </c>
      <c r="AH16" t="s">
        <v>363</v>
      </c>
      <c r="AI16">
        <v>2</v>
      </c>
    </row>
    <row r="17" spans="1:35" x14ac:dyDescent="0.25">
      <c r="A17" t="s">
        <v>1573</v>
      </c>
      <c r="B17" t="s">
        <v>1131</v>
      </c>
      <c r="C17" t="s">
        <v>1463</v>
      </c>
      <c r="D17" t="s">
        <v>1510</v>
      </c>
      <c r="E17" s="2">
        <v>190.67391304347825</v>
      </c>
      <c r="F17" s="2">
        <v>4.7282608695652177</v>
      </c>
      <c r="G17" s="2">
        <v>0.91304347826086929</v>
      </c>
      <c r="H17" s="2">
        <v>0</v>
      </c>
      <c r="I17" s="2">
        <v>11.038043478260869</v>
      </c>
      <c r="J17" s="2">
        <v>0</v>
      </c>
      <c r="K17" s="2">
        <v>0</v>
      </c>
      <c r="L17" s="2">
        <v>6.2088043478260877</v>
      </c>
      <c r="M17" s="2">
        <v>12.986413043478262</v>
      </c>
      <c r="N17" s="2">
        <v>0</v>
      </c>
      <c r="O17" s="2">
        <v>6.8107969444761149E-2</v>
      </c>
      <c r="P17" s="2">
        <v>0</v>
      </c>
      <c r="Q17" s="2">
        <v>5.4701086956521738</v>
      </c>
      <c r="R17" s="2">
        <v>2.868829095884164E-2</v>
      </c>
      <c r="S17" s="2">
        <v>13.033586956521738</v>
      </c>
      <c r="T17" s="2">
        <v>11.94554347826087</v>
      </c>
      <c r="U17" s="2">
        <v>0</v>
      </c>
      <c r="V17" s="2">
        <v>0.13100444647132597</v>
      </c>
      <c r="W17" s="2">
        <v>10.638260869565221</v>
      </c>
      <c r="X17" s="2">
        <v>8.8065217391304333</v>
      </c>
      <c r="Y17" s="2">
        <v>0</v>
      </c>
      <c r="Z17" s="2">
        <v>0.10197924980047887</v>
      </c>
      <c r="AA17" s="2">
        <v>0</v>
      </c>
      <c r="AB17" s="2">
        <v>16.788043478260871</v>
      </c>
      <c r="AC17" s="2">
        <v>0</v>
      </c>
      <c r="AD17" s="2">
        <v>0</v>
      </c>
      <c r="AE17" s="2">
        <v>1.0869565217391304E-2</v>
      </c>
      <c r="AF17" s="2">
        <v>0</v>
      </c>
      <c r="AG17" s="2">
        <v>0</v>
      </c>
      <c r="AH17" t="s">
        <v>532</v>
      </c>
      <c r="AI17">
        <v>2</v>
      </c>
    </row>
    <row r="18" spans="1:35" x14ac:dyDescent="0.25">
      <c r="A18" t="s">
        <v>1573</v>
      </c>
      <c r="B18" t="s">
        <v>630</v>
      </c>
      <c r="C18" t="s">
        <v>1291</v>
      </c>
      <c r="D18" t="s">
        <v>1506</v>
      </c>
      <c r="E18" s="2">
        <v>197.27173913043478</v>
      </c>
      <c r="F18" s="2">
        <v>4.4891304347826084</v>
      </c>
      <c r="G18" s="2">
        <v>0</v>
      </c>
      <c r="H18" s="2">
        <v>0</v>
      </c>
      <c r="I18" s="2">
        <v>5.6742391304347839</v>
      </c>
      <c r="J18" s="2">
        <v>0</v>
      </c>
      <c r="K18" s="2">
        <v>0</v>
      </c>
      <c r="L18" s="2">
        <v>5.6296739130434776</v>
      </c>
      <c r="M18" s="2">
        <v>7.7053260869565214</v>
      </c>
      <c r="N18" s="2">
        <v>0</v>
      </c>
      <c r="O18" s="2">
        <v>3.9059452311422119E-2</v>
      </c>
      <c r="P18" s="2">
        <v>4.9372826086956518</v>
      </c>
      <c r="Q18" s="2">
        <v>22.849021739130432</v>
      </c>
      <c r="R18" s="2">
        <v>0.14085293955589837</v>
      </c>
      <c r="S18" s="2">
        <v>23.384782608695652</v>
      </c>
      <c r="T18" s="2">
        <v>23.806413043478255</v>
      </c>
      <c r="U18" s="2">
        <v>0</v>
      </c>
      <c r="V18" s="2">
        <v>0.23921924072951672</v>
      </c>
      <c r="W18" s="2">
        <v>5.6528260869565212</v>
      </c>
      <c r="X18" s="2">
        <v>25.371847826086956</v>
      </c>
      <c r="Y18" s="2">
        <v>0</v>
      </c>
      <c r="Z18" s="2">
        <v>0.1572687200396716</v>
      </c>
      <c r="AA18" s="2">
        <v>0</v>
      </c>
      <c r="AB18" s="2">
        <v>0</v>
      </c>
      <c r="AC18" s="2">
        <v>0</v>
      </c>
      <c r="AD18" s="2">
        <v>7.6847826086956523</v>
      </c>
      <c r="AE18" s="2">
        <v>0</v>
      </c>
      <c r="AF18" s="2">
        <v>0</v>
      </c>
      <c r="AG18" s="2">
        <v>0</v>
      </c>
      <c r="AH18" t="s">
        <v>27</v>
      </c>
      <c r="AI18">
        <v>2</v>
      </c>
    </row>
    <row r="19" spans="1:35" x14ac:dyDescent="0.25">
      <c r="A19" t="s">
        <v>1573</v>
      </c>
      <c r="B19" t="s">
        <v>1075</v>
      </c>
      <c r="C19" t="s">
        <v>1216</v>
      </c>
      <c r="D19" t="s">
        <v>1489</v>
      </c>
      <c r="E19" s="2">
        <v>363.17391304347825</v>
      </c>
      <c r="F19" s="2">
        <v>5.3804347826086953</v>
      </c>
      <c r="G19" s="2">
        <v>0</v>
      </c>
      <c r="H19" s="2">
        <v>0</v>
      </c>
      <c r="I19" s="2">
        <v>9.4461956521739125</v>
      </c>
      <c r="J19" s="2">
        <v>0</v>
      </c>
      <c r="K19" s="2">
        <v>0</v>
      </c>
      <c r="L19" s="2">
        <v>1.713369565217391</v>
      </c>
      <c r="M19" s="2">
        <v>13.92358695652174</v>
      </c>
      <c r="N19" s="2">
        <v>0</v>
      </c>
      <c r="O19" s="2">
        <v>3.8338620854782714E-2</v>
      </c>
      <c r="P19" s="2">
        <v>0</v>
      </c>
      <c r="Q19" s="2">
        <v>41.605978260869556</v>
      </c>
      <c r="R19" s="2">
        <v>0.11456213336525797</v>
      </c>
      <c r="S19" s="2">
        <v>22.379565217391306</v>
      </c>
      <c r="T19" s="2">
        <v>49.689021739130439</v>
      </c>
      <c r="U19" s="2">
        <v>0</v>
      </c>
      <c r="V19" s="2">
        <v>0.19844097928887827</v>
      </c>
      <c r="W19" s="2">
        <v>26.347500000000007</v>
      </c>
      <c r="X19" s="2">
        <v>49.74489130434781</v>
      </c>
      <c r="Y19" s="2">
        <v>0</v>
      </c>
      <c r="Z19" s="2">
        <v>0.20952053154555247</v>
      </c>
      <c r="AA19" s="2">
        <v>0</v>
      </c>
      <c r="AB19" s="2">
        <v>0</v>
      </c>
      <c r="AC19" s="2">
        <v>0</v>
      </c>
      <c r="AD19" s="2">
        <v>0</v>
      </c>
      <c r="AE19" s="2">
        <v>0</v>
      </c>
      <c r="AF19" s="2">
        <v>0</v>
      </c>
      <c r="AG19" s="2">
        <v>0</v>
      </c>
      <c r="AH19" t="s">
        <v>474</v>
      </c>
      <c r="AI19">
        <v>2</v>
      </c>
    </row>
    <row r="20" spans="1:35" x14ac:dyDescent="0.25">
      <c r="A20" t="s">
        <v>1573</v>
      </c>
      <c r="B20" t="s">
        <v>604</v>
      </c>
      <c r="C20" t="s">
        <v>1200</v>
      </c>
      <c r="D20" t="s">
        <v>1511</v>
      </c>
      <c r="E20" s="2">
        <v>85</v>
      </c>
      <c r="F20" s="2">
        <v>4.9891304347826084</v>
      </c>
      <c r="G20" s="2">
        <v>0</v>
      </c>
      <c r="H20" s="2">
        <v>0</v>
      </c>
      <c r="I20" s="2">
        <v>2.9184782608695654</v>
      </c>
      <c r="J20" s="2">
        <v>0</v>
      </c>
      <c r="K20" s="2">
        <v>0</v>
      </c>
      <c r="L20" s="2">
        <v>1.690326086956522</v>
      </c>
      <c r="M20" s="2">
        <v>5.6141304347826084</v>
      </c>
      <c r="N20" s="2">
        <v>0</v>
      </c>
      <c r="O20" s="2">
        <v>6.6048593350383628E-2</v>
      </c>
      <c r="P20" s="2">
        <v>5.2635869565217392</v>
      </c>
      <c r="Q20" s="2">
        <v>9.2146739130434785</v>
      </c>
      <c r="R20" s="2">
        <v>0.17033248081841434</v>
      </c>
      <c r="S20" s="2">
        <v>5.5311956521739125</v>
      </c>
      <c r="T20" s="2">
        <v>0.43521739130434783</v>
      </c>
      <c r="U20" s="2">
        <v>0</v>
      </c>
      <c r="V20" s="2">
        <v>7.0193094629156003E-2</v>
      </c>
      <c r="W20" s="2">
        <v>3.257717391304348</v>
      </c>
      <c r="X20" s="2">
        <v>7.7067391304347828</v>
      </c>
      <c r="Y20" s="2">
        <v>0</v>
      </c>
      <c r="Z20" s="2">
        <v>0.12899360613810743</v>
      </c>
      <c r="AA20" s="2">
        <v>0</v>
      </c>
      <c r="AB20" s="2">
        <v>0</v>
      </c>
      <c r="AC20" s="2">
        <v>0</v>
      </c>
      <c r="AD20" s="2">
        <v>0</v>
      </c>
      <c r="AE20" s="2">
        <v>0</v>
      </c>
      <c r="AF20" s="2">
        <v>0</v>
      </c>
      <c r="AG20" s="2">
        <v>0</v>
      </c>
      <c r="AH20" t="s">
        <v>1</v>
      </c>
      <c r="AI20">
        <v>2</v>
      </c>
    </row>
    <row r="21" spans="1:35" x14ac:dyDescent="0.25">
      <c r="A21" t="s">
        <v>1573</v>
      </c>
      <c r="B21" t="s">
        <v>700</v>
      </c>
      <c r="C21" t="s">
        <v>1198</v>
      </c>
      <c r="D21" t="s">
        <v>1508</v>
      </c>
      <c r="E21" s="2">
        <v>96.380434782608702</v>
      </c>
      <c r="F21" s="2">
        <v>5.7391304347826084</v>
      </c>
      <c r="G21" s="2">
        <v>1.1304347826086956</v>
      </c>
      <c r="H21" s="2">
        <v>0.98913043478260865</v>
      </c>
      <c r="I21" s="2">
        <v>5.6521739130434785</v>
      </c>
      <c r="J21" s="2">
        <v>5.7391304347826084</v>
      </c>
      <c r="K21" s="2">
        <v>0</v>
      </c>
      <c r="L21" s="2">
        <v>3.5326086956521738</v>
      </c>
      <c r="M21" s="2">
        <v>9.4782608695652169</v>
      </c>
      <c r="N21" s="2">
        <v>0</v>
      </c>
      <c r="O21" s="2">
        <v>9.8342167587684659E-2</v>
      </c>
      <c r="P21" s="2">
        <v>4.5298913043478262</v>
      </c>
      <c r="Q21" s="2">
        <v>15.293478260869565</v>
      </c>
      <c r="R21" s="2">
        <v>0.20567835795646777</v>
      </c>
      <c r="S21" s="2">
        <v>10.521739130434783</v>
      </c>
      <c r="T21" s="2">
        <v>3.652173913043478</v>
      </c>
      <c r="U21" s="2">
        <v>0</v>
      </c>
      <c r="V21" s="2">
        <v>0.14706214052103303</v>
      </c>
      <c r="W21" s="2">
        <v>6.3315217391304346</v>
      </c>
      <c r="X21" s="2">
        <v>13.228260869565217</v>
      </c>
      <c r="Y21" s="2">
        <v>7.7173913043478262</v>
      </c>
      <c r="Z21" s="2">
        <v>0.28301567610240214</v>
      </c>
      <c r="AA21" s="2">
        <v>0</v>
      </c>
      <c r="AB21" s="2">
        <v>0</v>
      </c>
      <c r="AC21" s="2">
        <v>0</v>
      </c>
      <c r="AD21" s="2">
        <v>0</v>
      </c>
      <c r="AE21" s="2">
        <v>0</v>
      </c>
      <c r="AF21" s="2">
        <v>0</v>
      </c>
      <c r="AG21" s="2">
        <v>0</v>
      </c>
      <c r="AH21" t="s">
        <v>97</v>
      </c>
      <c r="AI21">
        <v>2</v>
      </c>
    </row>
    <row r="22" spans="1:35" x14ac:dyDescent="0.25">
      <c r="A22" t="s">
        <v>1573</v>
      </c>
      <c r="B22" t="s">
        <v>1032</v>
      </c>
      <c r="C22" t="s">
        <v>1434</v>
      </c>
      <c r="D22" t="s">
        <v>1520</v>
      </c>
      <c r="E22" s="2">
        <v>202.88043478260869</v>
      </c>
      <c r="F22" s="2">
        <v>7.8260869565217392</v>
      </c>
      <c r="G22" s="2">
        <v>0.29021739130434776</v>
      </c>
      <c r="H22" s="2">
        <v>0</v>
      </c>
      <c r="I22" s="2">
        <v>9.9978260869565219</v>
      </c>
      <c r="J22" s="2">
        <v>0</v>
      </c>
      <c r="K22" s="2">
        <v>0</v>
      </c>
      <c r="L22" s="2">
        <v>5.4173913043478272</v>
      </c>
      <c r="M22" s="2">
        <v>4.336956521739127E-2</v>
      </c>
      <c r="N22" s="2">
        <v>20.833695652173915</v>
      </c>
      <c r="O22" s="2">
        <v>0.10290329493704796</v>
      </c>
      <c r="P22" s="2">
        <v>5.1586956521739129</v>
      </c>
      <c r="Q22" s="2">
        <v>36.664130434782599</v>
      </c>
      <c r="R22" s="2">
        <v>0.20614519153495844</v>
      </c>
      <c r="S22" s="2">
        <v>41.605652173913022</v>
      </c>
      <c r="T22" s="2">
        <v>29.462608695652168</v>
      </c>
      <c r="U22" s="2">
        <v>0</v>
      </c>
      <c r="V22" s="2">
        <v>0.35029627645325467</v>
      </c>
      <c r="W22" s="2">
        <v>40.149999999999984</v>
      </c>
      <c r="X22" s="2">
        <v>28.829456521739129</v>
      </c>
      <c r="Y22" s="2">
        <v>1.2923913043478259</v>
      </c>
      <c r="Z22" s="2">
        <v>0.34637074738815959</v>
      </c>
      <c r="AA22" s="2">
        <v>0</v>
      </c>
      <c r="AB22" s="2">
        <v>0</v>
      </c>
      <c r="AC22" s="2">
        <v>0</v>
      </c>
      <c r="AD22" s="2">
        <v>0</v>
      </c>
      <c r="AE22" s="2">
        <v>0</v>
      </c>
      <c r="AF22" s="2">
        <v>0</v>
      </c>
      <c r="AG22" s="2">
        <v>0</v>
      </c>
      <c r="AH22" t="s">
        <v>431</v>
      </c>
      <c r="AI22">
        <v>2</v>
      </c>
    </row>
    <row r="23" spans="1:35" x14ac:dyDescent="0.25">
      <c r="A23" t="s">
        <v>1573</v>
      </c>
      <c r="B23" t="s">
        <v>707</v>
      </c>
      <c r="C23" t="s">
        <v>1217</v>
      </c>
      <c r="D23" t="s">
        <v>1497</v>
      </c>
      <c r="E23" s="2">
        <v>34.347826086956523</v>
      </c>
      <c r="F23" s="2">
        <v>1.3695652173913044</v>
      </c>
      <c r="G23" s="2">
        <v>0.1358695652173913</v>
      </c>
      <c r="H23" s="2">
        <v>0.20652173913043478</v>
      </c>
      <c r="I23" s="2">
        <v>0.74456521739130432</v>
      </c>
      <c r="J23" s="2">
        <v>0</v>
      </c>
      <c r="K23" s="2">
        <v>0</v>
      </c>
      <c r="L23" s="2">
        <v>0.39489130434782604</v>
      </c>
      <c r="M23" s="2">
        <v>3.1638043478260873</v>
      </c>
      <c r="N23" s="2">
        <v>0</v>
      </c>
      <c r="O23" s="2">
        <v>9.2110759493670896E-2</v>
      </c>
      <c r="P23" s="2">
        <v>4.5052173913043481</v>
      </c>
      <c r="Q23" s="2">
        <v>8.0236956521739131</v>
      </c>
      <c r="R23" s="2">
        <v>0.36476582278481012</v>
      </c>
      <c r="S23" s="2">
        <v>1.6292391304347824</v>
      </c>
      <c r="T23" s="2">
        <v>5.2891304347826082</v>
      </c>
      <c r="U23" s="2">
        <v>0</v>
      </c>
      <c r="V23" s="2">
        <v>0.20142088607594932</v>
      </c>
      <c r="W23" s="2">
        <v>5.2738043478260854</v>
      </c>
      <c r="X23" s="2">
        <v>2.4038043478260853</v>
      </c>
      <c r="Y23" s="2">
        <v>0</v>
      </c>
      <c r="Z23" s="2">
        <v>0.22352531645569609</v>
      </c>
      <c r="AA23" s="2">
        <v>0.18206521739130435</v>
      </c>
      <c r="AB23" s="2">
        <v>0</v>
      </c>
      <c r="AC23" s="2">
        <v>0</v>
      </c>
      <c r="AD23" s="2">
        <v>0</v>
      </c>
      <c r="AE23" s="2">
        <v>0</v>
      </c>
      <c r="AF23" s="2">
        <v>0</v>
      </c>
      <c r="AG23" s="2">
        <v>0</v>
      </c>
      <c r="AH23" t="s">
        <v>104</v>
      </c>
      <c r="AI23">
        <v>2</v>
      </c>
    </row>
    <row r="24" spans="1:35" x14ac:dyDescent="0.25">
      <c r="A24" t="s">
        <v>1573</v>
      </c>
      <c r="B24" t="s">
        <v>813</v>
      </c>
      <c r="C24" t="s">
        <v>1281</v>
      </c>
      <c r="D24" t="s">
        <v>1512</v>
      </c>
      <c r="E24" s="2">
        <v>196.10869565217391</v>
      </c>
      <c r="F24" s="2">
        <v>11.478260869565217</v>
      </c>
      <c r="G24" s="2">
        <v>1.1521739130434783</v>
      </c>
      <c r="H24" s="2">
        <v>0</v>
      </c>
      <c r="I24" s="2">
        <v>9.9130434782608692</v>
      </c>
      <c r="J24" s="2">
        <v>0</v>
      </c>
      <c r="K24" s="2">
        <v>0</v>
      </c>
      <c r="L24" s="2">
        <v>4.4755434782608692</v>
      </c>
      <c r="M24" s="2">
        <v>10.858695652173912</v>
      </c>
      <c r="N24" s="2">
        <v>0.28804347826086957</v>
      </c>
      <c r="O24" s="2">
        <v>5.6839596497062404E-2</v>
      </c>
      <c r="P24" s="2">
        <v>16.063369565217389</v>
      </c>
      <c r="Q24" s="2">
        <v>0</v>
      </c>
      <c r="R24" s="2">
        <v>8.1910542068506814E-2</v>
      </c>
      <c r="S24" s="2">
        <v>9.6766304347826093</v>
      </c>
      <c r="T24" s="2">
        <v>26.728260869565219</v>
      </c>
      <c r="U24" s="2">
        <v>0</v>
      </c>
      <c r="V24" s="2">
        <v>0.18563629309389204</v>
      </c>
      <c r="W24" s="2">
        <v>20.505434782608695</v>
      </c>
      <c r="X24" s="2">
        <v>25.953804347826086</v>
      </c>
      <c r="Y24" s="2">
        <v>0</v>
      </c>
      <c r="Z24" s="2">
        <v>0.23690555370801464</v>
      </c>
      <c r="AA24" s="2">
        <v>0</v>
      </c>
      <c r="AB24" s="2">
        <v>5.1304347826086953</v>
      </c>
      <c r="AC24" s="2">
        <v>0</v>
      </c>
      <c r="AD24" s="2">
        <v>4.8508695652173905</v>
      </c>
      <c r="AE24" s="2">
        <v>0</v>
      </c>
      <c r="AF24" s="2">
        <v>0</v>
      </c>
      <c r="AG24" s="2">
        <v>0</v>
      </c>
      <c r="AH24" t="s">
        <v>211</v>
      </c>
      <c r="AI24">
        <v>2</v>
      </c>
    </row>
    <row r="25" spans="1:35" x14ac:dyDescent="0.25">
      <c r="A25" t="s">
        <v>1573</v>
      </c>
      <c r="B25" t="s">
        <v>995</v>
      </c>
      <c r="C25" t="s">
        <v>1330</v>
      </c>
      <c r="D25" t="s">
        <v>1513</v>
      </c>
      <c r="E25" s="2">
        <v>188.09782608695653</v>
      </c>
      <c r="F25" s="2">
        <v>4.1576086956521738</v>
      </c>
      <c r="G25" s="2">
        <v>0.76086956521739135</v>
      </c>
      <c r="H25" s="2">
        <v>0.63043478260869568</v>
      </c>
      <c r="I25" s="2">
        <v>9.2173913043478262</v>
      </c>
      <c r="J25" s="2">
        <v>0</v>
      </c>
      <c r="K25" s="2">
        <v>4.8097826086956523</v>
      </c>
      <c r="L25" s="2">
        <v>5.0298913043478271</v>
      </c>
      <c r="M25" s="2">
        <v>18.097826086956523</v>
      </c>
      <c r="N25" s="2">
        <v>0</v>
      </c>
      <c r="O25" s="2">
        <v>9.6214966772609073E-2</v>
      </c>
      <c r="P25" s="2">
        <v>5.0543478260869561</v>
      </c>
      <c r="Q25" s="2">
        <v>26.502717391304348</v>
      </c>
      <c r="R25" s="2">
        <v>0.1677694308003467</v>
      </c>
      <c r="S25" s="2">
        <v>14.48010869565217</v>
      </c>
      <c r="T25" s="2">
        <v>10.728586956521738</v>
      </c>
      <c r="U25" s="2">
        <v>0</v>
      </c>
      <c r="V25" s="2">
        <v>0.13401906963305399</v>
      </c>
      <c r="W25" s="2">
        <v>13.991630434782609</v>
      </c>
      <c r="X25" s="2">
        <v>10.35510869565217</v>
      </c>
      <c r="Y25" s="2">
        <v>3.8150000000000013</v>
      </c>
      <c r="Z25" s="2">
        <v>0.14971857844553593</v>
      </c>
      <c r="AA25" s="2">
        <v>0</v>
      </c>
      <c r="AB25" s="2">
        <v>0</v>
      </c>
      <c r="AC25" s="2">
        <v>0</v>
      </c>
      <c r="AD25" s="2">
        <v>0</v>
      </c>
      <c r="AE25" s="2">
        <v>0</v>
      </c>
      <c r="AF25" s="2">
        <v>0</v>
      </c>
      <c r="AG25" s="2">
        <v>8.8586956521739122</v>
      </c>
      <c r="AH25" t="s">
        <v>394</v>
      </c>
      <c r="AI25">
        <v>2</v>
      </c>
    </row>
    <row r="26" spans="1:35" x14ac:dyDescent="0.25">
      <c r="A26" t="s">
        <v>1573</v>
      </c>
      <c r="B26" t="s">
        <v>997</v>
      </c>
      <c r="C26" t="s">
        <v>1336</v>
      </c>
      <c r="D26" t="s">
        <v>1510</v>
      </c>
      <c r="E26" s="2">
        <v>51.456521739130437</v>
      </c>
      <c r="F26" s="2">
        <v>2.9701086956521738</v>
      </c>
      <c r="G26" s="2">
        <v>1.7282608695652173</v>
      </c>
      <c r="H26" s="2">
        <v>0</v>
      </c>
      <c r="I26" s="2">
        <v>3.9320652173913042</v>
      </c>
      <c r="J26" s="2">
        <v>7.3369565217391311E-2</v>
      </c>
      <c r="K26" s="2">
        <v>0</v>
      </c>
      <c r="L26" s="2">
        <v>0.20923913043478262</v>
      </c>
      <c r="M26" s="2">
        <v>0.47010869565217389</v>
      </c>
      <c r="N26" s="2">
        <v>4.5108695652173916</v>
      </c>
      <c r="O26" s="2">
        <v>9.6799746514575416E-2</v>
      </c>
      <c r="P26" s="2">
        <v>5.4864130434782608</v>
      </c>
      <c r="Q26" s="2">
        <v>16.154891304347824</v>
      </c>
      <c r="R26" s="2">
        <v>0.42057456696239964</v>
      </c>
      <c r="S26" s="2">
        <v>3.9293478260869565</v>
      </c>
      <c r="T26" s="2">
        <v>0</v>
      </c>
      <c r="U26" s="2">
        <v>0</v>
      </c>
      <c r="V26" s="2">
        <v>7.6362484157160959E-2</v>
      </c>
      <c r="W26" s="2">
        <v>7.5135869565217392</v>
      </c>
      <c r="X26" s="2">
        <v>0</v>
      </c>
      <c r="Y26" s="2">
        <v>0</v>
      </c>
      <c r="Z26" s="2">
        <v>0.14601816645542881</v>
      </c>
      <c r="AA26" s="2">
        <v>0</v>
      </c>
      <c r="AB26" s="2">
        <v>0</v>
      </c>
      <c r="AC26" s="2">
        <v>0</v>
      </c>
      <c r="AD26" s="2">
        <v>32.567934782608695</v>
      </c>
      <c r="AE26" s="2">
        <v>0</v>
      </c>
      <c r="AF26" s="2">
        <v>0</v>
      </c>
      <c r="AG26" s="2">
        <v>0</v>
      </c>
      <c r="AH26" t="s">
        <v>396</v>
      </c>
      <c r="AI26">
        <v>2</v>
      </c>
    </row>
    <row r="27" spans="1:35" x14ac:dyDescent="0.25">
      <c r="A27" t="s">
        <v>1573</v>
      </c>
      <c r="B27" t="s">
        <v>1049</v>
      </c>
      <c r="C27" t="s">
        <v>1287</v>
      </c>
      <c r="D27" t="s">
        <v>1517</v>
      </c>
      <c r="E27" s="2">
        <v>74.782608695652172</v>
      </c>
      <c r="F27" s="2">
        <v>5.2173913043478262</v>
      </c>
      <c r="G27" s="2">
        <v>1.0054347826086956</v>
      </c>
      <c r="H27" s="2">
        <v>0</v>
      </c>
      <c r="I27" s="2">
        <v>0</v>
      </c>
      <c r="J27" s="2">
        <v>0</v>
      </c>
      <c r="K27" s="2">
        <v>0</v>
      </c>
      <c r="L27" s="2">
        <v>4.9891304347826084</v>
      </c>
      <c r="M27" s="2">
        <v>4.5516304347826084</v>
      </c>
      <c r="N27" s="2">
        <v>0</v>
      </c>
      <c r="O27" s="2">
        <v>6.0864825581395346E-2</v>
      </c>
      <c r="P27" s="2">
        <v>32.008152173913047</v>
      </c>
      <c r="Q27" s="2">
        <v>0</v>
      </c>
      <c r="R27" s="2">
        <v>0.42801598837209309</v>
      </c>
      <c r="S27" s="2">
        <v>10.084239130434783</v>
      </c>
      <c r="T27" s="2">
        <v>15.521521739130435</v>
      </c>
      <c r="U27" s="2">
        <v>0</v>
      </c>
      <c r="V27" s="2">
        <v>0.34240261627906976</v>
      </c>
      <c r="W27" s="2">
        <v>14.317934782608695</v>
      </c>
      <c r="X27" s="2">
        <v>9.4891304347826093</v>
      </c>
      <c r="Y27" s="2">
        <v>0</v>
      </c>
      <c r="Z27" s="2">
        <v>0.31835029069767445</v>
      </c>
      <c r="AA27" s="2">
        <v>0</v>
      </c>
      <c r="AB27" s="2">
        <v>0</v>
      </c>
      <c r="AC27" s="2">
        <v>0</v>
      </c>
      <c r="AD27" s="2">
        <v>0</v>
      </c>
      <c r="AE27" s="2">
        <v>0</v>
      </c>
      <c r="AF27" s="2">
        <v>0</v>
      </c>
      <c r="AG27" s="2">
        <v>0</v>
      </c>
      <c r="AH27" t="s">
        <v>448</v>
      </c>
      <c r="AI27">
        <v>2</v>
      </c>
    </row>
    <row r="28" spans="1:35" x14ac:dyDescent="0.25">
      <c r="A28" t="s">
        <v>1573</v>
      </c>
      <c r="B28" t="s">
        <v>616</v>
      </c>
      <c r="C28" t="s">
        <v>1203</v>
      </c>
      <c r="D28" t="s">
        <v>1490</v>
      </c>
      <c r="E28" s="2">
        <v>142.83695652173913</v>
      </c>
      <c r="F28" s="2">
        <v>10.410326086956522</v>
      </c>
      <c r="G28" s="2">
        <v>0.56521739130434778</v>
      </c>
      <c r="H28" s="2">
        <v>0.29619565217391303</v>
      </c>
      <c r="I28" s="2">
        <v>5.8858695652173916</v>
      </c>
      <c r="J28" s="2">
        <v>0</v>
      </c>
      <c r="K28" s="2">
        <v>1.6956521739130435</v>
      </c>
      <c r="L28" s="2">
        <v>7.9048913043478262</v>
      </c>
      <c r="M28" s="2">
        <v>5.9847826086956522</v>
      </c>
      <c r="N28" s="2">
        <v>5.9347826086956523</v>
      </c>
      <c r="O28" s="2">
        <v>8.3448748192679417E-2</v>
      </c>
      <c r="P28" s="2">
        <v>7.3369565217391308</v>
      </c>
      <c r="Q28" s="2">
        <v>20.136086956521741</v>
      </c>
      <c r="R28" s="2">
        <v>0.19233848261167338</v>
      </c>
      <c r="S28" s="2">
        <v>17.920543478260864</v>
      </c>
      <c r="T28" s="2">
        <v>6.0028260869565218</v>
      </c>
      <c r="U28" s="2">
        <v>0.98913043478260865</v>
      </c>
      <c r="V28" s="2">
        <v>0.1744121451944296</v>
      </c>
      <c r="W28" s="2">
        <v>17.6320652173913</v>
      </c>
      <c r="X28" s="2">
        <v>0</v>
      </c>
      <c r="Y28" s="2">
        <v>1.6834782608695651</v>
      </c>
      <c r="Z28" s="2">
        <v>0.1352279126398295</v>
      </c>
      <c r="AA28" s="2">
        <v>73.752717391304344</v>
      </c>
      <c r="AB28" s="2">
        <v>0</v>
      </c>
      <c r="AC28" s="2">
        <v>0</v>
      </c>
      <c r="AD28" s="2">
        <v>0</v>
      </c>
      <c r="AE28" s="2">
        <v>0</v>
      </c>
      <c r="AF28" s="2">
        <v>0</v>
      </c>
      <c r="AG28" s="2">
        <v>0.58695652173913049</v>
      </c>
      <c r="AH28" t="s">
        <v>13</v>
      </c>
      <c r="AI28">
        <v>2</v>
      </c>
    </row>
    <row r="29" spans="1:35" x14ac:dyDescent="0.25">
      <c r="A29" t="s">
        <v>1573</v>
      </c>
      <c r="B29" t="s">
        <v>1080</v>
      </c>
      <c r="C29" t="s">
        <v>1302</v>
      </c>
      <c r="D29" t="s">
        <v>1517</v>
      </c>
      <c r="E29" s="2">
        <v>97.576086956521735</v>
      </c>
      <c r="F29" s="2">
        <v>4.6467391304347823</v>
      </c>
      <c r="G29" s="2">
        <v>2.152173913043478</v>
      </c>
      <c r="H29" s="2">
        <v>0</v>
      </c>
      <c r="I29" s="2">
        <v>6.9782608695652177</v>
      </c>
      <c r="J29" s="2">
        <v>0</v>
      </c>
      <c r="K29" s="2">
        <v>0</v>
      </c>
      <c r="L29" s="2">
        <v>4.7853260869565215</v>
      </c>
      <c r="M29" s="2">
        <v>0</v>
      </c>
      <c r="N29" s="2">
        <v>4.6467391304347823</v>
      </c>
      <c r="O29" s="2">
        <v>4.762169989974379E-2</v>
      </c>
      <c r="P29" s="2">
        <v>4.8097826086956523</v>
      </c>
      <c r="Q29" s="2">
        <v>14.394021739130435</v>
      </c>
      <c r="R29" s="2">
        <v>0.19680851063829788</v>
      </c>
      <c r="S29" s="2">
        <v>14.209239130434783</v>
      </c>
      <c r="T29" s="2">
        <v>11.279891304347826</v>
      </c>
      <c r="U29" s="2">
        <v>0</v>
      </c>
      <c r="V29" s="2">
        <v>0.26122312576584605</v>
      </c>
      <c r="W29" s="2">
        <v>12.994565217391305</v>
      </c>
      <c r="X29" s="2">
        <v>10.089673913043478</v>
      </c>
      <c r="Y29" s="2">
        <v>0</v>
      </c>
      <c r="Z29" s="2">
        <v>0.23657680739668041</v>
      </c>
      <c r="AA29" s="2">
        <v>0</v>
      </c>
      <c r="AB29" s="2">
        <v>0</v>
      </c>
      <c r="AC29" s="2">
        <v>0</v>
      </c>
      <c r="AD29" s="2">
        <v>0</v>
      </c>
      <c r="AE29" s="2">
        <v>0</v>
      </c>
      <c r="AF29" s="2">
        <v>0</v>
      </c>
      <c r="AG29" s="2">
        <v>0</v>
      </c>
      <c r="AH29" t="s">
        <v>479</v>
      </c>
      <c r="AI29">
        <v>2</v>
      </c>
    </row>
    <row r="30" spans="1:35" x14ac:dyDescent="0.25">
      <c r="A30" t="s">
        <v>1573</v>
      </c>
      <c r="B30" t="s">
        <v>1005</v>
      </c>
      <c r="C30" t="s">
        <v>1216</v>
      </c>
      <c r="D30" t="s">
        <v>1489</v>
      </c>
      <c r="E30" s="2">
        <v>188.5108695652174</v>
      </c>
      <c r="F30" s="2">
        <v>5.6521739130434785</v>
      </c>
      <c r="G30" s="2">
        <v>0</v>
      </c>
      <c r="H30" s="2">
        <v>0.97282608695652173</v>
      </c>
      <c r="I30" s="2">
        <v>7.2880434782608692</v>
      </c>
      <c r="J30" s="2">
        <v>0</v>
      </c>
      <c r="K30" s="2">
        <v>0</v>
      </c>
      <c r="L30" s="2">
        <v>10.505108695652176</v>
      </c>
      <c r="M30" s="2">
        <v>4.2608695652173916</v>
      </c>
      <c r="N30" s="2">
        <v>10.220108695652174</v>
      </c>
      <c r="O30" s="2">
        <v>7.6817736262469002E-2</v>
      </c>
      <c r="P30" s="2">
        <v>4.7826086956521738</v>
      </c>
      <c r="Q30" s="2">
        <v>34.605978260869563</v>
      </c>
      <c r="R30" s="2">
        <v>0.20894597243844776</v>
      </c>
      <c r="S30" s="2">
        <v>18.945</v>
      </c>
      <c r="T30" s="2">
        <v>23.708478260869562</v>
      </c>
      <c r="U30" s="2">
        <v>0</v>
      </c>
      <c r="V30" s="2">
        <v>0.22626535201522224</v>
      </c>
      <c r="W30" s="2">
        <v>20.05554347826088</v>
      </c>
      <c r="X30" s="2">
        <v>22.40195652173913</v>
      </c>
      <c r="Y30" s="2">
        <v>5.1280434782608708</v>
      </c>
      <c r="Z30" s="2">
        <v>0.25242864556305139</v>
      </c>
      <c r="AA30" s="2">
        <v>0</v>
      </c>
      <c r="AB30" s="2">
        <v>0</v>
      </c>
      <c r="AC30" s="2">
        <v>0</v>
      </c>
      <c r="AD30" s="2">
        <v>0</v>
      </c>
      <c r="AE30" s="2">
        <v>36.600543478260867</v>
      </c>
      <c r="AF30" s="2">
        <v>4.7146739130434785</v>
      </c>
      <c r="AG30" s="2">
        <v>0</v>
      </c>
      <c r="AH30" t="s">
        <v>404</v>
      </c>
      <c r="AI30">
        <v>2</v>
      </c>
    </row>
    <row r="31" spans="1:35" x14ac:dyDescent="0.25">
      <c r="A31" t="s">
        <v>1573</v>
      </c>
      <c r="B31" t="s">
        <v>611</v>
      </c>
      <c r="C31" t="s">
        <v>1283</v>
      </c>
      <c r="D31" t="s">
        <v>1514</v>
      </c>
      <c r="E31" s="2">
        <v>101.52173913043478</v>
      </c>
      <c r="F31" s="2">
        <v>7.2163043478260791</v>
      </c>
      <c r="G31" s="2">
        <v>0</v>
      </c>
      <c r="H31" s="2">
        <v>0</v>
      </c>
      <c r="I31" s="2">
        <v>0</v>
      </c>
      <c r="J31" s="2">
        <v>0</v>
      </c>
      <c r="K31" s="2">
        <v>0</v>
      </c>
      <c r="L31" s="2">
        <v>5.697608695652173</v>
      </c>
      <c r="M31" s="2">
        <v>3.8947826086956523</v>
      </c>
      <c r="N31" s="2">
        <v>0.81793478260869568</v>
      </c>
      <c r="O31" s="2">
        <v>4.6420770877944321E-2</v>
      </c>
      <c r="P31" s="2">
        <v>4.5257608695652172</v>
      </c>
      <c r="Q31" s="2">
        <v>16.706086956521741</v>
      </c>
      <c r="R31" s="2">
        <v>0.20913597430406855</v>
      </c>
      <c r="S31" s="2">
        <v>15.995869565217395</v>
      </c>
      <c r="T31" s="2">
        <v>0</v>
      </c>
      <c r="U31" s="2">
        <v>9.9559782608695624</v>
      </c>
      <c r="V31" s="2">
        <v>0.25562847965738761</v>
      </c>
      <c r="W31" s="2">
        <v>12.182934782608696</v>
      </c>
      <c r="X31" s="2">
        <v>10.375869565217396</v>
      </c>
      <c r="Y31" s="2">
        <v>4.5755434782608697</v>
      </c>
      <c r="Z31" s="2">
        <v>0.26727623126338335</v>
      </c>
      <c r="AA31" s="2">
        <v>0</v>
      </c>
      <c r="AB31" s="2">
        <v>0</v>
      </c>
      <c r="AC31" s="2">
        <v>0</v>
      </c>
      <c r="AD31" s="2">
        <v>0</v>
      </c>
      <c r="AE31" s="2">
        <v>0</v>
      </c>
      <c r="AF31" s="2">
        <v>0</v>
      </c>
      <c r="AG31" s="2">
        <v>0</v>
      </c>
      <c r="AH31" t="s">
        <v>8</v>
      </c>
      <c r="AI31">
        <v>2</v>
      </c>
    </row>
    <row r="32" spans="1:35" x14ac:dyDescent="0.25">
      <c r="A32" t="s">
        <v>1573</v>
      </c>
      <c r="B32" t="s">
        <v>889</v>
      </c>
      <c r="C32" t="s">
        <v>1319</v>
      </c>
      <c r="D32" t="s">
        <v>1520</v>
      </c>
      <c r="E32" s="2">
        <v>228.85869565217391</v>
      </c>
      <c r="F32" s="2">
        <v>16.869565217391305</v>
      </c>
      <c r="G32" s="2">
        <v>0.84782608695652173</v>
      </c>
      <c r="H32" s="2">
        <v>2.3043478260869565</v>
      </c>
      <c r="I32" s="2">
        <v>15.337173913043477</v>
      </c>
      <c r="J32" s="2">
        <v>0</v>
      </c>
      <c r="K32" s="2">
        <v>0</v>
      </c>
      <c r="L32" s="2">
        <v>9.9329347826086973</v>
      </c>
      <c r="M32" s="2">
        <v>24.176847826086956</v>
      </c>
      <c r="N32" s="2">
        <v>0</v>
      </c>
      <c r="O32" s="2">
        <v>0.10564094039420566</v>
      </c>
      <c r="P32" s="2">
        <v>4.8478260869565215</v>
      </c>
      <c r="Q32" s="2">
        <v>42.91771739130435</v>
      </c>
      <c r="R32" s="2">
        <v>0.20871194490619807</v>
      </c>
      <c r="S32" s="2">
        <v>23.499347826086954</v>
      </c>
      <c r="T32" s="2">
        <v>15.703043478260865</v>
      </c>
      <c r="U32" s="2">
        <v>0</v>
      </c>
      <c r="V32" s="2">
        <v>0.1712951792923296</v>
      </c>
      <c r="W32" s="2">
        <v>29.498260869565208</v>
      </c>
      <c r="X32" s="2">
        <v>12.486956521739133</v>
      </c>
      <c r="Y32" s="2">
        <v>8.9673913043478257E-2</v>
      </c>
      <c r="Z32" s="2">
        <v>0.18384659225837088</v>
      </c>
      <c r="AA32" s="2">
        <v>0.17391304347826086</v>
      </c>
      <c r="AB32" s="2">
        <v>0</v>
      </c>
      <c r="AC32" s="2">
        <v>0</v>
      </c>
      <c r="AD32" s="2">
        <v>0</v>
      </c>
      <c r="AE32" s="2">
        <v>0</v>
      </c>
      <c r="AF32" s="2">
        <v>0</v>
      </c>
      <c r="AG32" s="2">
        <v>0</v>
      </c>
      <c r="AH32" t="s">
        <v>288</v>
      </c>
      <c r="AI32">
        <v>2</v>
      </c>
    </row>
    <row r="33" spans="1:35" x14ac:dyDescent="0.25">
      <c r="A33" t="s">
        <v>1573</v>
      </c>
      <c r="B33" t="s">
        <v>667</v>
      </c>
      <c r="C33" t="s">
        <v>1310</v>
      </c>
      <c r="D33" t="s">
        <v>1490</v>
      </c>
      <c r="E33" s="2">
        <v>97.108695652173907</v>
      </c>
      <c r="F33" s="2">
        <v>5.3804347826086953</v>
      </c>
      <c r="G33" s="2">
        <v>0.36956521739130432</v>
      </c>
      <c r="H33" s="2">
        <v>0.83967391304347827</v>
      </c>
      <c r="I33" s="2">
        <v>7.3288043478260869</v>
      </c>
      <c r="J33" s="2">
        <v>0</v>
      </c>
      <c r="K33" s="2">
        <v>0</v>
      </c>
      <c r="L33" s="2">
        <v>6.6657608695652177</v>
      </c>
      <c r="M33" s="2">
        <v>4.3206521739130439</v>
      </c>
      <c r="N33" s="2">
        <v>8.625</v>
      </c>
      <c r="O33" s="2">
        <v>0.13331094694425791</v>
      </c>
      <c r="P33" s="2">
        <v>4.7282608695652177</v>
      </c>
      <c r="Q33" s="2">
        <v>11.649456521739131</v>
      </c>
      <c r="R33" s="2">
        <v>0.16865345869711215</v>
      </c>
      <c r="S33" s="2">
        <v>24.160326086956523</v>
      </c>
      <c r="T33" s="2">
        <v>18.809782608695652</v>
      </c>
      <c r="U33" s="2">
        <v>0</v>
      </c>
      <c r="V33" s="2">
        <v>0.44249496306245806</v>
      </c>
      <c r="W33" s="2">
        <v>19.815217391304348</v>
      </c>
      <c r="X33" s="2">
        <v>16.100543478260871</v>
      </c>
      <c r="Y33" s="2">
        <v>0</v>
      </c>
      <c r="Z33" s="2">
        <v>0.36985113051264834</v>
      </c>
      <c r="AA33" s="2">
        <v>0</v>
      </c>
      <c r="AB33" s="2">
        <v>0</v>
      </c>
      <c r="AC33" s="2">
        <v>0</v>
      </c>
      <c r="AD33" s="2">
        <v>0</v>
      </c>
      <c r="AE33" s="2">
        <v>0</v>
      </c>
      <c r="AF33" s="2">
        <v>0</v>
      </c>
      <c r="AG33" s="2">
        <v>0</v>
      </c>
      <c r="AH33" t="s">
        <v>64</v>
      </c>
      <c r="AI33">
        <v>2</v>
      </c>
    </row>
    <row r="34" spans="1:35" x14ac:dyDescent="0.25">
      <c r="A34" t="s">
        <v>1573</v>
      </c>
      <c r="B34" t="s">
        <v>1096</v>
      </c>
      <c r="C34" t="s">
        <v>1274</v>
      </c>
      <c r="D34" t="s">
        <v>1506</v>
      </c>
      <c r="E34" s="2">
        <v>203.69565217391303</v>
      </c>
      <c r="F34" s="2">
        <v>5.2173913043478262</v>
      </c>
      <c r="G34" s="2">
        <v>1.4347826086956521</v>
      </c>
      <c r="H34" s="2">
        <v>0</v>
      </c>
      <c r="I34" s="2">
        <v>9.5665217391304349</v>
      </c>
      <c r="J34" s="2">
        <v>0</v>
      </c>
      <c r="K34" s="2">
        <v>0</v>
      </c>
      <c r="L34" s="2">
        <v>4.9297826086956533</v>
      </c>
      <c r="M34" s="2">
        <v>16.046086956521734</v>
      </c>
      <c r="N34" s="2">
        <v>0</v>
      </c>
      <c r="O34" s="2">
        <v>7.8774813233724636E-2</v>
      </c>
      <c r="P34" s="2">
        <v>0</v>
      </c>
      <c r="Q34" s="2">
        <v>40.040326086956519</v>
      </c>
      <c r="R34" s="2">
        <v>0.19656937033084312</v>
      </c>
      <c r="S34" s="2">
        <v>13.666630434782606</v>
      </c>
      <c r="T34" s="2">
        <v>10.159456521739127</v>
      </c>
      <c r="U34" s="2">
        <v>0</v>
      </c>
      <c r="V34" s="2">
        <v>0.11696905016008537</v>
      </c>
      <c r="W34" s="2">
        <v>8.6047826086956487</v>
      </c>
      <c r="X34" s="2">
        <v>7.5354347826086929</v>
      </c>
      <c r="Y34" s="2">
        <v>0</v>
      </c>
      <c r="Z34" s="2">
        <v>7.9236926360725685E-2</v>
      </c>
      <c r="AA34" s="2">
        <v>0</v>
      </c>
      <c r="AB34" s="2">
        <v>5.8315217391304346</v>
      </c>
      <c r="AC34" s="2">
        <v>0</v>
      </c>
      <c r="AD34" s="2">
        <v>0</v>
      </c>
      <c r="AE34" s="2">
        <v>0</v>
      </c>
      <c r="AF34" s="2">
        <v>0</v>
      </c>
      <c r="AG34" s="2">
        <v>0</v>
      </c>
      <c r="AH34" t="s">
        <v>497</v>
      </c>
      <c r="AI34">
        <v>2</v>
      </c>
    </row>
    <row r="35" spans="1:35" x14ac:dyDescent="0.25">
      <c r="A35" t="s">
        <v>1573</v>
      </c>
      <c r="B35" t="s">
        <v>954</v>
      </c>
      <c r="C35" t="s">
        <v>1216</v>
      </c>
      <c r="D35" t="s">
        <v>1489</v>
      </c>
      <c r="E35" s="2">
        <v>198.06521739130434</v>
      </c>
      <c r="F35" s="2">
        <v>10.842391304347826</v>
      </c>
      <c r="G35" s="2">
        <v>2.7880434782608696</v>
      </c>
      <c r="H35" s="2">
        <v>1.0597826086956521</v>
      </c>
      <c r="I35" s="2">
        <v>9.562391304347825</v>
      </c>
      <c r="J35" s="2">
        <v>0</v>
      </c>
      <c r="K35" s="2">
        <v>0</v>
      </c>
      <c r="L35" s="2">
        <v>11.100543478260869</v>
      </c>
      <c r="M35" s="2">
        <v>4.6360869565217397</v>
      </c>
      <c r="N35" s="2">
        <v>14.792826086956522</v>
      </c>
      <c r="O35" s="2">
        <v>9.8093513335528487E-2</v>
      </c>
      <c r="P35" s="2">
        <v>8.3538043478260864</v>
      </c>
      <c r="Q35" s="2">
        <v>26.864565217391299</v>
      </c>
      <c r="R35" s="2">
        <v>0.17781198551201841</v>
      </c>
      <c r="S35" s="2">
        <v>55.353260869565219</v>
      </c>
      <c r="T35" s="2">
        <v>16.627717391304348</v>
      </c>
      <c r="U35" s="2">
        <v>0</v>
      </c>
      <c r="V35" s="2">
        <v>0.36342059049500602</v>
      </c>
      <c r="W35" s="2">
        <v>21.956521739130434</v>
      </c>
      <c r="X35" s="2">
        <v>49.336956521739133</v>
      </c>
      <c r="Y35" s="2">
        <v>9.1711956521739122</v>
      </c>
      <c r="Z35" s="2">
        <v>0.40625342991987706</v>
      </c>
      <c r="AA35" s="2">
        <v>0</v>
      </c>
      <c r="AB35" s="2">
        <v>0</v>
      </c>
      <c r="AC35" s="2">
        <v>0</v>
      </c>
      <c r="AD35" s="2">
        <v>0</v>
      </c>
      <c r="AE35" s="2">
        <v>0.31521739130434784</v>
      </c>
      <c r="AF35" s="2">
        <v>0</v>
      </c>
      <c r="AG35" s="2">
        <v>0</v>
      </c>
      <c r="AH35" t="s">
        <v>353</v>
      </c>
      <c r="AI35">
        <v>2</v>
      </c>
    </row>
    <row r="36" spans="1:35" x14ac:dyDescent="0.25">
      <c r="A36" t="s">
        <v>1573</v>
      </c>
      <c r="B36" t="s">
        <v>642</v>
      </c>
      <c r="C36" t="s">
        <v>1298</v>
      </c>
      <c r="D36" t="s">
        <v>1506</v>
      </c>
      <c r="E36" s="2">
        <v>153.16304347826087</v>
      </c>
      <c r="F36" s="2">
        <v>4.7282608695652177</v>
      </c>
      <c r="G36" s="2">
        <v>1.5652173913043479</v>
      </c>
      <c r="H36" s="2">
        <v>0</v>
      </c>
      <c r="I36" s="2">
        <v>7.8994565217391308</v>
      </c>
      <c r="J36" s="2">
        <v>0</v>
      </c>
      <c r="K36" s="2">
        <v>0</v>
      </c>
      <c r="L36" s="2">
        <v>4.8667391304347811</v>
      </c>
      <c r="M36" s="2">
        <v>8.804347826086957</v>
      </c>
      <c r="N36" s="2">
        <v>0</v>
      </c>
      <c r="O36" s="2">
        <v>5.7483500106450924E-2</v>
      </c>
      <c r="P36" s="2">
        <v>0</v>
      </c>
      <c r="Q36" s="2">
        <v>15.902173913043478</v>
      </c>
      <c r="R36" s="2">
        <v>0.10382513661202186</v>
      </c>
      <c r="S36" s="2">
        <v>16.150543478260875</v>
      </c>
      <c r="T36" s="2">
        <v>28.652608695652184</v>
      </c>
      <c r="U36" s="2">
        <v>0</v>
      </c>
      <c r="V36" s="2">
        <v>0.29251933858491247</v>
      </c>
      <c r="W36" s="2">
        <v>16.94576086956522</v>
      </c>
      <c r="X36" s="2">
        <v>38.527065217391304</v>
      </c>
      <c r="Y36" s="2">
        <v>0</v>
      </c>
      <c r="Z36" s="2">
        <v>0.36218153431268185</v>
      </c>
      <c r="AA36" s="2">
        <v>0</v>
      </c>
      <c r="AB36" s="2">
        <v>3.7581521739130435</v>
      </c>
      <c r="AC36" s="2">
        <v>0</v>
      </c>
      <c r="AD36" s="2">
        <v>0</v>
      </c>
      <c r="AE36" s="2">
        <v>0</v>
      </c>
      <c r="AF36" s="2">
        <v>0</v>
      </c>
      <c r="AG36" s="2">
        <v>0</v>
      </c>
      <c r="AH36" t="s">
        <v>39</v>
      </c>
      <c r="AI36">
        <v>2</v>
      </c>
    </row>
    <row r="37" spans="1:35" x14ac:dyDescent="0.25">
      <c r="A37" t="s">
        <v>1573</v>
      </c>
      <c r="B37" t="s">
        <v>698</v>
      </c>
      <c r="C37" t="s">
        <v>1281</v>
      </c>
      <c r="D37" t="s">
        <v>1512</v>
      </c>
      <c r="E37" s="2">
        <v>431.54347826086956</v>
      </c>
      <c r="F37" s="2">
        <v>4.9565217391304346</v>
      </c>
      <c r="G37" s="2">
        <v>0</v>
      </c>
      <c r="H37" s="2">
        <v>0</v>
      </c>
      <c r="I37" s="2">
        <v>16.771739130434781</v>
      </c>
      <c r="J37" s="2">
        <v>0</v>
      </c>
      <c r="K37" s="2">
        <v>0</v>
      </c>
      <c r="L37" s="2">
        <v>5.5450000000000008</v>
      </c>
      <c r="M37" s="2">
        <v>5.4782608695652177</v>
      </c>
      <c r="N37" s="2">
        <v>26.081521739130434</v>
      </c>
      <c r="O37" s="2">
        <v>7.3132335902473422E-2</v>
      </c>
      <c r="P37" s="2">
        <v>0</v>
      </c>
      <c r="Q37" s="2">
        <v>35.328804347826086</v>
      </c>
      <c r="R37" s="2">
        <v>8.1866152838647926E-2</v>
      </c>
      <c r="S37" s="2">
        <v>28.865434782608691</v>
      </c>
      <c r="T37" s="2">
        <v>40.007173913043459</v>
      </c>
      <c r="U37" s="2">
        <v>0</v>
      </c>
      <c r="V37" s="2">
        <v>0.15959599012644193</v>
      </c>
      <c r="W37" s="2">
        <v>50.898478260869553</v>
      </c>
      <c r="X37" s="2">
        <v>34.348152173913043</v>
      </c>
      <c r="Y37" s="2">
        <v>0</v>
      </c>
      <c r="Z37" s="2">
        <v>0.19753891491612507</v>
      </c>
      <c r="AA37" s="2">
        <v>0</v>
      </c>
      <c r="AB37" s="2">
        <v>10.546195652173912</v>
      </c>
      <c r="AC37" s="2">
        <v>0</v>
      </c>
      <c r="AD37" s="2">
        <v>0</v>
      </c>
      <c r="AE37" s="2">
        <v>0</v>
      </c>
      <c r="AF37" s="2">
        <v>0</v>
      </c>
      <c r="AG37" s="2">
        <v>11.847826086956522</v>
      </c>
      <c r="AH37" t="s">
        <v>95</v>
      </c>
      <c r="AI37">
        <v>2</v>
      </c>
    </row>
    <row r="38" spans="1:35" x14ac:dyDescent="0.25">
      <c r="A38" t="s">
        <v>1573</v>
      </c>
      <c r="B38" t="s">
        <v>1082</v>
      </c>
      <c r="C38" t="s">
        <v>1223</v>
      </c>
      <c r="D38" t="s">
        <v>1495</v>
      </c>
      <c r="E38" s="2">
        <v>97.217391304347828</v>
      </c>
      <c r="F38" s="2">
        <v>7.9565217391304346</v>
      </c>
      <c r="G38" s="2">
        <v>3.3913043478260869</v>
      </c>
      <c r="H38" s="2">
        <v>0</v>
      </c>
      <c r="I38" s="2">
        <v>2.8125</v>
      </c>
      <c r="J38" s="2">
        <v>0</v>
      </c>
      <c r="K38" s="2">
        <v>5.7391304347826084</v>
      </c>
      <c r="L38" s="2">
        <v>4.6304347826086953</v>
      </c>
      <c r="M38" s="2">
        <v>5.0923913043478262</v>
      </c>
      <c r="N38" s="2">
        <v>3.4972826086956523</v>
      </c>
      <c r="O38" s="2">
        <v>8.8355322003577819E-2</v>
      </c>
      <c r="P38" s="2">
        <v>2.6956521739130435</v>
      </c>
      <c r="Q38" s="2">
        <v>16.211956521739129</v>
      </c>
      <c r="R38" s="2">
        <v>0.19448792486583183</v>
      </c>
      <c r="S38" s="2">
        <v>4.4130434782608692</v>
      </c>
      <c r="T38" s="2">
        <v>4.6114130434782608</v>
      </c>
      <c r="U38" s="2">
        <v>0</v>
      </c>
      <c r="V38" s="2">
        <v>9.2827593917710186E-2</v>
      </c>
      <c r="W38" s="2">
        <v>6.8641304347826084</v>
      </c>
      <c r="X38" s="2">
        <v>13.119565217391305</v>
      </c>
      <c r="Y38" s="2">
        <v>0</v>
      </c>
      <c r="Z38" s="2">
        <v>0.20555679785330949</v>
      </c>
      <c r="AA38" s="2">
        <v>0</v>
      </c>
      <c r="AB38" s="2">
        <v>0</v>
      </c>
      <c r="AC38" s="2">
        <v>0</v>
      </c>
      <c r="AD38" s="2">
        <v>0</v>
      </c>
      <c r="AE38" s="2">
        <v>0</v>
      </c>
      <c r="AF38" s="2">
        <v>0</v>
      </c>
      <c r="AG38" s="2">
        <v>0</v>
      </c>
      <c r="AH38" t="s">
        <v>482</v>
      </c>
      <c r="AI38">
        <v>2</v>
      </c>
    </row>
    <row r="39" spans="1:35" x14ac:dyDescent="0.25">
      <c r="A39" t="s">
        <v>1573</v>
      </c>
      <c r="B39" t="s">
        <v>1019</v>
      </c>
      <c r="C39" t="s">
        <v>1289</v>
      </c>
      <c r="D39" t="s">
        <v>1519</v>
      </c>
      <c r="E39" s="2">
        <v>86.326086956521735</v>
      </c>
      <c r="F39" s="2">
        <v>0</v>
      </c>
      <c r="G39" s="2">
        <v>0.63858695652173914</v>
      </c>
      <c r="H39" s="2">
        <v>3.5068478260869558</v>
      </c>
      <c r="I39" s="2">
        <v>4.3478260869565215</v>
      </c>
      <c r="J39" s="2">
        <v>0</v>
      </c>
      <c r="K39" s="2">
        <v>7.8260869565217392</v>
      </c>
      <c r="L39" s="2">
        <v>1.3043478260869565</v>
      </c>
      <c r="M39" s="2">
        <v>4.2608695652173916</v>
      </c>
      <c r="N39" s="2">
        <v>0.33967391304347827</v>
      </c>
      <c r="O39" s="2">
        <v>5.329262150591791E-2</v>
      </c>
      <c r="P39" s="2">
        <v>7.1983695652173916</v>
      </c>
      <c r="Q39" s="2">
        <v>6.7119565217391308</v>
      </c>
      <c r="R39" s="2">
        <v>0.16113699320070513</v>
      </c>
      <c r="S39" s="2">
        <v>10.747282608695652</v>
      </c>
      <c r="T39" s="2">
        <v>0.1358695652173913</v>
      </c>
      <c r="U39" s="2">
        <v>0</v>
      </c>
      <c r="V39" s="2">
        <v>0.1260702593805087</v>
      </c>
      <c r="W39" s="2">
        <v>8.5625</v>
      </c>
      <c r="X39" s="2">
        <v>10</v>
      </c>
      <c r="Y39" s="2">
        <v>0</v>
      </c>
      <c r="Z39" s="2">
        <v>0.21502770083102493</v>
      </c>
      <c r="AA39" s="2">
        <v>0</v>
      </c>
      <c r="AB39" s="2">
        <v>0</v>
      </c>
      <c r="AC39" s="2">
        <v>0</v>
      </c>
      <c r="AD39" s="2">
        <v>0</v>
      </c>
      <c r="AE39" s="2">
        <v>0</v>
      </c>
      <c r="AF39" s="2">
        <v>0</v>
      </c>
      <c r="AG39" s="2">
        <v>0</v>
      </c>
      <c r="AH39" t="s">
        <v>418</v>
      </c>
      <c r="AI39">
        <v>2</v>
      </c>
    </row>
    <row r="40" spans="1:35" x14ac:dyDescent="0.25">
      <c r="A40" t="s">
        <v>1573</v>
      </c>
      <c r="B40" t="s">
        <v>1142</v>
      </c>
      <c r="C40" t="s">
        <v>1406</v>
      </c>
      <c r="D40" t="s">
        <v>1510</v>
      </c>
      <c r="E40" s="2">
        <v>116.14130434782609</v>
      </c>
      <c r="F40" s="2">
        <v>5.2989130434782608</v>
      </c>
      <c r="G40" s="2">
        <v>0.70652173913043481</v>
      </c>
      <c r="H40" s="2">
        <v>0.82608695652173914</v>
      </c>
      <c r="I40" s="2">
        <v>0</v>
      </c>
      <c r="J40" s="2">
        <v>0</v>
      </c>
      <c r="K40" s="2">
        <v>0</v>
      </c>
      <c r="L40" s="2">
        <v>5.2323913043478258</v>
      </c>
      <c r="M40" s="2">
        <v>5.2525000000000004</v>
      </c>
      <c r="N40" s="2">
        <v>0</v>
      </c>
      <c r="O40" s="2">
        <v>4.5225081890500701E-2</v>
      </c>
      <c r="P40" s="2">
        <v>8.9719565217391306</v>
      </c>
      <c r="Q40" s="2">
        <v>0</v>
      </c>
      <c r="R40" s="2">
        <v>7.7250350959288713E-2</v>
      </c>
      <c r="S40" s="2">
        <v>9.6794565217391302</v>
      </c>
      <c r="T40" s="2">
        <v>7.9072826086956516</v>
      </c>
      <c r="U40" s="2">
        <v>0</v>
      </c>
      <c r="V40" s="2">
        <v>0.15142536265793166</v>
      </c>
      <c r="W40" s="2">
        <v>7.0215217391304376</v>
      </c>
      <c r="X40" s="2">
        <v>12.766195652173913</v>
      </c>
      <c r="Y40" s="2">
        <v>0</v>
      </c>
      <c r="Z40" s="2">
        <v>0.17037622835751054</v>
      </c>
      <c r="AA40" s="2">
        <v>0</v>
      </c>
      <c r="AB40" s="2">
        <v>4.4836956521739131</v>
      </c>
      <c r="AC40" s="2">
        <v>0</v>
      </c>
      <c r="AD40" s="2">
        <v>0</v>
      </c>
      <c r="AE40" s="2">
        <v>0</v>
      </c>
      <c r="AF40" s="2">
        <v>0</v>
      </c>
      <c r="AG40" s="2">
        <v>0</v>
      </c>
      <c r="AH40" t="s">
        <v>543</v>
      </c>
      <c r="AI40">
        <v>2</v>
      </c>
    </row>
    <row r="41" spans="1:35" x14ac:dyDescent="0.25">
      <c r="A41" t="s">
        <v>1573</v>
      </c>
      <c r="B41" t="s">
        <v>907</v>
      </c>
      <c r="C41" t="s">
        <v>1321</v>
      </c>
      <c r="D41" t="s">
        <v>1510</v>
      </c>
      <c r="E41" s="2">
        <v>25.706521739130434</v>
      </c>
      <c r="F41" s="2">
        <v>3.5869565217391304</v>
      </c>
      <c r="G41" s="2">
        <v>0.70652173913043481</v>
      </c>
      <c r="H41" s="2">
        <v>0.19565217391304349</v>
      </c>
      <c r="I41" s="2">
        <v>0</v>
      </c>
      <c r="J41" s="2">
        <v>0</v>
      </c>
      <c r="K41" s="2">
        <v>0</v>
      </c>
      <c r="L41" s="2">
        <v>0.49456521739130432</v>
      </c>
      <c r="M41" s="2">
        <v>4.9780434782608696</v>
      </c>
      <c r="N41" s="2">
        <v>0</v>
      </c>
      <c r="O41" s="2">
        <v>0.19364904862579282</v>
      </c>
      <c r="P41" s="2">
        <v>0</v>
      </c>
      <c r="Q41" s="2">
        <v>2.8348913043478263</v>
      </c>
      <c r="R41" s="2">
        <v>0.11027906976744187</v>
      </c>
      <c r="S41" s="2">
        <v>2.5714130434782625</v>
      </c>
      <c r="T41" s="2">
        <v>0</v>
      </c>
      <c r="U41" s="2">
        <v>0</v>
      </c>
      <c r="V41" s="2">
        <v>0.10002959830866814</v>
      </c>
      <c r="W41" s="2">
        <v>6.3696739130434779</v>
      </c>
      <c r="X41" s="2">
        <v>0</v>
      </c>
      <c r="Y41" s="2">
        <v>0</v>
      </c>
      <c r="Z41" s="2">
        <v>0.24778435517970401</v>
      </c>
      <c r="AA41" s="2">
        <v>0</v>
      </c>
      <c r="AB41" s="2">
        <v>2.6319565217391307</v>
      </c>
      <c r="AC41" s="2">
        <v>0</v>
      </c>
      <c r="AD41" s="2">
        <v>0</v>
      </c>
      <c r="AE41" s="2">
        <v>0</v>
      </c>
      <c r="AF41" s="2">
        <v>0</v>
      </c>
      <c r="AG41" s="2">
        <v>0</v>
      </c>
      <c r="AH41" t="s">
        <v>306</v>
      </c>
      <c r="AI41">
        <v>2</v>
      </c>
    </row>
    <row r="42" spans="1:35" x14ac:dyDescent="0.25">
      <c r="A42" t="s">
        <v>1573</v>
      </c>
      <c r="B42" t="s">
        <v>1081</v>
      </c>
      <c r="C42" t="s">
        <v>1223</v>
      </c>
      <c r="D42" t="s">
        <v>1495</v>
      </c>
      <c r="E42" s="2">
        <v>81.304347826086953</v>
      </c>
      <c r="F42" s="2">
        <v>15.929347826086957</v>
      </c>
      <c r="G42" s="2">
        <v>1.826086956521739</v>
      </c>
      <c r="H42" s="2">
        <v>0.30250000000000005</v>
      </c>
      <c r="I42" s="2">
        <v>1.0298913043478262</v>
      </c>
      <c r="J42" s="2">
        <v>0</v>
      </c>
      <c r="K42" s="2">
        <v>1.2445652173913044</v>
      </c>
      <c r="L42" s="2">
        <v>5.5842391304347823</v>
      </c>
      <c r="M42" s="2">
        <v>5.0244565217391308</v>
      </c>
      <c r="N42" s="2">
        <v>0</v>
      </c>
      <c r="O42" s="2">
        <v>6.1798128342245996E-2</v>
      </c>
      <c r="P42" s="2">
        <v>5.3858695652173916</v>
      </c>
      <c r="Q42" s="2">
        <v>16.404891304347824</v>
      </c>
      <c r="R42" s="2">
        <v>0.26801470588235293</v>
      </c>
      <c r="S42" s="2">
        <v>5.7771739130434785</v>
      </c>
      <c r="T42" s="2">
        <v>11.141304347826088</v>
      </c>
      <c r="U42" s="2">
        <v>0</v>
      </c>
      <c r="V42" s="2">
        <v>0.20808823529411766</v>
      </c>
      <c r="W42" s="2">
        <v>6.8695652173913047</v>
      </c>
      <c r="X42" s="2">
        <v>7.4402173913043477</v>
      </c>
      <c r="Y42" s="2">
        <v>0</v>
      </c>
      <c r="Z42" s="2">
        <v>0.17600267379679146</v>
      </c>
      <c r="AA42" s="2">
        <v>0.15217391304347827</v>
      </c>
      <c r="AB42" s="2">
        <v>0</v>
      </c>
      <c r="AC42" s="2">
        <v>0</v>
      </c>
      <c r="AD42" s="2">
        <v>0</v>
      </c>
      <c r="AE42" s="2">
        <v>0</v>
      </c>
      <c r="AF42" s="2">
        <v>0</v>
      </c>
      <c r="AG42" s="2">
        <v>0</v>
      </c>
      <c r="AH42" t="s">
        <v>480</v>
      </c>
      <c r="AI42">
        <v>2</v>
      </c>
    </row>
    <row r="43" spans="1:35" x14ac:dyDescent="0.25">
      <c r="A43" t="s">
        <v>1573</v>
      </c>
      <c r="B43" t="s">
        <v>1035</v>
      </c>
      <c r="C43" t="s">
        <v>1287</v>
      </c>
      <c r="D43" t="s">
        <v>1517</v>
      </c>
      <c r="E43" s="2">
        <v>114.45652173913044</v>
      </c>
      <c r="F43" s="2">
        <v>6.4673913043478262</v>
      </c>
      <c r="G43" s="2">
        <v>1.7282608695652173</v>
      </c>
      <c r="H43" s="2">
        <v>0.19565217391304349</v>
      </c>
      <c r="I43" s="2">
        <v>5.866956521739132</v>
      </c>
      <c r="J43" s="2">
        <v>0</v>
      </c>
      <c r="K43" s="2">
        <v>0</v>
      </c>
      <c r="L43" s="2">
        <v>5.0281521739130435</v>
      </c>
      <c r="M43" s="2">
        <v>3.2106521739130436</v>
      </c>
      <c r="N43" s="2">
        <v>3.7080434782608696</v>
      </c>
      <c r="O43" s="2">
        <v>6.0448243114909775E-2</v>
      </c>
      <c r="P43" s="2">
        <v>4.8695652173913047</v>
      </c>
      <c r="Q43" s="2">
        <v>12.969347826086958</v>
      </c>
      <c r="R43" s="2">
        <v>0.15585754985754988</v>
      </c>
      <c r="S43" s="2">
        <v>11.59804347826087</v>
      </c>
      <c r="T43" s="2">
        <v>16.573586956521741</v>
      </c>
      <c r="U43" s="2">
        <v>0</v>
      </c>
      <c r="V43" s="2">
        <v>0.24613390313390315</v>
      </c>
      <c r="W43" s="2">
        <v>5.2042391304347833</v>
      </c>
      <c r="X43" s="2">
        <v>5.5441304347826073</v>
      </c>
      <c r="Y43" s="2">
        <v>0</v>
      </c>
      <c r="Z43" s="2">
        <v>9.3907882241215573E-2</v>
      </c>
      <c r="AA43" s="2">
        <v>0</v>
      </c>
      <c r="AB43" s="2">
        <v>0</v>
      </c>
      <c r="AC43" s="2">
        <v>0</v>
      </c>
      <c r="AD43" s="2">
        <v>0</v>
      </c>
      <c r="AE43" s="2">
        <v>0</v>
      </c>
      <c r="AF43" s="2">
        <v>0</v>
      </c>
      <c r="AG43" s="2">
        <v>0</v>
      </c>
      <c r="AH43" t="s">
        <v>434</v>
      </c>
      <c r="AI43">
        <v>2</v>
      </c>
    </row>
    <row r="44" spans="1:35" x14ac:dyDescent="0.25">
      <c r="A44" t="s">
        <v>1573</v>
      </c>
      <c r="B44" t="s">
        <v>789</v>
      </c>
      <c r="C44" t="s">
        <v>1246</v>
      </c>
      <c r="D44" t="s">
        <v>1528</v>
      </c>
      <c r="E44" s="2">
        <v>311.97826086956519</v>
      </c>
      <c r="F44" s="2">
        <v>8.1521739130434785</v>
      </c>
      <c r="G44" s="2">
        <v>2.2173913043478262</v>
      </c>
      <c r="H44" s="2">
        <v>0</v>
      </c>
      <c r="I44" s="2">
        <v>9.5271739130434785</v>
      </c>
      <c r="J44" s="2">
        <v>0</v>
      </c>
      <c r="K44" s="2">
        <v>8.9184782608695645</v>
      </c>
      <c r="L44" s="2">
        <v>9.1195652173913047</v>
      </c>
      <c r="M44" s="2">
        <v>29.130434782608695</v>
      </c>
      <c r="N44" s="2">
        <v>4.1277173913043477</v>
      </c>
      <c r="O44" s="2">
        <v>0.10660406940282909</v>
      </c>
      <c r="P44" s="2">
        <v>0</v>
      </c>
      <c r="Q44" s="2">
        <v>34.709239130434781</v>
      </c>
      <c r="R44" s="2">
        <v>0.11125531321859104</v>
      </c>
      <c r="S44" s="2">
        <v>14.951086956521738</v>
      </c>
      <c r="T44" s="2">
        <v>45.073369565217391</v>
      </c>
      <c r="U44" s="2">
        <v>0</v>
      </c>
      <c r="V44" s="2">
        <v>0.19239948435649085</v>
      </c>
      <c r="W44" s="2">
        <v>22.277173913043477</v>
      </c>
      <c r="X44" s="2">
        <v>40.627717391304351</v>
      </c>
      <c r="Y44" s="2">
        <v>0</v>
      </c>
      <c r="Z44" s="2">
        <v>0.20163229043272249</v>
      </c>
      <c r="AA44" s="2">
        <v>0</v>
      </c>
      <c r="AB44" s="2">
        <v>0</v>
      </c>
      <c r="AC44" s="2">
        <v>0</v>
      </c>
      <c r="AD44" s="2">
        <v>0</v>
      </c>
      <c r="AE44" s="2">
        <v>5.1059782608695654</v>
      </c>
      <c r="AF44" s="2">
        <v>0</v>
      </c>
      <c r="AG44" s="2">
        <v>5.417934782608695</v>
      </c>
      <c r="AH44" t="s">
        <v>187</v>
      </c>
      <c r="AI44">
        <v>2</v>
      </c>
    </row>
    <row r="45" spans="1:35" x14ac:dyDescent="0.25">
      <c r="A45" t="s">
        <v>1573</v>
      </c>
      <c r="B45" t="s">
        <v>890</v>
      </c>
      <c r="C45" t="s">
        <v>1216</v>
      </c>
      <c r="D45" t="s">
        <v>1489</v>
      </c>
      <c r="E45" s="2">
        <v>485.81521739130437</v>
      </c>
      <c r="F45" s="2">
        <v>4.1847826086956523</v>
      </c>
      <c r="G45" s="2">
        <v>0</v>
      </c>
      <c r="H45" s="2">
        <v>0</v>
      </c>
      <c r="I45" s="2">
        <v>21.388586956521738</v>
      </c>
      <c r="J45" s="2">
        <v>0</v>
      </c>
      <c r="K45" s="2">
        <v>0</v>
      </c>
      <c r="L45" s="2">
        <v>25.297065217391303</v>
      </c>
      <c r="M45" s="2">
        <v>4.4130434782608692</v>
      </c>
      <c r="N45" s="2">
        <v>37.179347826086953</v>
      </c>
      <c r="O45" s="2">
        <v>8.5613603311332345E-2</v>
      </c>
      <c r="P45" s="2">
        <v>0</v>
      </c>
      <c r="Q45" s="2">
        <v>45.980978260869563</v>
      </c>
      <c r="R45" s="2">
        <v>9.4647052242980187E-2</v>
      </c>
      <c r="S45" s="2">
        <v>57.162826086956528</v>
      </c>
      <c r="T45" s="2">
        <v>92.472282608695622</v>
      </c>
      <c r="U45" s="2">
        <v>0</v>
      </c>
      <c r="V45" s="2">
        <v>0.30800827833090944</v>
      </c>
      <c r="W45" s="2">
        <v>42.505217391304349</v>
      </c>
      <c r="X45" s="2">
        <v>115.49032608695654</v>
      </c>
      <c r="Y45" s="2">
        <v>0</v>
      </c>
      <c r="Z45" s="2">
        <v>0.32521736212104263</v>
      </c>
      <c r="AA45" s="2">
        <v>0</v>
      </c>
      <c r="AB45" s="2">
        <v>3.8043478260869565</v>
      </c>
      <c r="AC45" s="2">
        <v>0</v>
      </c>
      <c r="AD45" s="2">
        <v>0</v>
      </c>
      <c r="AE45" s="2">
        <v>0</v>
      </c>
      <c r="AF45" s="2">
        <v>0</v>
      </c>
      <c r="AG45" s="2">
        <v>21.869565217391305</v>
      </c>
      <c r="AH45" t="s">
        <v>289</v>
      </c>
      <c r="AI45">
        <v>2</v>
      </c>
    </row>
    <row r="46" spans="1:35" x14ac:dyDescent="0.25">
      <c r="A46" t="s">
        <v>1573</v>
      </c>
      <c r="B46" t="s">
        <v>605</v>
      </c>
      <c r="C46" t="s">
        <v>1280</v>
      </c>
      <c r="D46" t="s">
        <v>1510</v>
      </c>
      <c r="E46" s="2">
        <v>103.83695652173913</v>
      </c>
      <c r="F46" s="2">
        <v>6.2483695652173905</v>
      </c>
      <c r="G46" s="2">
        <v>0</v>
      </c>
      <c r="H46" s="2">
        <v>0</v>
      </c>
      <c r="I46" s="2">
        <v>3.8315217391304346</v>
      </c>
      <c r="J46" s="2">
        <v>0</v>
      </c>
      <c r="K46" s="2">
        <v>0</v>
      </c>
      <c r="L46" s="2">
        <v>2.1244565217391309</v>
      </c>
      <c r="M46" s="2">
        <v>5.029673913043478</v>
      </c>
      <c r="N46" s="2">
        <v>0</v>
      </c>
      <c r="O46" s="2">
        <v>4.8438186956976867E-2</v>
      </c>
      <c r="P46" s="2">
        <v>4.7578260869565216</v>
      </c>
      <c r="Q46" s="2">
        <v>19.782934782608692</v>
      </c>
      <c r="R46" s="2">
        <v>0.2363393698314665</v>
      </c>
      <c r="S46" s="2">
        <v>3.9851086956521744</v>
      </c>
      <c r="T46" s="2">
        <v>12.053152173913045</v>
      </c>
      <c r="U46" s="2">
        <v>0</v>
      </c>
      <c r="V46" s="2">
        <v>0.1544561917722182</v>
      </c>
      <c r="W46" s="2">
        <v>14.367500000000001</v>
      </c>
      <c r="X46" s="2">
        <v>4.9423913043478249</v>
      </c>
      <c r="Y46" s="2">
        <v>4.3085869565217383</v>
      </c>
      <c r="Z46" s="2">
        <v>0.22745734324296035</v>
      </c>
      <c r="AA46" s="2">
        <v>0</v>
      </c>
      <c r="AB46" s="2">
        <v>0</v>
      </c>
      <c r="AC46" s="2">
        <v>0</v>
      </c>
      <c r="AD46" s="2">
        <v>0</v>
      </c>
      <c r="AE46" s="2">
        <v>0</v>
      </c>
      <c r="AF46" s="2">
        <v>0</v>
      </c>
      <c r="AG46" s="2">
        <v>0</v>
      </c>
      <c r="AH46" t="s">
        <v>2</v>
      </c>
      <c r="AI46">
        <v>2</v>
      </c>
    </row>
    <row r="47" spans="1:35" x14ac:dyDescent="0.25">
      <c r="A47" t="s">
        <v>1573</v>
      </c>
      <c r="B47" t="s">
        <v>780</v>
      </c>
      <c r="C47" t="s">
        <v>1307</v>
      </c>
      <c r="D47" t="s">
        <v>1517</v>
      </c>
      <c r="E47" s="2">
        <v>174.21739130434781</v>
      </c>
      <c r="F47" s="2">
        <v>79.989130434782609</v>
      </c>
      <c r="G47" s="2">
        <v>2.8695652173913042</v>
      </c>
      <c r="H47" s="2">
        <v>0.49097826086956525</v>
      </c>
      <c r="I47" s="2">
        <v>7.7907608695652177</v>
      </c>
      <c r="J47" s="2">
        <v>0</v>
      </c>
      <c r="K47" s="2">
        <v>0</v>
      </c>
      <c r="L47" s="2">
        <v>3.5054347826086958</v>
      </c>
      <c r="M47" s="2">
        <v>9.1114130434782616</v>
      </c>
      <c r="N47" s="2">
        <v>0</v>
      </c>
      <c r="O47" s="2">
        <v>5.2299101572248576E-2</v>
      </c>
      <c r="P47" s="2">
        <v>1.7119565217391304</v>
      </c>
      <c r="Q47" s="2">
        <v>6.3695652173913047</v>
      </c>
      <c r="R47" s="2">
        <v>4.6387571749438493E-2</v>
      </c>
      <c r="S47" s="2">
        <v>7.7853260869565215</v>
      </c>
      <c r="T47" s="2">
        <v>1.3858695652173914</v>
      </c>
      <c r="U47" s="2">
        <v>0</v>
      </c>
      <c r="V47" s="2">
        <v>5.2642251060643873E-2</v>
      </c>
      <c r="W47" s="2">
        <v>10.407608695652174</v>
      </c>
      <c r="X47" s="2">
        <v>6.3288043478260869</v>
      </c>
      <c r="Y47" s="2">
        <v>5.2445652173913047</v>
      </c>
      <c r="Z47" s="2">
        <v>0.12616982780134767</v>
      </c>
      <c r="AA47" s="2">
        <v>0</v>
      </c>
      <c r="AB47" s="2">
        <v>0</v>
      </c>
      <c r="AC47" s="2">
        <v>0</v>
      </c>
      <c r="AD47" s="2">
        <v>104.70108695652173</v>
      </c>
      <c r="AE47" s="2">
        <v>0</v>
      </c>
      <c r="AF47" s="2">
        <v>0</v>
      </c>
      <c r="AG47" s="2">
        <v>0</v>
      </c>
      <c r="AH47" t="s">
        <v>178</v>
      </c>
      <c r="AI47">
        <v>2</v>
      </c>
    </row>
    <row r="48" spans="1:35" x14ac:dyDescent="0.25">
      <c r="A48" t="s">
        <v>1573</v>
      </c>
      <c r="B48" t="s">
        <v>715</v>
      </c>
      <c r="C48" t="s">
        <v>1300</v>
      </c>
      <c r="D48" t="s">
        <v>1522</v>
      </c>
      <c r="E48" s="2">
        <v>235.31521739130434</v>
      </c>
      <c r="F48" s="2">
        <v>5.5652173913043477</v>
      </c>
      <c r="G48" s="2">
        <v>0</v>
      </c>
      <c r="H48" s="2">
        <v>0</v>
      </c>
      <c r="I48" s="2">
        <v>0</v>
      </c>
      <c r="J48" s="2">
        <v>0</v>
      </c>
      <c r="K48" s="2">
        <v>0</v>
      </c>
      <c r="L48" s="2">
        <v>5.6168478260869561</v>
      </c>
      <c r="M48" s="2">
        <v>22.516304347826086</v>
      </c>
      <c r="N48" s="2">
        <v>0</v>
      </c>
      <c r="O48" s="2">
        <v>9.5685712965956848E-2</v>
      </c>
      <c r="P48" s="2">
        <v>10.516304347826088</v>
      </c>
      <c r="Q48" s="2">
        <v>34.847826086956523</v>
      </c>
      <c r="R48" s="2">
        <v>0.1927802669869278</v>
      </c>
      <c r="S48" s="2">
        <v>18.127717391304348</v>
      </c>
      <c r="T48" s="2">
        <v>8.008152173913043</v>
      </c>
      <c r="U48" s="2">
        <v>0</v>
      </c>
      <c r="V48" s="2">
        <v>0.11106748579611067</v>
      </c>
      <c r="W48" s="2">
        <v>24.258152173913043</v>
      </c>
      <c r="X48" s="2">
        <v>31.415760869565219</v>
      </c>
      <c r="Y48" s="2">
        <v>4.8125</v>
      </c>
      <c r="Z48" s="2">
        <v>0.25704420527507049</v>
      </c>
      <c r="AA48" s="2">
        <v>0</v>
      </c>
      <c r="AB48" s="2">
        <v>0</v>
      </c>
      <c r="AC48" s="2">
        <v>0</v>
      </c>
      <c r="AD48" s="2">
        <v>0</v>
      </c>
      <c r="AE48" s="2">
        <v>28.616847826086957</v>
      </c>
      <c r="AF48" s="2">
        <v>0</v>
      </c>
      <c r="AG48" s="2">
        <v>0</v>
      </c>
      <c r="AH48" t="s">
        <v>112</v>
      </c>
      <c r="AI48">
        <v>2</v>
      </c>
    </row>
    <row r="49" spans="1:35" x14ac:dyDescent="0.25">
      <c r="A49" t="s">
        <v>1573</v>
      </c>
      <c r="B49" t="s">
        <v>893</v>
      </c>
      <c r="C49" t="s">
        <v>1242</v>
      </c>
      <c r="D49" t="s">
        <v>1484</v>
      </c>
      <c r="E49" s="2">
        <v>78.489130434782609</v>
      </c>
      <c r="F49" s="2">
        <v>3.3913043478260869</v>
      </c>
      <c r="G49" s="2">
        <v>0</v>
      </c>
      <c r="H49" s="2">
        <v>0</v>
      </c>
      <c r="I49" s="2">
        <v>5.0407608695652177</v>
      </c>
      <c r="J49" s="2">
        <v>0</v>
      </c>
      <c r="K49" s="2">
        <v>0</v>
      </c>
      <c r="L49" s="2">
        <v>4.3695652173913047</v>
      </c>
      <c r="M49" s="2">
        <v>5.3913043478260869</v>
      </c>
      <c r="N49" s="2">
        <v>0</v>
      </c>
      <c r="O49" s="2">
        <v>6.8688547292618751E-2</v>
      </c>
      <c r="P49" s="2">
        <v>4.1739130434782608</v>
      </c>
      <c r="Q49" s="2">
        <v>5.7826086956521738</v>
      </c>
      <c r="R49" s="2">
        <v>0.12685223653233624</v>
      </c>
      <c r="S49" s="2">
        <v>6.2880434782608692</v>
      </c>
      <c r="T49" s="2">
        <v>0</v>
      </c>
      <c r="U49" s="2">
        <v>0</v>
      </c>
      <c r="V49" s="2">
        <v>8.0113557678991823E-2</v>
      </c>
      <c r="W49" s="2">
        <v>16.771739130434781</v>
      </c>
      <c r="X49" s="2">
        <v>5.0951086956521738</v>
      </c>
      <c r="Y49" s="2">
        <v>0</v>
      </c>
      <c r="Z49" s="2">
        <v>0.27859714720952772</v>
      </c>
      <c r="AA49" s="2">
        <v>0</v>
      </c>
      <c r="AB49" s="2">
        <v>0</v>
      </c>
      <c r="AC49" s="2">
        <v>0</v>
      </c>
      <c r="AD49" s="2">
        <v>56.6875</v>
      </c>
      <c r="AE49" s="2">
        <v>0</v>
      </c>
      <c r="AF49" s="2">
        <v>0</v>
      </c>
      <c r="AG49" s="2">
        <v>0</v>
      </c>
      <c r="AH49" t="s">
        <v>292</v>
      </c>
      <c r="AI49">
        <v>2</v>
      </c>
    </row>
    <row r="50" spans="1:35" x14ac:dyDescent="0.25">
      <c r="A50" t="s">
        <v>1573</v>
      </c>
      <c r="B50" t="s">
        <v>919</v>
      </c>
      <c r="C50" t="s">
        <v>1281</v>
      </c>
      <c r="D50" t="s">
        <v>1512</v>
      </c>
      <c r="E50" s="2">
        <v>193.64130434782609</v>
      </c>
      <c r="F50" s="2">
        <v>5.0217391304347823</v>
      </c>
      <c r="G50" s="2">
        <v>0.15760869565217392</v>
      </c>
      <c r="H50" s="2">
        <v>0</v>
      </c>
      <c r="I50" s="2">
        <v>7.5788043478260869</v>
      </c>
      <c r="J50" s="2">
        <v>0</v>
      </c>
      <c r="K50" s="2">
        <v>0</v>
      </c>
      <c r="L50" s="2">
        <v>6.8288043478260869</v>
      </c>
      <c r="M50" s="2">
        <v>0</v>
      </c>
      <c r="N50" s="2">
        <v>14.100543478260869</v>
      </c>
      <c r="O50" s="2">
        <v>7.2817850126298059E-2</v>
      </c>
      <c r="P50" s="2">
        <v>0</v>
      </c>
      <c r="Q50" s="2">
        <v>26.073369565217391</v>
      </c>
      <c r="R50" s="2">
        <v>0.13464776873421275</v>
      </c>
      <c r="S50" s="2">
        <v>11.628260869565219</v>
      </c>
      <c r="T50" s="2">
        <v>26.198369565217387</v>
      </c>
      <c r="U50" s="2">
        <v>0</v>
      </c>
      <c r="V50" s="2">
        <v>0.19534381139489193</v>
      </c>
      <c r="W50" s="2">
        <v>27.932717391304351</v>
      </c>
      <c r="X50" s="2">
        <v>13.117717391304348</v>
      </c>
      <c r="Y50" s="2">
        <v>0</v>
      </c>
      <c r="Z50" s="2">
        <v>0.21199214145383105</v>
      </c>
      <c r="AA50" s="2">
        <v>0</v>
      </c>
      <c r="AB50" s="2">
        <v>5.0217391304347823</v>
      </c>
      <c r="AC50" s="2">
        <v>0</v>
      </c>
      <c r="AD50" s="2">
        <v>0</v>
      </c>
      <c r="AE50" s="2">
        <v>0</v>
      </c>
      <c r="AF50" s="2">
        <v>0</v>
      </c>
      <c r="AG50" s="2">
        <v>0</v>
      </c>
      <c r="AH50" t="s">
        <v>318</v>
      </c>
      <c r="AI50">
        <v>2</v>
      </c>
    </row>
    <row r="51" spans="1:35" x14ac:dyDescent="0.25">
      <c r="A51" t="s">
        <v>1573</v>
      </c>
      <c r="B51" t="s">
        <v>1115</v>
      </c>
      <c r="C51" t="s">
        <v>1281</v>
      </c>
      <c r="D51" t="s">
        <v>1512</v>
      </c>
      <c r="E51" s="2">
        <v>187.83695652173913</v>
      </c>
      <c r="F51" s="2">
        <v>3.8315217391304346</v>
      </c>
      <c r="G51" s="2">
        <v>0.21739130434782608</v>
      </c>
      <c r="H51" s="2">
        <v>0</v>
      </c>
      <c r="I51" s="2">
        <v>5.7514130434782595</v>
      </c>
      <c r="J51" s="2">
        <v>0</v>
      </c>
      <c r="K51" s="2">
        <v>0</v>
      </c>
      <c r="L51" s="2">
        <v>0</v>
      </c>
      <c r="M51" s="2">
        <v>13.060978260869566</v>
      </c>
      <c r="N51" s="2">
        <v>0</v>
      </c>
      <c r="O51" s="2">
        <v>6.9533591806029749E-2</v>
      </c>
      <c r="P51" s="2">
        <v>0</v>
      </c>
      <c r="Q51" s="2">
        <v>0</v>
      </c>
      <c r="R51" s="2">
        <v>0</v>
      </c>
      <c r="S51" s="2">
        <v>0</v>
      </c>
      <c r="T51" s="2">
        <v>8.152717391304348</v>
      </c>
      <c r="U51" s="2">
        <v>0</v>
      </c>
      <c r="V51" s="2">
        <v>4.3403159539378511E-2</v>
      </c>
      <c r="W51" s="2">
        <v>4.9851086956521735</v>
      </c>
      <c r="X51" s="2">
        <v>9.8409782608695657</v>
      </c>
      <c r="Y51" s="2">
        <v>0</v>
      </c>
      <c r="Z51" s="2">
        <v>7.8930617441120302E-2</v>
      </c>
      <c r="AA51" s="2">
        <v>0</v>
      </c>
      <c r="AB51" s="2">
        <v>27.744782608695647</v>
      </c>
      <c r="AC51" s="2">
        <v>0</v>
      </c>
      <c r="AD51" s="2">
        <v>0</v>
      </c>
      <c r="AE51" s="2">
        <v>41.848586956521729</v>
      </c>
      <c r="AF51" s="2">
        <v>0</v>
      </c>
      <c r="AG51" s="2">
        <v>0</v>
      </c>
      <c r="AH51" t="s">
        <v>516</v>
      </c>
      <c r="AI51">
        <v>2</v>
      </c>
    </row>
    <row r="52" spans="1:35" x14ac:dyDescent="0.25">
      <c r="A52" t="s">
        <v>1573</v>
      </c>
      <c r="B52" t="s">
        <v>1095</v>
      </c>
      <c r="C52" t="s">
        <v>1281</v>
      </c>
      <c r="D52" t="s">
        <v>1512</v>
      </c>
      <c r="E52" s="2">
        <v>232.19565217391303</v>
      </c>
      <c r="F52" s="2">
        <v>0</v>
      </c>
      <c r="G52" s="2">
        <v>0</v>
      </c>
      <c r="H52" s="2">
        <v>0</v>
      </c>
      <c r="I52" s="2">
        <v>0</v>
      </c>
      <c r="J52" s="2">
        <v>0</v>
      </c>
      <c r="K52" s="2">
        <v>0</v>
      </c>
      <c r="L52" s="2">
        <v>9.3945652173913032</v>
      </c>
      <c r="M52" s="2">
        <v>12.526739130434782</v>
      </c>
      <c r="N52" s="2">
        <v>8.8726086956521755</v>
      </c>
      <c r="O52" s="2">
        <v>9.2160846362700138E-2</v>
      </c>
      <c r="P52" s="2">
        <v>8.1944565217391307</v>
      </c>
      <c r="Q52" s="2">
        <v>0</v>
      </c>
      <c r="R52" s="2">
        <v>3.529117123864807E-2</v>
      </c>
      <c r="S52" s="2">
        <v>12.467282608695653</v>
      </c>
      <c r="T52" s="2">
        <v>24.544999999999998</v>
      </c>
      <c r="U52" s="2">
        <v>0</v>
      </c>
      <c r="V52" s="2">
        <v>0.15940127328901788</v>
      </c>
      <c r="W52" s="2">
        <v>11.027173913043478</v>
      </c>
      <c r="X52" s="2">
        <v>16.437717391304346</v>
      </c>
      <c r="Y52" s="2">
        <v>0</v>
      </c>
      <c r="Z52" s="2">
        <v>0.11828340043067127</v>
      </c>
      <c r="AA52" s="2">
        <v>0</v>
      </c>
      <c r="AB52" s="2">
        <v>4.1847826086956523</v>
      </c>
      <c r="AC52" s="2">
        <v>4.8771739130434737</v>
      </c>
      <c r="AD52" s="2">
        <v>0</v>
      </c>
      <c r="AE52" s="2">
        <v>3.9621739130434781</v>
      </c>
      <c r="AF52" s="2">
        <v>0</v>
      </c>
      <c r="AG52" s="2">
        <v>13.348913043478261</v>
      </c>
      <c r="AH52" t="s">
        <v>496</v>
      </c>
      <c r="AI52">
        <v>2</v>
      </c>
    </row>
    <row r="53" spans="1:35" x14ac:dyDescent="0.25">
      <c r="A53" t="s">
        <v>1573</v>
      </c>
      <c r="B53" t="s">
        <v>1059</v>
      </c>
      <c r="C53" t="s">
        <v>1440</v>
      </c>
      <c r="D53" t="s">
        <v>1506</v>
      </c>
      <c r="E53" s="2">
        <v>141.89130434782609</v>
      </c>
      <c r="F53" s="2">
        <v>4.4467391304347839</v>
      </c>
      <c r="G53" s="2">
        <v>0</v>
      </c>
      <c r="H53" s="2">
        <v>1.2076086956521739</v>
      </c>
      <c r="I53" s="2">
        <v>7.233695652173914</v>
      </c>
      <c r="J53" s="2">
        <v>0</v>
      </c>
      <c r="K53" s="2">
        <v>0.70652173913043415</v>
      </c>
      <c r="L53" s="2">
        <v>7.9443478260869593</v>
      </c>
      <c r="M53" s="2">
        <v>4.2565217391304353</v>
      </c>
      <c r="N53" s="2">
        <v>13.911956521739134</v>
      </c>
      <c r="O53" s="2">
        <v>0.12804504366477712</v>
      </c>
      <c r="P53" s="2">
        <v>0</v>
      </c>
      <c r="Q53" s="2">
        <v>40.393478260869529</v>
      </c>
      <c r="R53" s="2">
        <v>0.28467902558602698</v>
      </c>
      <c r="S53" s="2">
        <v>29.780434782608697</v>
      </c>
      <c r="T53" s="2">
        <v>30.357173913043479</v>
      </c>
      <c r="U53" s="2">
        <v>0</v>
      </c>
      <c r="V53" s="2">
        <v>0.42382871150605178</v>
      </c>
      <c r="W53" s="2">
        <v>23.719565217391303</v>
      </c>
      <c r="X53" s="2">
        <v>40.929347826086953</v>
      </c>
      <c r="Y53" s="2">
        <v>10.927173913043477</v>
      </c>
      <c r="Z53" s="2">
        <v>0.53263367550176188</v>
      </c>
      <c r="AA53" s="2">
        <v>0</v>
      </c>
      <c r="AB53" s="2">
        <v>0</v>
      </c>
      <c r="AC53" s="2">
        <v>0</v>
      </c>
      <c r="AD53" s="2">
        <v>0</v>
      </c>
      <c r="AE53" s="2">
        <v>0</v>
      </c>
      <c r="AF53" s="2">
        <v>0</v>
      </c>
      <c r="AG53" s="2">
        <v>0</v>
      </c>
      <c r="AH53" t="s">
        <v>458</v>
      </c>
      <c r="AI53">
        <v>2</v>
      </c>
    </row>
    <row r="54" spans="1:35" x14ac:dyDescent="0.25">
      <c r="A54" t="s">
        <v>1573</v>
      </c>
      <c r="B54" t="s">
        <v>974</v>
      </c>
      <c r="C54" t="s">
        <v>1287</v>
      </c>
      <c r="D54" t="s">
        <v>1517</v>
      </c>
      <c r="E54" s="2">
        <v>268.96739130434781</v>
      </c>
      <c r="F54" s="2">
        <v>130.80500000000001</v>
      </c>
      <c r="G54" s="2">
        <v>0</v>
      </c>
      <c r="H54" s="2">
        <v>1.2544565217391304</v>
      </c>
      <c r="I54" s="2">
        <v>0</v>
      </c>
      <c r="J54" s="2">
        <v>0</v>
      </c>
      <c r="K54" s="2">
        <v>0</v>
      </c>
      <c r="L54" s="2">
        <v>2.4293478260869565</v>
      </c>
      <c r="M54" s="2">
        <v>20.817934782608695</v>
      </c>
      <c r="N54" s="2">
        <v>0</v>
      </c>
      <c r="O54" s="2">
        <v>7.7399474641341684E-2</v>
      </c>
      <c r="P54" s="2">
        <v>0</v>
      </c>
      <c r="Q54" s="2">
        <v>20.4375</v>
      </c>
      <c r="R54" s="2">
        <v>7.5985047484340276E-2</v>
      </c>
      <c r="S54" s="2">
        <v>10.940217391304348</v>
      </c>
      <c r="T54" s="2">
        <v>5.7201086956521738</v>
      </c>
      <c r="U54" s="2">
        <v>20.502717391304348</v>
      </c>
      <c r="V54" s="2">
        <v>0.13816932713679533</v>
      </c>
      <c r="W54" s="2">
        <v>12.461956521739131</v>
      </c>
      <c r="X54" s="2">
        <v>0</v>
      </c>
      <c r="Y54" s="2">
        <v>35.282608695652172</v>
      </c>
      <c r="Z54" s="2">
        <v>0.17751060820367753</v>
      </c>
      <c r="AA54" s="2">
        <v>0</v>
      </c>
      <c r="AB54" s="2">
        <v>0</v>
      </c>
      <c r="AC54" s="2">
        <v>0</v>
      </c>
      <c r="AD54" s="2">
        <v>9.3695652173913047</v>
      </c>
      <c r="AE54" s="2">
        <v>0</v>
      </c>
      <c r="AF54" s="2">
        <v>0</v>
      </c>
      <c r="AG54" s="2">
        <v>0</v>
      </c>
      <c r="AH54" t="s">
        <v>373</v>
      </c>
      <c r="AI54">
        <v>2</v>
      </c>
    </row>
    <row r="55" spans="1:35" x14ac:dyDescent="0.25">
      <c r="A55" t="s">
        <v>1573</v>
      </c>
      <c r="B55" t="s">
        <v>688</v>
      </c>
      <c r="C55" t="s">
        <v>1216</v>
      </c>
      <c r="D55" t="s">
        <v>1489</v>
      </c>
      <c r="E55" s="2">
        <v>236.2391304347826</v>
      </c>
      <c r="F55" s="2">
        <v>12.024456521739131</v>
      </c>
      <c r="G55" s="2">
        <v>0</v>
      </c>
      <c r="H55" s="2">
        <v>0</v>
      </c>
      <c r="I55" s="2">
        <v>9.7092391304347831</v>
      </c>
      <c r="J55" s="2">
        <v>0</v>
      </c>
      <c r="K55" s="2">
        <v>0</v>
      </c>
      <c r="L55" s="2">
        <v>11.129021739130433</v>
      </c>
      <c r="M55" s="2">
        <v>4.7934782608695654</v>
      </c>
      <c r="N55" s="2">
        <v>17.852391304347826</v>
      </c>
      <c r="O55" s="2">
        <v>9.5859942946535395E-2</v>
      </c>
      <c r="P55" s="2">
        <v>0</v>
      </c>
      <c r="Q55" s="2">
        <v>42.597826086956523</v>
      </c>
      <c r="R55" s="2">
        <v>0.18031655470691085</v>
      </c>
      <c r="S55" s="2">
        <v>24.317934782608699</v>
      </c>
      <c r="T55" s="2">
        <v>60.168586956521722</v>
      </c>
      <c r="U55" s="2">
        <v>0</v>
      </c>
      <c r="V55" s="2">
        <v>0.35763136100119625</v>
      </c>
      <c r="W55" s="2">
        <v>33.346847826086957</v>
      </c>
      <c r="X55" s="2">
        <v>57.630869565217402</v>
      </c>
      <c r="Y55" s="2">
        <v>0</v>
      </c>
      <c r="Z55" s="2">
        <v>0.38510858562620787</v>
      </c>
      <c r="AA55" s="2">
        <v>0</v>
      </c>
      <c r="AB55" s="2">
        <v>5.0217391304347823</v>
      </c>
      <c r="AC55" s="2">
        <v>0</v>
      </c>
      <c r="AD55" s="2">
        <v>0</v>
      </c>
      <c r="AE55" s="2">
        <v>0</v>
      </c>
      <c r="AF55" s="2">
        <v>0</v>
      </c>
      <c r="AG55" s="2">
        <v>0</v>
      </c>
      <c r="AH55" t="s">
        <v>85</v>
      </c>
      <c r="AI55">
        <v>2</v>
      </c>
    </row>
    <row r="56" spans="1:35" x14ac:dyDescent="0.25">
      <c r="A56" t="s">
        <v>1573</v>
      </c>
      <c r="B56" t="s">
        <v>633</v>
      </c>
      <c r="C56" t="s">
        <v>1216</v>
      </c>
      <c r="D56" t="s">
        <v>1489</v>
      </c>
      <c r="E56" s="2">
        <v>204.15217391304347</v>
      </c>
      <c r="F56" s="2">
        <v>3.9945652173913042</v>
      </c>
      <c r="G56" s="2">
        <v>1.7608695652173914</v>
      </c>
      <c r="H56" s="2">
        <v>0</v>
      </c>
      <c r="I56" s="2">
        <v>0</v>
      </c>
      <c r="J56" s="2">
        <v>0</v>
      </c>
      <c r="K56" s="2">
        <v>0</v>
      </c>
      <c r="L56" s="2">
        <v>14.410326086956522</v>
      </c>
      <c r="M56" s="2">
        <v>10.396739130434783</v>
      </c>
      <c r="N56" s="2">
        <v>0</v>
      </c>
      <c r="O56" s="2">
        <v>5.0926418911723996E-2</v>
      </c>
      <c r="P56" s="2">
        <v>56.25</v>
      </c>
      <c r="Q56" s="2">
        <v>0</v>
      </c>
      <c r="R56" s="2">
        <v>0.27552976253860079</v>
      </c>
      <c r="S56" s="2">
        <v>6.7065217391304346</v>
      </c>
      <c r="T56" s="2">
        <v>8.1304347826086953</v>
      </c>
      <c r="U56" s="2">
        <v>0</v>
      </c>
      <c r="V56" s="2">
        <v>7.2675966350761359E-2</v>
      </c>
      <c r="W56" s="2">
        <v>12.418478260869565</v>
      </c>
      <c r="X56" s="2">
        <v>20.730978260869566</v>
      </c>
      <c r="Y56" s="2">
        <v>0</v>
      </c>
      <c r="Z56" s="2">
        <v>0.16237621126610585</v>
      </c>
      <c r="AA56" s="2">
        <v>0</v>
      </c>
      <c r="AB56" s="2">
        <v>0</v>
      </c>
      <c r="AC56" s="2">
        <v>0</v>
      </c>
      <c r="AD56" s="2">
        <v>0</v>
      </c>
      <c r="AE56" s="2">
        <v>0</v>
      </c>
      <c r="AF56" s="2">
        <v>0</v>
      </c>
      <c r="AG56" s="2">
        <v>0</v>
      </c>
      <c r="AH56" t="s">
        <v>30</v>
      </c>
      <c r="AI56">
        <v>2</v>
      </c>
    </row>
    <row r="57" spans="1:35" x14ac:dyDescent="0.25">
      <c r="A57" t="s">
        <v>1573</v>
      </c>
      <c r="B57" t="s">
        <v>989</v>
      </c>
      <c r="C57" t="s">
        <v>1216</v>
      </c>
      <c r="D57" t="s">
        <v>1489</v>
      </c>
      <c r="E57" s="2">
        <v>115.53260869565217</v>
      </c>
      <c r="F57" s="2">
        <v>9.429347826086957</v>
      </c>
      <c r="G57" s="2">
        <v>5.2989130434782608</v>
      </c>
      <c r="H57" s="2">
        <v>0.38315217391304346</v>
      </c>
      <c r="I57" s="2">
        <v>4.1548913043478262</v>
      </c>
      <c r="J57" s="2">
        <v>0</v>
      </c>
      <c r="K57" s="2">
        <v>0</v>
      </c>
      <c r="L57" s="2">
        <v>0.77717391304347827</v>
      </c>
      <c r="M57" s="2">
        <v>9.2119565217391308</v>
      </c>
      <c r="N57" s="2">
        <v>5.2717391304347823</v>
      </c>
      <c r="O57" s="2">
        <v>0.12536456863298523</v>
      </c>
      <c r="P57" s="2">
        <v>0</v>
      </c>
      <c r="Q57" s="2">
        <v>13.709239130434783</v>
      </c>
      <c r="R57" s="2">
        <v>0.11866120989745038</v>
      </c>
      <c r="S57" s="2">
        <v>2.7038043478260869</v>
      </c>
      <c r="T57" s="2">
        <v>4.8260869565217392</v>
      </c>
      <c r="U57" s="2">
        <v>0</v>
      </c>
      <c r="V57" s="2">
        <v>6.5175463354972249E-2</v>
      </c>
      <c r="W57" s="2">
        <v>5.2146739130434785</v>
      </c>
      <c r="X57" s="2">
        <v>5.1304347826086953</v>
      </c>
      <c r="Y57" s="2">
        <v>0</v>
      </c>
      <c r="Z57" s="2">
        <v>8.9542760372565616E-2</v>
      </c>
      <c r="AA57" s="2">
        <v>0</v>
      </c>
      <c r="AB57" s="2">
        <v>0</v>
      </c>
      <c r="AC57" s="2">
        <v>0</v>
      </c>
      <c r="AD57" s="2">
        <v>0</v>
      </c>
      <c r="AE57" s="2">
        <v>0</v>
      </c>
      <c r="AF57" s="2">
        <v>0</v>
      </c>
      <c r="AG57" s="2">
        <v>0</v>
      </c>
      <c r="AH57" t="s">
        <v>388</v>
      </c>
      <c r="AI57">
        <v>2</v>
      </c>
    </row>
    <row r="58" spans="1:35" x14ac:dyDescent="0.25">
      <c r="A58" t="s">
        <v>1573</v>
      </c>
      <c r="B58" t="s">
        <v>1013</v>
      </c>
      <c r="C58" t="s">
        <v>1216</v>
      </c>
      <c r="D58" t="s">
        <v>1489</v>
      </c>
      <c r="E58" s="2">
        <v>134.9891304347826</v>
      </c>
      <c r="F58" s="2">
        <v>4.1847826086956523</v>
      </c>
      <c r="G58" s="2">
        <v>0</v>
      </c>
      <c r="H58" s="2">
        <v>0</v>
      </c>
      <c r="I58" s="2">
        <v>4.9516304347826088</v>
      </c>
      <c r="J58" s="2">
        <v>2.2173913043478262</v>
      </c>
      <c r="K58" s="2">
        <v>0</v>
      </c>
      <c r="L58" s="2">
        <v>5.8315217391304346</v>
      </c>
      <c r="M58" s="2">
        <v>4.9168478260869568</v>
      </c>
      <c r="N58" s="2">
        <v>4.8695652173913047</v>
      </c>
      <c r="O58" s="2">
        <v>7.2497785651018623E-2</v>
      </c>
      <c r="P58" s="2">
        <v>0</v>
      </c>
      <c r="Q58" s="2">
        <v>22.171739130434784</v>
      </c>
      <c r="R58" s="2">
        <v>0.16424832917304133</v>
      </c>
      <c r="S58" s="2">
        <v>28.396739130434781</v>
      </c>
      <c r="T58" s="2">
        <v>7.7119565217391308</v>
      </c>
      <c r="U58" s="2">
        <v>0</v>
      </c>
      <c r="V58" s="2">
        <v>0.26749335695305582</v>
      </c>
      <c r="W58" s="2">
        <v>13.967391304347826</v>
      </c>
      <c r="X58" s="2">
        <v>26.755434782608695</v>
      </c>
      <c r="Y58" s="2">
        <v>0</v>
      </c>
      <c r="Z58" s="2">
        <v>0.30167485304774944</v>
      </c>
      <c r="AA58" s="2">
        <v>0</v>
      </c>
      <c r="AB58" s="2">
        <v>4.0326086956521738</v>
      </c>
      <c r="AC58" s="2">
        <v>0</v>
      </c>
      <c r="AD58" s="2">
        <v>0</v>
      </c>
      <c r="AE58" s="2">
        <v>0</v>
      </c>
      <c r="AF58" s="2">
        <v>0</v>
      </c>
      <c r="AG58" s="2">
        <v>1.5923913043478262</v>
      </c>
      <c r="AH58" t="s">
        <v>412</v>
      </c>
      <c r="AI58">
        <v>2</v>
      </c>
    </row>
    <row r="59" spans="1:35" x14ac:dyDescent="0.25">
      <c r="A59" t="s">
        <v>1573</v>
      </c>
      <c r="B59" t="s">
        <v>686</v>
      </c>
      <c r="C59" t="s">
        <v>1318</v>
      </c>
      <c r="D59" t="s">
        <v>1506</v>
      </c>
      <c r="E59" s="2">
        <v>324.1521739130435</v>
      </c>
      <c r="F59" s="2">
        <v>4.6413043478260869</v>
      </c>
      <c r="G59" s="2">
        <v>0</v>
      </c>
      <c r="H59" s="2">
        <v>0</v>
      </c>
      <c r="I59" s="2">
        <v>12.402173913043478</v>
      </c>
      <c r="J59" s="2">
        <v>0</v>
      </c>
      <c r="K59" s="2">
        <v>0</v>
      </c>
      <c r="L59" s="2">
        <v>21.0983695652174</v>
      </c>
      <c r="M59" s="2">
        <v>26.630434782608699</v>
      </c>
      <c r="N59" s="2">
        <v>0</v>
      </c>
      <c r="O59" s="2">
        <v>8.215411441217893E-2</v>
      </c>
      <c r="P59" s="2">
        <v>4.125</v>
      </c>
      <c r="Q59" s="2">
        <v>58.104130434782611</v>
      </c>
      <c r="R59" s="2">
        <v>0.19197505197505196</v>
      </c>
      <c r="S59" s="2">
        <v>23.642391304347822</v>
      </c>
      <c r="T59" s="2">
        <v>12.584239130434783</v>
      </c>
      <c r="U59" s="2">
        <v>0</v>
      </c>
      <c r="V59" s="2">
        <v>0.11175809804842061</v>
      </c>
      <c r="W59" s="2">
        <v>23.315217391304358</v>
      </c>
      <c r="X59" s="2">
        <v>35.557065217391298</v>
      </c>
      <c r="Y59" s="2">
        <v>4.2119565217391308</v>
      </c>
      <c r="Z59" s="2">
        <v>0.19461303735497285</v>
      </c>
      <c r="AA59" s="2">
        <v>3.8804347826086958</v>
      </c>
      <c r="AB59" s="2">
        <v>0</v>
      </c>
      <c r="AC59" s="2">
        <v>0</v>
      </c>
      <c r="AD59" s="2">
        <v>0</v>
      </c>
      <c r="AE59" s="2">
        <v>39.097499999999997</v>
      </c>
      <c r="AF59" s="2">
        <v>0</v>
      </c>
      <c r="AG59" s="2">
        <v>0</v>
      </c>
      <c r="AH59" t="s">
        <v>83</v>
      </c>
      <c r="AI59">
        <v>2</v>
      </c>
    </row>
    <row r="60" spans="1:35" x14ac:dyDescent="0.25">
      <c r="A60" t="s">
        <v>1573</v>
      </c>
      <c r="B60" t="s">
        <v>657</v>
      </c>
      <c r="C60" t="s">
        <v>1248</v>
      </c>
      <c r="D60" t="s">
        <v>1520</v>
      </c>
      <c r="E60" s="2">
        <v>180.41304347826087</v>
      </c>
      <c r="F60" s="2">
        <v>4.1576086956521738</v>
      </c>
      <c r="G60" s="2">
        <v>1.6304347826086956</v>
      </c>
      <c r="H60" s="2">
        <v>1.3043478260869565</v>
      </c>
      <c r="I60" s="2">
        <v>15.151086956521739</v>
      </c>
      <c r="J60" s="2">
        <v>0</v>
      </c>
      <c r="K60" s="2">
        <v>0</v>
      </c>
      <c r="L60" s="2">
        <v>8.8182608695652167</v>
      </c>
      <c r="M60" s="2">
        <v>9.6411956521739164</v>
      </c>
      <c r="N60" s="2">
        <v>0</v>
      </c>
      <c r="O60" s="2">
        <v>5.3439571032654551E-2</v>
      </c>
      <c r="P60" s="2">
        <v>57.529239130434782</v>
      </c>
      <c r="Q60" s="2">
        <v>0</v>
      </c>
      <c r="R60" s="2">
        <v>0.31887516568261237</v>
      </c>
      <c r="S60" s="2">
        <v>27.998695652173904</v>
      </c>
      <c r="T60" s="2">
        <v>17.011413043478264</v>
      </c>
      <c r="U60" s="2">
        <v>0</v>
      </c>
      <c r="V60" s="2">
        <v>0.24948367273165437</v>
      </c>
      <c r="W60" s="2">
        <v>28.698913043478274</v>
      </c>
      <c r="X60" s="2">
        <v>15.255108695652169</v>
      </c>
      <c r="Y60" s="2">
        <v>0</v>
      </c>
      <c r="Z60" s="2">
        <v>0.24362995541631524</v>
      </c>
      <c r="AA60" s="2">
        <v>0.16717391304347823</v>
      </c>
      <c r="AB60" s="2">
        <v>0</v>
      </c>
      <c r="AC60" s="2">
        <v>0</v>
      </c>
      <c r="AD60" s="2">
        <v>0</v>
      </c>
      <c r="AE60" s="2">
        <v>0</v>
      </c>
      <c r="AF60" s="2">
        <v>0</v>
      </c>
      <c r="AG60" s="2">
        <v>0</v>
      </c>
      <c r="AH60" t="s">
        <v>54</v>
      </c>
      <c r="AI60">
        <v>2</v>
      </c>
    </row>
    <row r="61" spans="1:35" x14ac:dyDescent="0.25">
      <c r="A61" t="s">
        <v>1573</v>
      </c>
      <c r="B61" t="s">
        <v>1158</v>
      </c>
      <c r="C61" t="s">
        <v>1216</v>
      </c>
      <c r="D61" t="s">
        <v>1489</v>
      </c>
      <c r="E61" s="2">
        <v>226.4891304347826</v>
      </c>
      <c r="F61" s="2">
        <v>4.1847826086956523</v>
      </c>
      <c r="G61" s="2">
        <v>0.28260869565217389</v>
      </c>
      <c r="H61" s="2">
        <v>0</v>
      </c>
      <c r="I61" s="2">
        <v>8.4836956521739122</v>
      </c>
      <c r="J61" s="2">
        <v>0</v>
      </c>
      <c r="K61" s="2">
        <v>5.0543478260869561</v>
      </c>
      <c r="L61" s="2">
        <v>8.688804347826089</v>
      </c>
      <c r="M61" s="2">
        <v>0</v>
      </c>
      <c r="N61" s="2">
        <v>12.630434782608695</v>
      </c>
      <c r="O61" s="2">
        <v>5.576618515141335E-2</v>
      </c>
      <c r="P61" s="2">
        <v>4.7173913043478262</v>
      </c>
      <c r="Q61" s="2">
        <v>18.375</v>
      </c>
      <c r="R61" s="2">
        <v>0.10195805538225274</v>
      </c>
      <c r="S61" s="2">
        <v>23.314239130434785</v>
      </c>
      <c r="T61" s="2">
        <v>14.490869565217389</v>
      </c>
      <c r="U61" s="2">
        <v>0</v>
      </c>
      <c r="V61" s="2">
        <v>0.16691798243509143</v>
      </c>
      <c r="W61" s="2">
        <v>26.237282608695647</v>
      </c>
      <c r="X61" s="2">
        <v>27.425326086956517</v>
      </c>
      <c r="Y61" s="2">
        <v>5.6159782608695661</v>
      </c>
      <c r="Z61" s="2">
        <v>0.26172817584105196</v>
      </c>
      <c r="AA61" s="2">
        <v>0</v>
      </c>
      <c r="AB61" s="2">
        <v>0</v>
      </c>
      <c r="AC61" s="2">
        <v>0</v>
      </c>
      <c r="AD61" s="2">
        <v>0</v>
      </c>
      <c r="AE61" s="2">
        <v>0</v>
      </c>
      <c r="AF61" s="2">
        <v>0</v>
      </c>
      <c r="AG61" s="2">
        <v>0</v>
      </c>
      <c r="AH61" t="s">
        <v>560</v>
      </c>
      <c r="AI61">
        <v>2</v>
      </c>
    </row>
    <row r="62" spans="1:35" x14ac:dyDescent="0.25">
      <c r="A62" t="s">
        <v>1573</v>
      </c>
      <c r="B62" t="s">
        <v>1014</v>
      </c>
      <c r="C62" t="s">
        <v>1271</v>
      </c>
      <c r="D62" t="s">
        <v>1520</v>
      </c>
      <c r="E62" s="2">
        <v>189.04347826086956</v>
      </c>
      <c r="F62" s="2">
        <v>10.760869565217391</v>
      </c>
      <c r="G62" s="2">
        <v>0</v>
      </c>
      <c r="H62" s="2">
        <v>0</v>
      </c>
      <c r="I62" s="2">
        <v>5.6331521739130439</v>
      </c>
      <c r="J62" s="2">
        <v>0</v>
      </c>
      <c r="K62" s="2">
        <v>0</v>
      </c>
      <c r="L62" s="2">
        <v>7.3551086956521736</v>
      </c>
      <c r="M62" s="2">
        <v>5.1358695652173916</v>
      </c>
      <c r="N62" s="2">
        <v>13.188260869565219</v>
      </c>
      <c r="O62" s="2">
        <v>9.6930772769089249E-2</v>
      </c>
      <c r="P62" s="2">
        <v>0</v>
      </c>
      <c r="Q62" s="2">
        <v>19.657608695652176</v>
      </c>
      <c r="R62" s="2">
        <v>0.10398459061637536</v>
      </c>
      <c r="S62" s="2">
        <v>13.292717391304347</v>
      </c>
      <c r="T62" s="2">
        <v>21.382391304347824</v>
      </c>
      <c r="U62" s="2">
        <v>0</v>
      </c>
      <c r="V62" s="2">
        <v>0.18342398804047835</v>
      </c>
      <c r="W62" s="2">
        <v>22.110108695652176</v>
      </c>
      <c r="X62" s="2">
        <v>22.747717391304349</v>
      </c>
      <c r="Y62" s="2">
        <v>0</v>
      </c>
      <c r="Z62" s="2">
        <v>0.23728840846366145</v>
      </c>
      <c r="AA62" s="2">
        <v>0</v>
      </c>
      <c r="AB62" s="2">
        <v>4.6467391304347823</v>
      </c>
      <c r="AC62" s="2">
        <v>0</v>
      </c>
      <c r="AD62" s="2">
        <v>0</v>
      </c>
      <c r="AE62" s="2">
        <v>0</v>
      </c>
      <c r="AF62" s="2">
        <v>0</v>
      </c>
      <c r="AG62" s="2">
        <v>0</v>
      </c>
      <c r="AH62" t="s">
        <v>413</v>
      </c>
      <c r="AI62">
        <v>2</v>
      </c>
    </row>
    <row r="63" spans="1:35" x14ac:dyDescent="0.25">
      <c r="A63" t="s">
        <v>1573</v>
      </c>
      <c r="B63" t="s">
        <v>1015</v>
      </c>
      <c r="C63" t="s">
        <v>1271</v>
      </c>
      <c r="D63" t="s">
        <v>1520</v>
      </c>
      <c r="E63" s="2">
        <v>91.228260869565219</v>
      </c>
      <c r="F63" s="2">
        <v>4.2391304347826084</v>
      </c>
      <c r="G63" s="2">
        <v>0</v>
      </c>
      <c r="H63" s="2">
        <v>0</v>
      </c>
      <c r="I63" s="2">
        <v>3.6141304347826089</v>
      </c>
      <c r="J63" s="2">
        <v>0</v>
      </c>
      <c r="K63" s="2">
        <v>0</v>
      </c>
      <c r="L63" s="2">
        <v>0</v>
      </c>
      <c r="M63" s="2">
        <v>7.4565217391304346</v>
      </c>
      <c r="N63" s="2">
        <v>0</v>
      </c>
      <c r="O63" s="2">
        <v>8.1734778982485407E-2</v>
      </c>
      <c r="P63" s="2">
        <v>3.1793478260869565</v>
      </c>
      <c r="Q63" s="2">
        <v>14.130434782608695</v>
      </c>
      <c r="R63" s="2">
        <v>0.18974145120934111</v>
      </c>
      <c r="S63" s="2">
        <v>10.038043478260869</v>
      </c>
      <c r="T63" s="2">
        <v>6.7472826086956523</v>
      </c>
      <c r="U63" s="2">
        <v>0</v>
      </c>
      <c r="V63" s="2">
        <v>0.18399261289169547</v>
      </c>
      <c r="W63" s="2">
        <v>10.244565217391305</v>
      </c>
      <c r="X63" s="2">
        <v>8.4891304347826093</v>
      </c>
      <c r="Y63" s="2">
        <v>4.0489130434782608</v>
      </c>
      <c r="Z63" s="2">
        <v>0.24973191945669013</v>
      </c>
      <c r="AA63" s="2">
        <v>0</v>
      </c>
      <c r="AB63" s="2">
        <v>0</v>
      </c>
      <c r="AC63" s="2">
        <v>0</v>
      </c>
      <c r="AD63" s="2">
        <v>69.258152173913047</v>
      </c>
      <c r="AE63" s="2">
        <v>0</v>
      </c>
      <c r="AF63" s="2">
        <v>0</v>
      </c>
      <c r="AG63" s="2">
        <v>0</v>
      </c>
      <c r="AH63" t="s">
        <v>414</v>
      </c>
      <c r="AI63">
        <v>2</v>
      </c>
    </row>
    <row r="64" spans="1:35" x14ac:dyDescent="0.25">
      <c r="A64" t="s">
        <v>1573</v>
      </c>
      <c r="B64" t="s">
        <v>1066</v>
      </c>
      <c r="C64" t="s">
        <v>1216</v>
      </c>
      <c r="D64" t="s">
        <v>1489</v>
      </c>
      <c r="E64" s="2">
        <v>215.67391304347825</v>
      </c>
      <c r="F64" s="2">
        <v>14.747282608695652</v>
      </c>
      <c r="G64" s="2">
        <v>0</v>
      </c>
      <c r="H64" s="2">
        <v>0</v>
      </c>
      <c r="I64" s="2">
        <v>11.279891304347826</v>
      </c>
      <c r="J64" s="2">
        <v>0</v>
      </c>
      <c r="K64" s="2">
        <v>0</v>
      </c>
      <c r="L64" s="2">
        <v>10.0529347826087</v>
      </c>
      <c r="M64" s="2">
        <v>4.3369565217391308</v>
      </c>
      <c r="N64" s="2">
        <v>26.353260869565219</v>
      </c>
      <c r="O64" s="2">
        <v>0.14229916339078724</v>
      </c>
      <c r="P64" s="2">
        <v>0</v>
      </c>
      <c r="Q64" s="2">
        <v>19.720108695652176</v>
      </c>
      <c r="R64" s="2">
        <v>9.1434835198064723E-2</v>
      </c>
      <c r="S64" s="2">
        <v>47.094130434782599</v>
      </c>
      <c r="T64" s="2">
        <v>46.958913043478255</v>
      </c>
      <c r="U64" s="2">
        <v>0</v>
      </c>
      <c r="V64" s="2">
        <v>0.43608910392097566</v>
      </c>
      <c r="W64" s="2">
        <v>73.240217391304355</v>
      </c>
      <c r="X64" s="2">
        <v>33.73108695652175</v>
      </c>
      <c r="Y64" s="2">
        <v>0</v>
      </c>
      <c r="Z64" s="2">
        <v>0.4959862917044654</v>
      </c>
      <c r="AA64" s="2">
        <v>0</v>
      </c>
      <c r="AB64" s="2">
        <v>4.5652173913043477</v>
      </c>
      <c r="AC64" s="2">
        <v>0</v>
      </c>
      <c r="AD64" s="2">
        <v>0</v>
      </c>
      <c r="AE64" s="2">
        <v>0</v>
      </c>
      <c r="AF64" s="2">
        <v>0</v>
      </c>
      <c r="AG64" s="2">
        <v>0</v>
      </c>
      <c r="AH64" t="s">
        <v>465</v>
      </c>
      <c r="AI64">
        <v>2</v>
      </c>
    </row>
    <row r="65" spans="1:35" x14ac:dyDescent="0.25">
      <c r="A65" t="s">
        <v>1573</v>
      </c>
      <c r="B65" t="s">
        <v>1028</v>
      </c>
      <c r="C65" t="s">
        <v>1433</v>
      </c>
      <c r="D65" t="s">
        <v>1488</v>
      </c>
      <c r="E65" s="2">
        <v>97.586956521739125</v>
      </c>
      <c r="F65" s="2">
        <v>5.1059782608695654</v>
      </c>
      <c r="G65" s="2">
        <v>1.2608695652173914</v>
      </c>
      <c r="H65" s="2">
        <v>0</v>
      </c>
      <c r="I65" s="2">
        <v>1.9029347826086955</v>
      </c>
      <c r="J65" s="2">
        <v>0</v>
      </c>
      <c r="K65" s="2">
        <v>0</v>
      </c>
      <c r="L65" s="2">
        <v>0</v>
      </c>
      <c r="M65" s="2">
        <v>5.6422826086956528</v>
      </c>
      <c r="N65" s="2">
        <v>0</v>
      </c>
      <c r="O65" s="2">
        <v>5.7817999554466482E-2</v>
      </c>
      <c r="P65" s="2">
        <v>5.1603260869565215</v>
      </c>
      <c r="Q65" s="2">
        <v>10.234239130434782</v>
      </c>
      <c r="R65" s="2">
        <v>0.15775228335932279</v>
      </c>
      <c r="S65" s="2">
        <v>2.5815217391304346</v>
      </c>
      <c r="T65" s="2">
        <v>4.7119565217391308</v>
      </c>
      <c r="U65" s="2">
        <v>2.9347826086956523</v>
      </c>
      <c r="V65" s="2">
        <v>0.10481176208509692</v>
      </c>
      <c r="W65" s="2">
        <v>8.7309782608695645</v>
      </c>
      <c r="X65" s="2">
        <v>0</v>
      </c>
      <c r="Y65" s="2">
        <v>4.8532608695652177</v>
      </c>
      <c r="Z65" s="2">
        <v>0.13920138115393182</v>
      </c>
      <c r="AA65" s="2">
        <v>0</v>
      </c>
      <c r="AB65" s="2">
        <v>0</v>
      </c>
      <c r="AC65" s="2">
        <v>0</v>
      </c>
      <c r="AD65" s="2">
        <v>0</v>
      </c>
      <c r="AE65" s="2">
        <v>0</v>
      </c>
      <c r="AF65" s="2">
        <v>0</v>
      </c>
      <c r="AG65" s="2">
        <v>0.85869565217391308</v>
      </c>
      <c r="AH65" t="s">
        <v>427</v>
      </c>
      <c r="AI65">
        <v>2</v>
      </c>
    </row>
    <row r="66" spans="1:35" x14ac:dyDescent="0.25">
      <c r="A66" t="s">
        <v>1573</v>
      </c>
      <c r="B66" t="s">
        <v>598</v>
      </c>
      <c r="C66" t="s">
        <v>1317</v>
      </c>
      <c r="D66" t="s">
        <v>1520</v>
      </c>
      <c r="E66" s="2">
        <v>34.532608695652172</v>
      </c>
      <c r="F66" s="2">
        <v>4.8396739130434785</v>
      </c>
      <c r="G66" s="2">
        <v>0.47826086956521741</v>
      </c>
      <c r="H66" s="2">
        <v>0</v>
      </c>
      <c r="I66" s="2">
        <v>0</v>
      </c>
      <c r="J66" s="2">
        <v>0</v>
      </c>
      <c r="K66" s="2">
        <v>4.3478260869565216E-2</v>
      </c>
      <c r="L66" s="2">
        <v>0.64597826086956511</v>
      </c>
      <c r="M66" s="2">
        <v>0</v>
      </c>
      <c r="N66" s="2">
        <v>0</v>
      </c>
      <c r="O66" s="2">
        <v>0</v>
      </c>
      <c r="P66" s="2">
        <v>0</v>
      </c>
      <c r="Q66" s="2">
        <v>12.266304347826088</v>
      </c>
      <c r="R66" s="2">
        <v>0.35520931696569097</v>
      </c>
      <c r="S66" s="2">
        <v>3.8831521739130435</v>
      </c>
      <c r="T66" s="2">
        <v>0</v>
      </c>
      <c r="U66" s="2">
        <v>0</v>
      </c>
      <c r="V66" s="2">
        <v>0.11244885111740636</v>
      </c>
      <c r="W66" s="2">
        <v>4.9130434782608692</v>
      </c>
      <c r="X66" s="2">
        <v>3.3858695652173911</v>
      </c>
      <c r="Y66" s="2">
        <v>0</v>
      </c>
      <c r="Z66" s="2">
        <v>0.24032105760151085</v>
      </c>
      <c r="AA66" s="2">
        <v>0</v>
      </c>
      <c r="AB66" s="2">
        <v>0</v>
      </c>
      <c r="AC66" s="2">
        <v>0</v>
      </c>
      <c r="AD66" s="2">
        <v>0</v>
      </c>
      <c r="AE66" s="2">
        <v>0</v>
      </c>
      <c r="AF66" s="2">
        <v>0</v>
      </c>
      <c r="AG66" s="2">
        <v>0</v>
      </c>
      <c r="AH66" t="s">
        <v>551</v>
      </c>
      <c r="AI66">
        <v>2</v>
      </c>
    </row>
    <row r="67" spans="1:35" x14ac:dyDescent="0.25">
      <c r="A67" t="s">
        <v>1573</v>
      </c>
      <c r="B67" t="s">
        <v>945</v>
      </c>
      <c r="C67" t="s">
        <v>1388</v>
      </c>
      <c r="D67" t="s">
        <v>1480</v>
      </c>
      <c r="E67" s="2">
        <v>115.96739130434783</v>
      </c>
      <c r="F67" s="2">
        <v>5.1304347826086953</v>
      </c>
      <c r="G67" s="2">
        <v>0</v>
      </c>
      <c r="H67" s="2">
        <v>0</v>
      </c>
      <c r="I67" s="2">
        <v>0</v>
      </c>
      <c r="J67" s="2">
        <v>0</v>
      </c>
      <c r="K67" s="2">
        <v>0</v>
      </c>
      <c r="L67" s="2">
        <v>3.8423913043478262</v>
      </c>
      <c r="M67" s="2">
        <v>9.9048913043478262</v>
      </c>
      <c r="N67" s="2">
        <v>0</v>
      </c>
      <c r="O67" s="2">
        <v>8.5411003842909367E-2</v>
      </c>
      <c r="P67" s="2">
        <v>6.6630434782608692</v>
      </c>
      <c r="Q67" s="2">
        <v>8.0679347826086953</v>
      </c>
      <c r="R67" s="2">
        <v>0.12702690036554504</v>
      </c>
      <c r="S67" s="2">
        <v>6.3831521739130439</v>
      </c>
      <c r="T67" s="2">
        <v>3.7010869565217392</v>
      </c>
      <c r="U67" s="2">
        <v>0</v>
      </c>
      <c r="V67" s="2">
        <v>8.6957540538007319E-2</v>
      </c>
      <c r="W67" s="2">
        <v>3.3831521739130435</v>
      </c>
      <c r="X67" s="2">
        <v>6.4266304347826084</v>
      </c>
      <c r="Y67" s="2">
        <v>0</v>
      </c>
      <c r="Z67" s="2">
        <v>8.4590870747024094E-2</v>
      </c>
      <c r="AA67" s="2">
        <v>0</v>
      </c>
      <c r="AB67" s="2">
        <v>0</v>
      </c>
      <c r="AC67" s="2">
        <v>0</v>
      </c>
      <c r="AD67" s="2">
        <v>0</v>
      </c>
      <c r="AE67" s="2">
        <v>0</v>
      </c>
      <c r="AF67" s="2">
        <v>0</v>
      </c>
      <c r="AG67" s="2">
        <v>0</v>
      </c>
      <c r="AH67" t="s">
        <v>344</v>
      </c>
      <c r="AI67">
        <v>2</v>
      </c>
    </row>
    <row r="68" spans="1:35" x14ac:dyDescent="0.25">
      <c r="A68" t="s">
        <v>1573</v>
      </c>
      <c r="B68" t="s">
        <v>751</v>
      </c>
      <c r="C68" t="s">
        <v>1238</v>
      </c>
      <c r="D68" t="s">
        <v>1506</v>
      </c>
      <c r="E68" s="2">
        <v>233.28260869565219</v>
      </c>
      <c r="F68" s="2">
        <v>34.535326086956523</v>
      </c>
      <c r="G68" s="2">
        <v>1.0597826086956521</v>
      </c>
      <c r="H68" s="2">
        <v>0</v>
      </c>
      <c r="I68" s="2">
        <v>18.271739130434781</v>
      </c>
      <c r="J68" s="2">
        <v>0</v>
      </c>
      <c r="K68" s="2">
        <v>5.3804347826086953</v>
      </c>
      <c r="L68" s="2">
        <v>10.339673913043478</v>
      </c>
      <c r="M68" s="2">
        <v>14.005434782608695</v>
      </c>
      <c r="N68" s="2">
        <v>0</v>
      </c>
      <c r="O68" s="2">
        <v>6.0036343304445058E-2</v>
      </c>
      <c r="P68" s="2">
        <v>4.3206521739130439</v>
      </c>
      <c r="Q68" s="2">
        <v>0.375</v>
      </c>
      <c r="R68" s="2">
        <v>2.0128599384959464E-2</v>
      </c>
      <c r="S68" s="2">
        <v>19.972826086956523</v>
      </c>
      <c r="T68" s="2">
        <v>25.959239130434781</v>
      </c>
      <c r="U68" s="2">
        <v>10.5</v>
      </c>
      <c r="V68" s="2">
        <v>0.24190429596496132</v>
      </c>
      <c r="W68" s="2">
        <v>24.108695652173914</v>
      </c>
      <c r="X68" s="2">
        <v>17.959239130434781</v>
      </c>
      <c r="Y68" s="2">
        <v>0.24728260869565216</v>
      </c>
      <c r="Z68" s="2">
        <v>0.18139036436492403</v>
      </c>
      <c r="AA68" s="2">
        <v>6.2173913043478262</v>
      </c>
      <c r="AB68" s="2">
        <v>27.733695652173914</v>
      </c>
      <c r="AC68" s="2">
        <v>0</v>
      </c>
      <c r="AD68" s="2">
        <v>122.38858695652173</v>
      </c>
      <c r="AE68" s="2">
        <v>0</v>
      </c>
      <c r="AF68" s="2">
        <v>0</v>
      </c>
      <c r="AG68" s="2">
        <v>3.5217391304347827</v>
      </c>
      <c r="AH68" t="s">
        <v>149</v>
      </c>
      <c r="AI68">
        <v>2</v>
      </c>
    </row>
    <row r="69" spans="1:35" x14ac:dyDescent="0.25">
      <c r="A69" t="s">
        <v>1573</v>
      </c>
      <c r="B69" t="s">
        <v>682</v>
      </c>
      <c r="C69" t="s">
        <v>1287</v>
      </c>
      <c r="D69" t="s">
        <v>1517</v>
      </c>
      <c r="E69" s="2">
        <v>151.09782608695653</v>
      </c>
      <c r="F69" s="2">
        <v>0</v>
      </c>
      <c r="G69" s="2">
        <v>0.85869565217391308</v>
      </c>
      <c r="H69" s="2">
        <v>0.36956521739130432</v>
      </c>
      <c r="I69" s="2">
        <v>4.3704347826086964</v>
      </c>
      <c r="J69" s="2">
        <v>0</v>
      </c>
      <c r="K69" s="2">
        <v>3.6857608695652191</v>
      </c>
      <c r="L69" s="2">
        <v>1.4130434782608696E-2</v>
      </c>
      <c r="M69" s="2">
        <v>3.6823913043478251</v>
      </c>
      <c r="N69" s="2">
        <v>4.7074999999999996</v>
      </c>
      <c r="O69" s="2">
        <v>5.5526221135170112E-2</v>
      </c>
      <c r="P69" s="2">
        <v>0</v>
      </c>
      <c r="Q69" s="2">
        <v>22.02347826086956</v>
      </c>
      <c r="R69" s="2">
        <v>0.14575642040140993</v>
      </c>
      <c r="S69" s="2">
        <v>9.3531521739130419</v>
      </c>
      <c r="T69" s="2">
        <v>5.3190217391304353</v>
      </c>
      <c r="U69" s="2">
        <v>0</v>
      </c>
      <c r="V69" s="2">
        <v>9.7103805481620009E-2</v>
      </c>
      <c r="W69" s="2">
        <v>7.8159782608695645</v>
      </c>
      <c r="X69" s="2">
        <v>5.9651086956521722</v>
      </c>
      <c r="Y69" s="2">
        <v>0</v>
      </c>
      <c r="Z69" s="2">
        <v>9.1206388029638139E-2</v>
      </c>
      <c r="AA69" s="2">
        <v>0</v>
      </c>
      <c r="AB69" s="2">
        <v>0</v>
      </c>
      <c r="AC69" s="2">
        <v>0</v>
      </c>
      <c r="AD69" s="2">
        <v>82.039347826086939</v>
      </c>
      <c r="AE69" s="2">
        <v>0</v>
      </c>
      <c r="AF69" s="2">
        <v>0</v>
      </c>
      <c r="AG69" s="2">
        <v>0</v>
      </c>
      <c r="AH69" t="s">
        <v>79</v>
      </c>
      <c r="AI69">
        <v>2</v>
      </c>
    </row>
    <row r="70" spans="1:35" x14ac:dyDescent="0.25">
      <c r="A70" t="s">
        <v>1573</v>
      </c>
      <c r="B70" t="s">
        <v>880</v>
      </c>
      <c r="C70" t="s">
        <v>1304</v>
      </c>
      <c r="D70" t="s">
        <v>1492</v>
      </c>
      <c r="E70" s="2">
        <v>300.42391304347825</v>
      </c>
      <c r="F70" s="2">
        <v>4.2391304347826084</v>
      </c>
      <c r="G70" s="2">
        <v>0</v>
      </c>
      <c r="H70" s="2">
        <v>0</v>
      </c>
      <c r="I70" s="2">
        <v>31.467391304347824</v>
      </c>
      <c r="J70" s="2">
        <v>0</v>
      </c>
      <c r="K70" s="2">
        <v>0</v>
      </c>
      <c r="L70" s="2">
        <v>8.8804347826086953</v>
      </c>
      <c r="M70" s="2">
        <v>1.548913043478261</v>
      </c>
      <c r="N70" s="2">
        <v>9.0434782608695645</v>
      </c>
      <c r="O70" s="2">
        <v>3.5258149715981041E-2</v>
      </c>
      <c r="P70" s="2">
        <v>0</v>
      </c>
      <c r="Q70" s="2">
        <v>23.823369565217391</v>
      </c>
      <c r="R70" s="2">
        <v>7.9299178696769057E-2</v>
      </c>
      <c r="S70" s="2">
        <v>15.8125</v>
      </c>
      <c r="T70" s="2">
        <v>25.573369565217391</v>
      </c>
      <c r="U70" s="2">
        <v>0</v>
      </c>
      <c r="V70" s="2">
        <v>0.13775824016787871</v>
      </c>
      <c r="W70" s="2">
        <v>17.008152173913043</v>
      </c>
      <c r="X70" s="2">
        <v>36.290760869565219</v>
      </c>
      <c r="Y70" s="2">
        <v>0</v>
      </c>
      <c r="Z70" s="2">
        <v>0.17741235211114731</v>
      </c>
      <c r="AA70" s="2">
        <v>0</v>
      </c>
      <c r="AB70" s="2">
        <v>0</v>
      </c>
      <c r="AC70" s="2">
        <v>4.3206521739130439</v>
      </c>
      <c r="AD70" s="2">
        <v>31.513478260869569</v>
      </c>
      <c r="AE70" s="2">
        <v>0</v>
      </c>
      <c r="AF70" s="2">
        <v>0</v>
      </c>
      <c r="AG70" s="2">
        <v>0</v>
      </c>
      <c r="AH70" t="s">
        <v>279</v>
      </c>
      <c r="AI70">
        <v>2</v>
      </c>
    </row>
    <row r="71" spans="1:35" x14ac:dyDescent="0.25">
      <c r="A71" t="s">
        <v>1573</v>
      </c>
      <c r="B71" t="s">
        <v>972</v>
      </c>
      <c r="C71" t="s">
        <v>1273</v>
      </c>
      <c r="D71" t="s">
        <v>1479</v>
      </c>
      <c r="E71" s="2">
        <v>87.25</v>
      </c>
      <c r="F71" s="2">
        <v>5.4782608695652177</v>
      </c>
      <c r="G71" s="2">
        <v>0</v>
      </c>
      <c r="H71" s="2">
        <v>0</v>
      </c>
      <c r="I71" s="2">
        <v>0.42119565217391303</v>
      </c>
      <c r="J71" s="2">
        <v>0</v>
      </c>
      <c r="K71" s="2">
        <v>0</v>
      </c>
      <c r="L71" s="2">
        <v>6.0893478260869545</v>
      </c>
      <c r="M71" s="2">
        <v>4.8695652173913047</v>
      </c>
      <c r="N71" s="2">
        <v>0</v>
      </c>
      <c r="O71" s="2">
        <v>5.5811635729413236E-2</v>
      </c>
      <c r="P71" s="2">
        <v>0</v>
      </c>
      <c r="Q71" s="2">
        <v>7.0217391304347823</v>
      </c>
      <c r="R71" s="2">
        <v>8.0478385449109249E-2</v>
      </c>
      <c r="S71" s="2">
        <v>6.77423913043478</v>
      </c>
      <c r="T71" s="2">
        <v>3.4104347826086943</v>
      </c>
      <c r="U71" s="2">
        <v>0</v>
      </c>
      <c r="V71" s="2">
        <v>0.11672978696897965</v>
      </c>
      <c r="W71" s="2">
        <v>11.345326086956522</v>
      </c>
      <c r="X71" s="2">
        <v>5.4458695652173903</v>
      </c>
      <c r="Y71" s="2">
        <v>0</v>
      </c>
      <c r="Z71" s="2">
        <v>0.19244923383580415</v>
      </c>
      <c r="AA71" s="2">
        <v>0</v>
      </c>
      <c r="AB71" s="2">
        <v>5.1304347826086953</v>
      </c>
      <c r="AC71" s="2">
        <v>0</v>
      </c>
      <c r="AD71" s="2">
        <v>0</v>
      </c>
      <c r="AE71" s="2">
        <v>0</v>
      </c>
      <c r="AF71" s="2">
        <v>0</v>
      </c>
      <c r="AG71" s="2">
        <v>0</v>
      </c>
      <c r="AH71" t="s">
        <v>371</v>
      </c>
      <c r="AI71">
        <v>2</v>
      </c>
    </row>
    <row r="72" spans="1:35" x14ac:dyDescent="0.25">
      <c r="A72" t="s">
        <v>1573</v>
      </c>
      <c r="B72" t="s">
        <v>1118</v>
      </c>
      <c r="C72" t="s">
        <v>1281</v>
      </c>
      <c r="D72" t="s">
        <v>1512</v>
      </c>
      <c r="E72" s="2">
        <v>78.554347826086953</v>
      </c>
      <c r="F72" s="2">
        <v>16.203804347826086</v>
      </c>
      <c r="G72" s="2">
        <v>8.5217391304347831</v>
      </c>
      <c r="H72" s="2">
        <v>0</v>
      </c>
      <c r="I72" s="2">
        <v>3.8858695652173911</v>
      </c>
      <c r="J72" s="2">
        <v>7.5407608695652177</v>
      </c>
      <c r="K72" s="2">
        <v>2.5054347826086958</v>
      </c>
      <c r="L72" s="2">
        <v>0</v>
      </c>
      <c r="M72" s="2">
        <v>0.17934782608695651</v>
      </c>
      <c r="N72" s="2">
        <v>3</v>
      </c>
      <c r="O72" s="2">
        <v>4.0473225404732256E-2</v>
      </c>
      <c r="P72" s="2">
        <v>7.1277173913043477</v>
      </c>
      <c r="Q72" s="2">
        <v>4.0326086956521738</v>
      </c>
      <c r="R72" s="2">
        <v>0.14207139892071399</v>
      </c>
      <c r="S72" s="2">
        <v>0</v>
      </c>
      <c r="T72" s="2">
        <v>2.8614130434782608</v>
      </c>
      <c r="U72" s="2">
        <v>0</v>
      </c>
      <c r="V72" s="2">
        <v>3.6425902864259029E-2</v>
      </c>
      <c r="W72" s="2">
        <v>0.20380434782608695</v>
      </c>
      <c r="X72" s="2">
        <v>0</v>
      </c>
      <c r="Y72" s="2">
        <v>0</v>
      </c>
      <c r="Z72" s="2">
        <v>2.5944375259443751E-3</v>
      </c>
      <c r="AA72" s="2">
        <v>6.7663043478260869</v>
      </c>
      <c r="AB72" s="2">
        <v>0</v>
      </c>
      <c r="AC72" s="2">
        <v>0</v>
      </c>
      <c r="AD72" s="2">
        <v>0</v>
      </c>
      <c r="AE72" s="2">
        <v>0</v>
      </c>
      <c r="AF72" s="2">
        <v>0</v>
      </c>
      <c r="AG72" s="2">
        <v>1.576086956521739</v>
      </c>
      <c r="AH72" t="s">
        <v>519</v>
      </c>
      <c r="AI72">
        <v>2</v>
      </c>
    </row>
    <row r="73" spans="1:35" x14ac:dyDescent="0.25">
      <c r="A73" t="s">
        <v>1573</v>
      </c>
      <c r="B73" t="s">
        <v>724</v>
      </c>
      <c r="C73" t="s">
        <v>1216</v>
      </c>
      <c r="D73" t="s">
        <v>1489</v>
      </c>
      <c r="E73" s="2">
        <v>105.20652173913044</v>
      </c>
      <c r="F73" s="2">
        <v>4.7826086956521738</v>
      </c>
      <c r="G73" s="2">
        <v>1.2717391304347827</v>
      </c>
      <c r="H73" s="2">
        <v>0</v>
      </c>
      <c r="I73" s="2">
        <v>0</v>
      </c>
      <c r="J73" s="2">
        <v>0</v>
      </c>
      <c r="K73" s="2">
        <v>0</v>
      </c>
      <c r="L73" s="2">
        <v>3.2065217391304346</v>
      </c>
      <c r="M73" s="2">
        <v>5.9749999999999996</v>
      </c>
      <c r="N73" s="2">
        <v>0</v>
      </c>
      <c r="O73" s="2">
        <v>5.6793057134001443E-2</v>
      </c>
      <c r="P73" s="2">
        <v>17.34760869565218</v>
      </c>
      <c r="Q73" s="2">
        <v>0</v>
      </c>
      <c r="R73" s="2">
        <v>0.16489100113648111</v>
      </c>
      <c r="S73" s="2">
        <v>6.3532608695652177</v>
      </c>
      <c r="T73" s="2">
        <v>9.4103260869565215</v>
      </c>
      <c r="U73" s="2">
        <v>0</v>
      </c>
      <c r="V73" s="2">
        <v>0.1498346936667011</v>
      </c>
      <c r="W73" s="2">
        <v>9.3641304347826093</v>
      </c>
      <c r="X73" s="2">
        <v>0</v>
      </c>
      <c r="Y73" s="2">
        <v>6.3967391304347823</v>
      </c>
      <c r="Z73" s="2">
        <v>0.14980886455212314</v>
      </c>
      <c r="AA73" s="2">
        <v>0</v>
      </c>
      <c r="AB73" s="2">
        <v>0</v>
      </c>
      <c r="AC73" s="2">
        <v>0</v>
      </c>
      <c r="AD73" s="2">
        <v>0</v>
      </c>
      <c r="AE73" s="2">
        <v>0</v>
      </c>
      <c r="AF73" s="2">
        <v>0</v>
      </c>
      <c r="AG73" s="2">
        <v>0</v>
      </c>
      <c r="AH73" t="s">
        <v>121</v>
      </c>
      <c r="AI73">
        <v>2</v>
      </c>
    </row>
    <row r="74" spans="1:35" x14ac:dyDescent="0.25">
      <c r="A74" t="s">
        <v>1573</v>
      </c>
      <c r="B74" t="s">
        <v>726</v>
      </c>
      <c r="C74" t="s">
        <v>1283</v>
      </c>
      <c r="D74" t="s">
        <v>1514</v>
      </c>
      <c r="E74" s="2">
        <v>106.93478260869566</v>
      </c>
      <c r="F74" s="2">
        <v>0</v>
      </c>
      <c r="G74" s="2">
        <v>0</v>
      </c>
      <c r="H74" s="2">
        <v>0</v>
      </c>
      <c r="I74" s="2">
        <v>5.8840217391304348</v>
      </c>
      <c r="J74" s="2">
        <v>0</v>
      </c>
      <c r="K74" s="2">
        <v>0</v>
      </c>
      <c r="L74" s="2">
        <v>3.5247826086956535</v>
      </c>
      <c r="M74" s="2">
        <v>5.1739130434782608</v>
      </c>
      <c r="N74" s="2">
        <v>0</v>
      </c>
      <c r="O74" s="2">
        <v>4.8383817849156331E-2</v>
      </c>
      <c r="P74" s="2">
        <v>4.9891304347826084</v>
      </c>
      <c r="Q74" s="2">
        <v>0</v>
      </c>
      <c r="R74" s="2">
        <v>4.6655824354543601E-2</v>
      </c>
      <c r="S74" s="2">
        <v>11.502282608695653</v>
      </c>
      <c r="T74" s="2">
        <v>0</v>
      </c>
      <c r="U74" s="2">
        <v>0</v>
      </c>
      <c r="V74" s="2">
        <v>0.10756352917259607</v>
      </c>
      <c r="W74" s="2">
        <v>9.597282608695652</v>
      </c>
      <c r="X74" s="2">
        <v>9.5048913043478258</v>
      </c>
      <c r="Y74" s="2">
        <v>0</v>
      </c>
      <c r="Z74" s="2">
        <v>0.17863386867249442</v>
      </c>
      <c r="AA74" s="2">
        <v>0</v>
      </c>
      <c r="AB74" s="2">
        <v>0</v>
      </c>
      <c r="AC74" s="2">
        <v>0</v>
      </c>
      <c r="AD74" s="2">
        <v>0</v>
      </c>
      <c r="AE74" s="2">
        <v>0</v>
      </c>
      <c r="AF74" s="2">
        <v>0</v>
      </c>
      <c r="AG74" s="2">
        <v>0</v>
      </c>
      <c r="AH74" t="s">
        <v>123</v>
      </c>
      <c r="AI74">
        <v>2</v>
      </c>
    </row>
    <row r="75" spans="1:35" x14ac:dyDescent="0.25">
      <c r="A75" t="s">
        <v>1573</v>
      </c>
      <c r="B75" t="s">
        <v>692</v>
      </c>
      <c r="C75" t="s">
        <v>1321</v>
      </c>
      <c r="D75" t="s">
        <v>1510</v>
      </c>
      <c r="E75" s="2">
        <v>141.90217391304347</v>
      </c>
      <c r="F75" s="2">
        <v>4.9565217391304346</v>
      </c>
      <c r="G75" s="2">
        <v>0.56521739130434778</v>
      </c>
      <c r="H75" s="2">
        <v>1.0353260869565217</v>
      </c>
      <c r="I75" s="2">
        <v>5.0978260869565215</v>
      </c>
      <c r="J75" s="2">
        <v>0</v>
      </c>
      <c r="K75" s="2">
        <v>0</v>
      </c>
      <c r="L75" s="2">
        <v>5.732499999999999</v>
      </c>
      <c r="M75" s="2">
        <v>5.6521739130434785</v>
      </c>
      <c r="N75" s="2">
        <v>5.9211956521739131</v>
      </c>
      <c r="O75" s="2">
        <v>8.1558789735733439E-2</v>
      </c>
      <c r="P75" s="2">
        <v>0</v>
      </c>
      <c r="Q75" s="2">
        <v>18.711956521739129</v>
      </c>
      <c r="R75" s="2">
        <v>0.13186518575258521</v>
      </c>
      <c r="S75" s="2">
        <v>11.495326086956524</v>
      </c>
      <c r="T75" s="2">
        <v>15.882173913043479</v>
      </c>
      <c r="U75" s="2">
        <v>0</v>
      </c>
      <c r="V75" s="2">
        <v>0.19293220988127158</v>
      </c>
      <c r="W75" s="2">
        <v>15.799347826086956</v>
      </c>
      <c r="X75" s="2">
        <v>10.371086956521738</v>
      </c>
      <c r="Y75" s="2">
        <v>0</v>
      </c>
      <c r="Z75" s="2">
        <v>0.18442589046342397</v>
      </c>
      <c r="AA75" s="2">
        <v>0</v>
      </c>
      <c r="AB75" s="2">
        <v>0</v>
      </c>
      <c r="AC75" s="2">
        <v>0</v>
      </c>
      <c r="AD75" s="2">
        <v>0</v>
      </c>
      <c r="AE75" s="2">
        <v>1.0869565217391304E-2</v>
      </c>
      <c r="AF75" s="2">
        <v>0</v>
      </c>
      <c r="AG75" s="2">
        <v>0</v>
      </c>
      <c r="AH75" t="s">
        <v>89</v>
      </c>
      <c r="AI75">
        <v>2</v>
      </c>
    </row>
    <row r="76" spans="1:35" x14ac:dyDescent="0.25">
      <c r="A76" t="s">
        <v>1573</v>
      </c>
      <c r="B76" t="s">
        <v>749</v>
      </c>
      <c r="C76" t="s">
        <v>1270</v>
      </c>
      <c r="D76" t="s">
        <v>1490</v>
      </c>
      <c r="E76" s="2">
        <v>140.52173913043478</v>
      </c>
      <c r="F76" s="2">
        <v>4.1576086956521738</v>
      </c>
      <c r="G76" s="2">
        <v>1.5543478260869565</v>
      </c>
      <c r="H76" s="2">
        <v>0.90380434782608687</v>
      </c>
      <c r="I76" s="2">
        <v>7.2798913043478262</v>
      </c>
      <c r="J76" s="2">
        <v>0</v>
      </c>
      <c r="K76" s="2">
        <v>0</v>
      </c>
      <c r="L76" s="2">
        <v>7.1407608695652165</v>
      </c>
      <c r="M76" s="2">
        <v>11.619565217391305</v>
      </c>
      <c r="N76" s="2">
        <v>0</v>
      </c>
      <c r="O76" s="2">
        <v>8.2688737623762373E-2</v>
      </c>
      <c r="P76" s="2">
        <v>8.2798913043478262</v>
      </c>
      <c r="Q76" s="2">
        <v>10.929347826086957</v>
      </c>
      <c r="R76" s="2">
        <v>0.13669941212871287</v>
      </c>
      <c r="S76" s="2">
        <v>21.909565217391304</v>
      </c>
      <c r="T76" s="2">
        <v>21.927934782608695</v>
      </c>
      <c r="U76" s="2">
        <v>0</v>
      </c>
      <c r="V76" s="2">
        <v>0.31196240717821783</v>
      </c>
      <c r="W76" s="2">
        <v>19.710978260869563</v>
      </c>
      <c r="X76" s="2">
        <v>18.474021739130432</v>
      </c>
      <c r="Y76" s="2">
        <v>4.5625</v>
      </c>
      <c r="Z76" s="2">
        <v>0.30420560024752474</v>
      </c>
      <c r="AA76" s="2">
        <v>0</v>
      </c>
      <c r="AB76" s="2">
        <v>0</v>
      </c>
      <c r="AC76" s="2">
        <v>0</v>
      </c>
      <c r="AD76" s="2">
        <v>0</v>
      </c>
      <c r="AE76" s="2">
        <v>0</v>
      </c>
      <c r="AF76" s="2">
        <v>0</v>
      </c>
      <c r="AG76" s="2">
        <v>0</v>
      </c>
      <c r="AH76" t="s">
        <v>147</v>
      </c>
      <c r="AI76">
        <v>2</v>
      </c>
    </row>
    <row r="77" spans="1:35" x14ac:dyDescent="0.25">
      <c r="A77" t="s">
        <v>1573</v>
      </c>
      <c r="B77" t="s">
        <v>729</v>
      </c>
      <c r="C77" t="s">
        <v>1246</v>
      </c>
      <c r="D77" t="s">
        <v>1528</v>
      </c>
      <c r="E77" s="2">
        <v>159.67391304347825</v>
      </c>
      <c r="F77" s="2">
        <v>5.3804347826086953</v>
      </c>
      <c r="G77" s="2">
        <v>2.717391304347826E-2</v>
      </c>
      <c r="H77" s="2">
        <v>0.65489130434782605</v>
      </c>
      <c r="I77" s="2">
        <v>7.75</v>
      </c>
      <c r="J77" s="2">
        <v>0</v>
      </c>
      <c r="K77" s="2">
        <v>5.4239130434782608</v>
      </c>
      <c r="L77" s="2">
        <v>4.9755434782608692</v>
      </c>
      <c r="M77" s="2">
        <v>17.410326086956523</v>
      </c>
      <c r="N77" s="2">
        <v>0</v>
      </c>
      <c r="O77" s="2">
        <v>0.10903675970047653</v>
      </c>
      <c r="P77" s="2">
        <v>6.6168478260869561</v>
      </c>
      <c r="Q77" s="2">
        <v>7.8342391304347823</v>
      </c>
      <c r="R77" s="2">
        <v>9.050374404356705E-2</v>
      </c>
      <c r="S77" s="2">
        <v>11.891304347826088</v>
      </c>
      <c r="T77" s="2">
        <v>6.7826086956521738</v>
      </c>
      <c r="U77" s="2">
        <v>0</v>
      </c>
      <c r="V77" s="2">
        <v>0.11695030633083732</v>
      </c>
      <c r="W77" s="2">
        <v>17.440217391304348</v>
      </c>
      <c r="X77" s="2">
        <v>10.480978260869565</v>
      </c>
      <c r="Y77" s="2">
        <v>0</v>
      </c>
      <c r="Z77" s="2">
        <v>0.17486385296119811</v>
      </c>
      <c r="AA77" s="2">
        <v>0</v>
      </c>
      <c r="AB77" s="2">
        <v>0</v>
      </c>
      <c r="AC77" s="2">
        <v>0</v>
      </c>
      <c r="AD77" s="2">
        <v>0</v>
      </c>
      <c r="AE77" s="2">
        <v>0</v>
      </c>
      <c r="AF77" s="2">
        <v>0</v>
      </c>
      <c r="AG77" s="2">
        <v>2.1086956521739131</v>
      </c>
      <c r="AH77" t="s">
        <v>126</v>
      </c>
      <c r="AI77">
        <v>2</v>
      </c>
    </row>
    <row r="78" spans="1:35" x14ac:dyDescent="0.25">
      <c r="A78" t="s">
        <v>1573</v>
      </c>
      <c r="B78" t="s">
        <v>874</v>
      </c>
      <c r="C78" t="s">
        <v>1395</v>
      </c>
      <c r="D78" t="s">
        <v>1496</v>
      </c>
      <c r="E78" s="2">
        <v>33.326086956521742</v>
      </c>
      <c r="F78" s="2">
        <v>0</v>
      </c>
      <c r="G78" s="2">
        <v>0</v>
      </c>
      <c r="H78" s="2">
        <v>0</v>
      </c>
      <c r="I78" s="2">
        <v>5.0652173913043477</v>
      </c>
      <c r="J78" s="2">
        <v>0</v>
      </c>
      <c r="K78" s="2">
        <v>4.1739130434782608</v>
      </c>
      <c r="L78" s="2">
        <v>8.6956521739130432E-2</v>
      </c>
      <c r="M78" s="2">
        <v>0</v>
      </c>
      <c r="N78" s="2">
        <v>4.0570652173913047</v>
      </c>
      <c r="O78" s="2">
        <v>0.12173842139595564</v>
      </c>
      <c r="P78" s="2">
        <v>9.4320652173913047</v>
      </c>
      <c r="Q78" s="2">
        <v>0</v>
      </c>
      <c r="R78" s="2">
        <v>0.28302348336594912</v>
      </c>
      <c r="S78" s="2">
        <v>2.4918478260869565</v>
      </c>
      <c r="T78" s="2">
        <v>0</v>
      </c>
      <c r="U78" s="2">
        <v>0</v>
      </c>
      <c r="V78" s="2">
        <v>7.4771689497716884E-2</v>
      </c>
      <c r="W78" s="2">
        <v>1.576086956521739</v>
      </c>
      <c r="X78" s="2">
        <v>0.17119565217391305</v>
      </c>
      <c r="Y78" s="2">
        <v>0</v>
      </c>
      <c r="Z78" s="2">
        <v>5.2429876060013036E-2</v>
      </c>
      <c r="AA78" s="2">
        <v>0</v>
      </c>
      <c r="AB78" s="2">
        <v>0</v>
      </c>
      <c r="AC78" s="2">
        <v>0</v>
      </c>
      <c r="AD78" s="2">
        <v>0</v>
      </c>
      <c r="AE78" s="2">
        <v>0</v>
      </c>
      <c r="AF78" s="2">
        <v>0</v>
      </c>
      <c r="AG78" s="2">
        <v>1.1847826086956521</v>
      </c>
      <c r="AH78" t="s">
        <v>273</v>
      </c>
      <c r="AI78">
        <v>2</v>
      </c>
    </row>
    <row r="79" spans="1:35" x14ac:dyDescent="0.25">
      <c r="A79" t="s">
        <v>1573</v>
      </c>
      <c r="B79" t="s">
        <v>1008</v>
      </c>
      <c r="C79" t="s">
        <v>1357</v>
      </c>
      <c r="D79" t="s">
        <v>1517</v>
      </c>
      <c r="E79" s="2">
        <v>125.68478260869566</v>
      </c>
      <c r="F79" s="2">
        <v>5.1032608695652177</v>
      </c>
      <c r="G79" s="2">
        <v>0.55163043478260865</v>
      </c>
      <c r="H79" s="2">
        <v>0</v>
      </c>
      <c r="I79" s="2">
        <v>20.364130434782609</v>
      </c>
      <c r="J79" s="2">
        <v>0</v>
      </c>
      <c r="K79" s="2">
        <v>0</v>
      </c>
      <c r="L79" s="2">
        <v>6.5516304347826084</v>
      </c>
      <c r="M79" s="2">
        <v>4.1576086956521738</v>
      </c>
      <c r="N79" s="2">
        <v>0</v>
      </c>
      <c r="O79" s="2">
        <v>3.3079650609703359E-2</v>
      </c>
      <c r="P79" s="2">
        <v>5.3423913043478262</v>
      </c>
      <c r="Q79" s="2">
        <v>20.440217391304348</v>
      </c>
      <c r="R79" s="2">
        <v>0.20513707515350685</v>
      </c>
      <c r="S79" s="2">
        <v>1.9402173913043479</v>
      </c>
      <c r="T79" s="2">
        <v>7.875</v>
      </c>
      <c r="U79" s="2">
        <v>0</v>
      </c>
      <c r="V79" s="2">
        <v>7.809392026290754E-2</v>
      </c>
      <c r="W79" s="2">
        <v>6.7364130434782608</v>
      </c>
      <c r="X79" s="2">
        <v>13.190217391304348</v>
      </c>
      <c r="Y79" s="2">
        <v>0</v>
      </c>
      <c r="Z79" s="2">
        <v>0.15854449537317306</v>
      </c>
      <c r="AA79" s="2">
        <v>0</v>
      </c>
      <c r="AB79" s="2">
        <v>0</v>
      </c>
      <c r="AC79" s="2">
        <v>0</v>
      </c>
      <c r="AD79" s="2">
        <v>0</v>
      </c>
      <c r="AE79" s="2">
        <v>0</v>
      </c>
      <c r="AF79" s="2">
        <v>0</v>
      </c>
      <c r="AG79" s="2">
        <v>0</v>
      </c>
      <c r="AH79" t="s">
        <v>407</v>
      </c>
      <c r="AI79">
        <v>2</v>
      </c>
    </row>
    <row r="80" spans="1:35" x14ac:dyDescent="0.25">
      <c r="A80" t="s">
        <v>1573</v>
      </c>
      <c r="B80" t="s">
        <v>894</v>
      </c>
      <c r="C80" t="s">
        <v>1400</v>
      </c>
      <c r="D80" t="s">
        <v>1495</v>
      </c>
      <c r="E80" s="2">
        <v>172.03260869565219</v>
      </c>
      <c r="F80" s="2">
        <v>5.2989130434782608</v>
      </c>
      <c r="G80" s="2">
        <v>0</v>
      </c>
      <c r="H80" s="2">
        <v>0</v>
      </c>
      <c r="I80" s="2">
        <v>14.232065217391304</v>
      </c>
      <c r="J80" s="2">
        <v>2.2452173913043478</v>
      </c>
      <c r="K80" s="2">
        <v>0</v>
      </c>
      <c r="L80" s="2">
        <v>0.80130434782608684</v>
      </c>
      <c r="M80" s="2">
        <v>15.843152173913046</v>
      </c>
      <c r="N80" s="2">
        <v>5.1813043478260878</v>
      </c>
      <c r="O80" s="2">
        <v>0.12221204271182158</v>
      </c>
      <c r="P80" s="2">
        <v>4.1902173913043477</v>
      </c>
      <c r="Q80" s="2">
        <v>18.559782608695645</v>
      </c>
      <c r="R80" s="2">
        <v>0.13224237063246347</v>
      </c>
      <c r="S80" s="2">
        <v>17.785760869565216</v>
      </c>
      <c r="T80" s="2">
        <v>8.3926086956521733</v>
      </c>
      <c r="U80" s="2">
        <v>0</v>
      </c>
      <c r="V80" s="2">
        <v>0.15217097365261892</v>
      </c>
      <c r="W80" s="2">
        <v>25.389130434782611</v>
      </c>
      <c r="X80" s="2">
        <v>17.783586956521741</v>
      </c>
      <c r="Y80" s="2">
        <v>0</v>
      </c>
      <c r="Z80" s="2">
        <v>0.25095659316358121</v>
      </c>
      <c r="AA80" s="2">
        <v>0.20652173913043478</v>
      </c>
      <c r="AB80" s="2">
        <v>4.7418478260869561</v>
      </c>
      <c r="AC80" s="2">
        <v>0</v>
      </c>
      <c r="AD80" s="2">
        <v>0</v>
      </c>
      <c r="AE80" s="2">
        <v>0</v>
      </c>
      <c r="AF80" s="2">
        <v>0</v>
      </c>
      <c r="AG80" s="2">
        <v>5.8559782608695654</v>
      </c>
      <c r="AH80" t="s">
        <v>293</v>
      </c>
      <c r="AI80">
        <v>2</v>
      </c>
    </row>
    <row r="81" spans="1:35" x14ac:dyDescent="0.25">
      <c r="A81" t="s">
        <v>1573</v>
      </c>
      <c r="B81" t="s">
        <v>794</v>
      </c>
      <c r="C81" t="s">
        <v>1360</v>
      </c>
      <c r="D81" t="s">
        <v>1523</v>
      </c>
      <c r="E81" s="2">
        <v>60.630434782608695</v>
      </c>
      <c r="F81" s="2">
        <v>4.7282608695652177</v>
      </c>
      <c r="G81" s="2">
        <v>0</v>
      </c>
      <c r="H81" s="2">
        <v>0</v>
      </c>
      <c r="I81" s="2">
        <v>0</v>
      </c>
      <c r="J81" s="2">
        <v>0</v>
      </c>
      <c r="K81" s="2">
        <v>0</v>
      </c>
      <c r="L81" s="2">
        <v>4.5948913043478266</v>
      </c>
      <c r="M81" s="2">
        <v>3.6086956521739127E-2</v>
      </c>
      <c r="N81" s="2">
        <v>4.6375000000000002</v>
      </c>
      <c r="O81" s="2">
        <v>7.708318393689495E-2</v>
      </c>
      <c r="P81" s="2">
        <v>5.2845652173913038</v>
      </c>
      <c r="Q81" s="2">
        <v>9.529782608695653</v>
      </c>
      <c r="R81" s="2">
        <v>0.24433847257081392</v>
      </c>
      <c r="S81" s="2">
        <v>5.3630434782608694</v>
      </c>
      <c r="T81" s="2">
        <v>2.1857608695652173</v>
      </c>
      <c r="U81" s="2">
        <v>0</v>
      </c>
      <c r="V81" s="2">
        <v>0.12450519899605593</v>
      </c>
      <c r="W81" s="2">
        <v>3.7976086956521731</v>
      </c>
      <c r="X81" s="2">
        <v>2.5752173913043479</v>
      </c>
      <c r="Y81" s="2">
        <v>0</v>
      </c>
      <c r="Z81" s="2">
        <v>0.10510935819290067</v>
      </c>
      <c r="AA81" s="2">
        <v>0</v>
      </c>
      <c r="AB81" s="2">
        <v>0</v>
      </c>
      <c r="AC81" s="2">
        <v>0</v>
      </c>
      <c r="AD81" s="2">
        <v>0</v>
      </c>
      <c r="AE81" s="2">
        <v>0</v>
      </c>
      <c r="AF81" s="2">
        <v>0</v>
      </c>
      <c r="AG81" s="2">
        <v>0</v>
      </c>
      <c r="AH81" t="s">
        <v>192</v>
      </c>
      <c r="AI81">
        <v>2</v>
      </c>
    </row>
    <row r="82" spans="1:35" x14ac:dyDescent="0.25">
      <c r="A82" t="s">
        <v>1573</v>
      </c>
      <c r="B82" t="s">
        <v>902</v>
      </c>
      <c r="C82" t="s">
        <v>1245</v>
      </c>
      <c r="D82" t="s">
        <v>1502</v>
      </c>
      <c r="E82" s="2">
        <v>179.03260869565219</v>
      </c>
      <c r="F82" s="2">
        <v>5.5652173913043477</v>
      </c>
      <c r="G82" s="2">
        <v>1.6304347826086956</v>
      </c>
      <c r="H82" s="2">
        <v>0.25</v>
      </c>
      <c r="I82" s="2">
        <v>4.9565217391304346</v>
      </c>
      <c r="J82" s="2">
        <v>0</v>
      </c>
      <c r="K82" s="2">
        <v>0</v>
      </c>
      <c r="L82" s="2">
        <v>5.5</v>
      </c>
      <c r="M82" s="2">
        <v>10.209239130434783</v>
      </c>
      <c r="N82" s="2">
        <v>0</v>
      </c>
      <c r="O82" s="2">
        <v>5.7024467245461723E-2</v>
      </c>
      <c r="P82" s="2">
        <v>4.8423913043478262</v>
      </c>
      <c r="Q82" s="2">
        <v>44.785326086956523</v>
      </c>
      <c r="R82" s="2">
        <v>0.2771993200169996</v>
      </c>
      <c r="S82" s="2">
        <v>11.290760869565217</v>
      </c>
      <c r="T82" s="2">
        <v>23.244565217391305</v>
      </c>
      <c r="U82" s="2">
        <v>0</v>
      </c>
      <c r="V82" s="2">
        <v>0.19289964179466942</v>
      </c>
      <c r="W82" s="2">
        <v>13.521739130434783</v>
      </c>
      <c r="X82" s="2">
        <v>19.883152173913043</v>
      </c>
      <c r="Y82" s="2">
        <v>0</v>
      </c>
      <c r="Z82" s="2">
        <v>0.18658551393358022</v>
      </c>
      <c r="AA82" s="2">
        <v>0</v>
      </c>
      <c r="AB82" s="2">
        <v>0.41304347826086957</v>
      </c>
      <c r="AC82" s="2">
        <v>0</v>
      </c>
      <c r="AD82" s="2">
        <v>0</v>
      </c>
      <c r="AE82" s="2">
        <v>0</v>
      </c>
      <c r="AF82" s="2">
        <v>0</v>
      </c>
      <c r="AG82" s="2">
        <v>0.71739130434782605</v>
      </c>
      <c r="AH82" t="s">
        <v>301</v>
      </c>
      <c r="AI82">
        <v>2</v>
      </c>
    </row>
    <row r="83" spans="1:35" x14ac:dyDescent="0.25">
      <c r="A83" t="s">
        <v>1573</v>
      </c>
      <c r="B83" t="s">
        <v>897</v>
      </c>
      <c r="C83" t="s">
        <v>1293</v>
      </c>
      <c r="D83" t="s">
        <v>1519</v>
      </c>
      <c r="E83" s="2">
        <v>129.20652173913044</v>
      </c>
      <c r="F83" s="2">
        <v>4.0760869565217392</v>
      </c>
      <c r="G83" s="2">
        <v>1.0733695652173914</v>
      </c>
      <c r="H83" s="2">
        <v>9.7989130434782616</v>
      </c>
      <c r="I83" s="2">
        <v>7.4320652173913029</v>
      </c>
      <c r="J83" s="2">
        <v>6.25E-2</v>
      </c>
      <c r="K83" s="2">
        <v>4.3369565217391308</v>
      </c>
      <c r="L83" s="2">
        <v>6.2328260869565204</v>
      </c>
      <c r="M83" s="2">
        <v>4.7146739130434785</v>
      </c>
      <c r="N83" s="2">
        <v>8.6521739130434785</v>
      </c>
      <c r="O83" s="2">
        <v>0.10345335240178347</v>
      </c>
      <c r="P83" s="2">
        <v>4.2608695652173916</v>
      </c>
      <c r="Q83" s="2">
        <v>13.163043478260869</v>
      </c>
      <c r="R83" s="2">
        <v>0.13485320097585599</v>
      </c>
      <c r="S83" s="2">
        <v>12.685434782608697</v>
      </c>
      <c r="T83" s="2">
        <v>5.1978260869565229</v>
      </c>
      <c r="U83" s="2">
        <v>0</v>
      </c>
      <c r="V83" s="2">
        <v>0.13840834525111467</v>
      </c>
      <c r="W83" s="2">
        <v>9.9018478260869571</v>
      </c>
      <c r="X83" s="2">
        <v>18.932717391304351</v>
      </c>
      <c r="Y83" s="2">
        <v>0</v>
      </c>
      <c r="Z83" s="2">
        <v>0.22316648439471695</v>
      </c>
      <c r="AA83" s="2">
        <v>0</v>
      </c>
      <c r="AB83" s="2">
        <v>0</v>
      </c>
      <c r="AC83" s="2">
        <v>0</v>
      </c>
      <c r="AD83" s="2">
        <v>0</v>
      </c>
      <c r="AE83" s="2">
        <v>0.17119565217391305</v>
      </c>
      <c r="AF83" s="2">
        <v>0</v>
      </c>
      <c r="AG83" s="2">
        <v>0</v>
      </c>
      <c r="AH83" t="s">
        <v>296</v>
      </c>
      <c r="AI83">
        <v>2</v>
      </c>
    </row>
    <row r="84" spans="1:35" x14ac:dyDescent="0.25">
      <c r="A84" t="s">
        <v>1573</v>
      </c>
      <c r="B84" t="s">
        <v>803</v>
      </c>
      <c r="C84" t="s">
        <v>1213</v>
      </c>
      <c r="D84" t="s">
        <v>1523</v>
      </c>
      <c r="E84" s="2">
        <v>30.336956521739129</v>
      </c>
      <c r="F84" s="2">
        <v>3.3043478260869565</v>
      </c>
      <c r="G84" s="2">
        <v>0.90217391304347827</v>
      </c>
      <c r="H84" s="2">
        <v>0.12195652173913042</v>
      </c>
      <c r="I84" s="2">
        <v>1.3288043478260869</v>
      </c>
      <c r="J84" s="2">
        <v>0</v>
      </c>
      <c r="K84" s="2">
        <v>0</v>
      </c>
      <c r="L84" s="2">
        <v>0</v>
      </c>
      <c r="M84" s="2">
        <v>3.7309782608695654</v>
      </c>
      <c r="N84" s="2">
        <v>0</v>
      </c>
      <c r="O84" s="2">
        <v>0.12298459333572198</v>
      </c>
      <c r="P84" s="2">
        <v>5.1304347826086953</v>
      </c>
      <c r="Q84" s="2">
        <v>8.5407608695652169</v>
      </c>
      <c r="R84" s="2">
        <v>0.45064493013256895</v>
      </c>
      <c r="S84" s="2">
        <v>0.43206521739130432</v>
      </c>
      <c r="T84" s="2">
        <v>0</v>
      </c>
      <c r="U84" s="2">
        <v>0</v>
      </c>
      <c r="V84" s="2">
        <v>1.4242207094231457E-2</v>
      </c>
      <c r="W84" s="2">
        <v>1.4429347826086956</v>
      </c>
      <c r="X84" s="2">
        <v>0.46195652173913043</v>
      </c>
      <c r="Y84" s="2">
        <v>0</v>
      </c>
      <c r="Z84" s="2">
        <v>6.2791114295951272E-2</v>
      </c>
      <c r="AA84" s="2">
        <v>0</v>
      </c>
      <c r="AB84" s="2">
        <v>0</v>
      </c>
      <c r="AC84" s="2">
        <v>0</v>
      </c>
      <c r="AD84" s="2">
        <v>0</v>
      </c>
      <c r="AE84" s="2">
        <v>0</v>
      </c>
      <c r="AF84" s="2">
        <v>0</v>
      </c>
      <c r="AG84" s="2">
        <v>0</v>
      </c>
      <c r="AH84" t="s">
        <v>201</v>
      </c>
      <c r="AI84">
        <v>2</v>
      </c>
    </row>
    <row r="85" spans="1:35" x14ac:dyDescent="0.25">
      <c r="A85" t="s">
        <v>1573</v>
      </c>
      <c r="B85" t="s">
        <v>723</v>
      </c>
      <c r="C85" t="s">
        <v>1198</v>
      </c>
      <c r="D85" t="s">
        <v>1508</v>
      </c>
      <c r="E85" s="2">
        <v>76.380434782608702</v>
      </c>
      <c r="F85" s="2">
        <v>4.7282608695652177</v>
      </c>
      <c r="G85" s="2">
        <v>0</v>
      </c>
      <c r="H85" s="2">
        <v>0</v>
      </c>
      <c r="I85" s="2">
        <v>0</v>
      </c>
      <c r="J85" s="2">
        <v>0</v>
      </c>
      <c r="K85" s="2">
        <v>0</v>
      </c>
      <c r="L85" s="2">
        <v>0</v>
      </c>
      <c r="M85" s="2">
        <v>2.9918478260869565</v>
      </c>
      <c r="N85" s="2">
        <v>0</v>
      </c>
      <c r="O85" s="2">
        <v>3.9170342962857548E-2</v>
      </c>
      <c r="P85" s="2">
        <v>4.2364130434782608</v>
      </c>
      <c r="Q85" s="2">
        <v>11.453804347826088</v>
      </c>
      <c r="R85" s="2">
        <v>0.20542194393055355</v>
      </c>
      <c r="S85" s="2">
        <v>11.214673913043478</v>
      </c>
      <c r="T85" s="2">
        <v>5.2771739130434785</v>
      </c>
      <c r="U85" s="2">
        <v>0</v>
      </c>
      <c r="V85" s="2">
        <v>0.21591717660452539</v>
      </c>
      <c r="W85" s="2">
        <v>15.206521739130435</v>
      </c>
      <c r="X85" s="2">
        <v>4.6168478260869561</v>
      </c>
      <c r="Y85" s="2">
        <v>0</v>
      </c>
      <c r="Z85" s="2">
        <v>0.25953465205635401</v>
      </c>
      <c r="AA85" s="2">
        <v>0</v>
      </c>
      <c r="AB85" s="2">
        <v>0</v>
      </c>
      <c r="AC85" s="2">
        <v>0</v>
      </c>
      <c r="AD85" s="2">
        <v>0</v>
      </c>
      <c r="AE85" s="2">
        <v>0</v>
      </c>
      <c r="AF85" s="2">
        <v>0</v>
      </c>
      <c r="AG85" s="2">
        <v>0</v>
      </c>
      <c r="AH85" t="s">
        <v>120</v>
      </c>
      <c r="AI85">
        <v>2</v>
      </c>
    </row>
    <row r="86" spans="1:35" x14ac:dyDescent="0.25">
      <c r="A86" t="s">
        <v>1573</v>
      </c>
      <c r="B86" t="s">
        <v>736</v>
      </c>
      <c r="C86" t="s">
        <v>1242</v>
      </c>
      <c r="D86" t="s">
        <v>1484</v>
      </c>
      <c r="E86" s="2">
        <v>128.06521739130434</v>
      </c>
      <c r="F86" s="2">
        <v>21.836630434782609</v>
      </c>
      <c r="G86" s="2">
        <v>0.56521739130434778</v>
      </c>
      <c r="H86" s="2">
        <v>0.59239130434782605</v>
      </c>
      <c r="I86" s="2">
        <v>3.107065217391304</v>
      </c>
      <c r="J86" s="2">
        <v>0</v>
      </c>
      <c r="K86" s="2">
        <v>6.5</v>
      </c>
      <c r="L86" s="2">
        <v>2.5389130434782614</v>
      </c>
      <c r="M86" s="2">
        <v>8.3461956521739129</v>
      </c>
      <c r="N86" s="2">
        <v>0</v>
      </c>
      <c r="O86" s="2">
        <v>6.5171447971481916E-2</v>
      </c>
      <c r="P86" s="2">
        <v>16.692499999999992</v>
      </c>
      <c r="Q86" s="2">
        <v>0</v>
      </c>
      <c r="R86" s="2">
        <v>0.13034374469529786</v>
      </c>
      <c r="S86" s="2">
        <v>10.273478260869567</v>
      </c>
      <c r="T86" s="2">
        <v>6.5147826086956533</v>
      </c>
      <c r="U86" s="2">
        <v>0</v>
      </c>
      <c r="V86" s="2">
        <v>0.13109149550161267</v>
      </c>
      <c r="W86" s="2">
        <v>17.361956521739131</v>
      </c>
      <c r="X86" s="2">
        <v>4.2940217391304358</v>
      </c>
      <c r="Y86" s="2">
        <v>0</v>
      </c>
      <c r="Z86" s="2">
        <v>0.16910117127822102</v>
      </c>
      <c r="AA86" s="2">
        <v>4.0760869565217392E-2</v>
      </c>
      <c r="AB86" s="2">
        <v>0</v>
      </c>
      <c r="AC86" s="2">
        <v>0</v>
      </c>
      <c r="AD86" s="2">
        <v>0</v>
      </c>
      <c r="AE86" s="2">
        <v>0</v>
      </c>
      <c r="AF86" s="2">
        <v>0</v>
      </c>
      <c r="AG86" s="2">
        <v>5.3695652173913047</v>
      </c>
      <c r="AH86" t="s">
        <v>133</v>
      </c>
      <c r="AI86">
        <v>2</v>
      </c>
    </row>
    <row r="87" spans="1:35" x14ac:dyDescent="0.25">
      <c r="A87" t="s">
        <v>1573</v>
      </c>
      <c r="B87" t="s">
        <v>799</v>
      </c>
      <c r="C87" t="s">
        <v>1265</v>
      </c>
      <c r="D87" t="s">
        <v>1517</v>
      </c>
      <c r="E87" s="2">
        <v>190.58695652173913</v>
      </c>
      <c r="F87" s="2">
        <v>4.1043478260869533</v>
      </c>
      <c r="G87" s="2">
        <v>2.1739130434782608</v>
      </c>
      <c r="H87" s="2">
        <v>0.9097826086956522</v>
      </c>
      <c r="I87" s="2">
        <v>7.2907608695652177</v>
      </c>
      <c r="J87" s="2">
        <v>0</v>
      </c>
      <c r="K87" s="2">
        <v>0</v>
      </c>
      <c r="L87" s="2">
        <v>8.5597826086956523</v>
      </c>
      <c r="M87" s="2">
        <v>24.277173913043477</v>
      </c>
      <c r="N87" s="2">
        <v>0</v>
      </c>
      <c r="O87" s="2">
        <v>0.12738108817155241</v>
      </c>
      <c r="P87" s="2">
        <v>13.703804347826088</v>
      </c>
      <c r="Q87" s="2">
        <v>15.326086956521738</v>
      </c>
      <c r="R87" s="2">
        <v>0.15231835291433787</v>
      </c>
      <c r="S87" s="2">
        <v>8.008152173913043</v>
      </c>
      <c r="T87" s="2">
        <v>14.141304347826088</v>
      </c>
      <c r="U87" s="2">
        <v>3.6331521739130435</v>
      </c>
      <c r="V87" s="2">
        <v>0.13528002737538497</v>
      </c>
      <c r="W87" s="2">
        <v>11.515217391304349</v>
      </c>
      <c r="X87" s="2">
        <v>29.880434782608695</v>
      </c>
      <c r="Y87" s="2">
        <v>0</v>
      </c>
      <c r="Z87" s="2">
        <v>0.21720086688719059</v>
      </c>
      <c r="AA87" s="2">
        <v>0</v>
      </c>
      <c r="AB87" s="2">
        <v>0</v>
      </c>
      <c r="AC87" s="2">
        <v>0</v>
      </c>
      <c r="AD87" s="2">
        <v>0</v>
      </c>
      <c r="AE87" s="2">
        <v>62.9211956521739</v>
      </c>
      <c r="AF87" s="2">
        <v>0</v>
      </c>
      <c r="AG87" s="2">
        <v>1.6956521739130435</v>
      </c>
      <c r="AH87" t="s">
        <v>197</v>
      </c>
      <c r="AI87">
        <v>2</v>
      </c>
    </row>
    <row r="88" spans="1:35" x14ac:dyDescent="0.25">
      <c r="A88" t="s">
        <v>1573</v>
      </c>
      <c r="B88" t="s">
        <v>805</v>
      </c>
      <c r="C88" t="s">
        <v>1364</v>
      </c>
      <c r="D88" t="s">
        <v>1524</v>
      </c>
      <c r="E88" s="2">
        <v>104.5</v>
      </c>
      <c r="F88" s="2">
        <v>5.5652173913043477</v>
      </c>
      <c r="G88" s="2">
        <v>1.1478260869565204</v>
      </c>
      <c r="H88" s="2">
        <v>6.4299999999999979</v>
      </c>
      <c r="I88" s="2">
        <v>3.5869565217391304</v>
      </c>
      <c r="J88" s="2">
        <v>5.3043478260869561</v>
      </c>
      <c r="K88" s="2">
        <v>0</v>
      </c>
      <c r="L88" s="2">
        <v>2.9872826086956521</v>
      </c>
      <c r="M88" s="2">
        <v>10.435652173913041</v>
      </c>
      <c r="N88" s="2">
        <v>0</v>
      </c>
      <c r="O88" s="2">
        <v>9.9862700228832937E-2</v>
      </c>
      <c r="P88" s="2">
        <v>5.5652173913043477</v>
      </c>
      <c r="Q88" s="2">
        <v>4.7197826086956498</v>
      </c>
      <c r="R88" s="2">
        <v>9.8421052631578909E-2</v>
      </c>
      <c r="S88" s="2">
        <v>4.2883695652173923</v>
      </c>
      <c r="T88" s="2">
        <v>5.3466304347826101</v>
      </c>
      <c r="U88" s="2">
        <v>0</v>
      </c>
      <c r="V88" s="2">
        <v>9.2200956937799061E-2</v>
      </c>
      <c r="W88" s="2">
        <v>7.3703260869565215</v>
      </c>
      <c r="X88" s="2">
        <v>6.2214130434782611</v>
      </c>
      <c r="Y88" s="2">
        <v>5.0156521739130424</v>
      </c>
      <c r="Z88" s="2">
        <v>0.17806116080715623</v>
      </c>
      <c r="AA88" s="2">
        <v>0</v>
      </c>
      <c r="AB88" s="2">
        <v>9.8326086956521745</v>
      </c>
      <c r="AC88" s="2">
        <v>0</v>
      </c>
      <c r="AD88" s="2">
        <v>0</v>
      </c>
      <c r="AE88" s="2">
        <v>0</v>
      </c>
      <c r="AF88" s="2">
        <v>0</v>
      </c>
      <c r="AG88" s="2">
        <v>0.57391304347826022</v>
      </c>
      <c r="AH88" t="s">
        <v>203</v>
      </c>
      <c r="AI88">
        <v>2</v>
      </c>
    </row>
    <row r="89" spans="1:35" x14ac:dyDescent="0.25">
      <c r="A89" t="s">
        <v>1573</v>
      </c>
      <c r="B89" t="s">
        <v>985</v>
      </c>
      <c r="C89" t="s">
        <v>1395</v>
      </c>
      <c r="D89" t="s">
        <v>1496</v>
      </c>
      <c r="E89" s="2">
        <v>64.902173913043484</v>
      </c>
      <c r="F89" s="2">
        <v>4.7717391304347823</v>
      </c>
      <c r="G89" s="2">
        <v>0</v>
      </c>
      <c r="H89" s="2">
        <v>0.27293478260869575</v>
      </c>
      <c r="I89" s="2">
        <v>0.17391304347826086</v>
      </c>
      <c r="J89" s="2">
        <v>0</v>
      </c>
      <c r="K89" s="2">
        <v>0</v>
      </c>
      <c r="L89" s="2">
        <v>0</v>
      </c>
      <c r="M89" s="2">
        <v>4.0380434782608692</v>
      </c>
      <c r="N89" s="2">
        <v>0</v>
      </c>
      <c r="O89" s="2">
        <v>6.2217384022776746E-2</v>
      </c>
      <c r="P89" s="2">
        <v>5.1304347826086953</v>
      </c>
      <c r="Q89" s="2">
        <v>10.380434782608695</v>
      </c>
      <c r="R89" s="2">
        <v>0.23898844414670906</v>
      </c>
      <c r="S89" s="2">
        <v>0</v>
      </c>
      <c r="T89" s="2">
        <v>0</v>
      </c>
      <c r="U89" s="2">
        <v>0</v>
      </c>
      <c r="V89" s="2">
        <v>0</v>
      </c>
      <c r="W89" s="2">
        <v>0.47826086956521741</v>
      </c>
      <c r="X89" s="2">
        <v>0</v>
      </c>
      <c r="Y89" s="2">
        <v>0</v>
      </c>
      <c r="Z89" s="2">
        <v>7.3689499246357391E-3</v>
      </c>
      <c r="AA89" s="2">
        <v>0</v>
      </c>
      <c r="AB89" s="2">
        <v>0</v>
      </c>
      <c r="AC89" s="2">
        <v>0</v>
      </c>
      <c r="AD89" s="2">
        <v>0</v>
      </c>
      <c r="AE89" s="2">
        <v>0</v>
      </c>
      <c r="AF89" s="2">
        <v>0</v>
      </c>
      <c r="AG89" s="2">
        <v>0</v>
      </c>
      <c r="AH89" t="s">
        <v>384</v>
      </c>
      <c r="AI89">
        <v>2</v>
      </c>
    </row>
    <row r="90" spans="1:35" x14ac:dyDescent="0.25">
      <c r="A90" t="s">
        <v>1573</v>
      </c>
      <c r="B90" t="s">
        <v>722</v>
      </c>
      <c r="C90" t="s">
        <v>1304</v>
      </c>
      <c r="D90" t="s">
        <v>1492</v>
      </c>
      <c r="E90" s="2">
        <v>329.48913043478262</v>
      </c>
      <c r="F90" s="2">
        <v>0.24130434782608673</v>
      </c>
      <c r="G90" s="2">
        <v>0</v>
      </c>
      <c r="H90" s="2">
        <v>0</v>
      </c>
      <c r="I90" s="2">
        <v>2.214673913043478</v>
      </c>
      <c r="J90" s="2">
        <v>0</v>
      </c>
      <c r="K90" s="2">
        <v>0</v>
      </c>
      <c r="L90" s="2">
        <v>4.0108695652173916</v>
      </c>
      <c r="M90" s="2">
        <v>8.7788043478260924</v>
      </c>
      <c r="N90" s="2">
        <v>21.041304347826106</v>
      </c>
      <c r="O90" s="2">
        <v>9.0504074159601558E-2</v>
      </c>
      <c r="P90" s="2">
        <v>0</v>
      </c>
      <c r="Q90" s="2">
        <v>34.970108695652172</v>
      </c>
      <c r="R90" s="2">
        <v>0.1061343318048362</v>
      </c>
      <c r="S90" s="2">
        <v>19.641304347826086</v>
      </c>
      <c r="T90" s="2">
        <v>14.163043478260869</v>
      </c>
      <c r="U90" s="2">
        <v>0</v>
      </c>
      <c r="V90" s="2">
        <v>0.10259624583512023</v>
      </c>
      <c r="W90" s="2">
        <v>24.456521739130444</v>
      </c>
      <c r="X90" s="2">
        <v>35.081521739130437</v>
      </c>
      <c r="Y90" s="2">
        <v>3.5760869565217392</v>
      </c>
      <c r="Z90" s="2">
        <v>0.19155147956322374</v>
      </c>
      <c r="AA90" s="2">
        <v>0</v>
      </c>
      <c r="AB90" s="2">
        <v>2.9565217391304328</v>
      </c>
      <c r="AC90" s="2">
        <v>0</v>
      </c>
      <c r="AD90" s="2">
        <v>144.51902173913044</v>
      </c>
      <c r="AE90" s="2">
        <v>0</v>
      </c>
      <c r="AF90" s="2">
        <v>0</v>
      </c>
      <c r="AG90" s="2">
        <v>0</v>
      </c>
      <c r="AH90" t="s">
        <v>119</v>
      </c>
      <c r="AI90">
        <v>2</v>
      </c>
    </row>
    <row r="91" spans="1:35" x14ac:dyDescent="0.25">
      <c r="A91" t="s">
        <v>1573</v>
      </c>
      <c r="B91" t="s">
        <v>685</v>
      </c>
      <c r="C91" t="s">
        <v>1216</v>
      </c>
      <c r="D91" t="s">
        <v>1489</v>
      </c>
      <c r="E91" s="2">
        <v>287.91304347826087</v>
      </c>
      <c r="F91" s="2">
        <v>5.8586956521739131</v>
      </c>
      <c r="G91" s="2">
        <v>4.7934782608695654</v>
      </c>
      <c r="H91" s="2">
        <v>0</v>
      </c>
      <c r="I91" s="2">
        <v>18.559782608695652</v>
      </c>
      <c r="J91" s="2">
        <v>0</v>
      </c>
      <c r="K91" s="2">
        <v>0</v>
      </c>
      <c r="L91" s="2">
        <v>4.87695652173913</v>
      </c>
      <c r="M91" s="2">
        <v>27.62826086956521</v>
      </c>
      <c r="N91" s="2">
        <v>0</v>
      </c>
      <c r="O91" s="2">
        <v>9.5960434913923254E-2</v>
      </c>
      <c r="P91" s="2">
        <v>29.883260869565216</v>
      </c>
      <c r="Q91" s="2">
        <v>0</v>
      </c>
      <c r="R91" s="2">
        <v>0.10379266082754454</v>
      </c>
      <c r="S91" s="2">
        <v>11.510869565217391</v>
      </c>
      <c r="T91" s="2">
        <v>30.975543478260871</v>
      </c>
      <c r="U91" s="2">
        <v>0</v>
      </c>
      <c r="V91" s="2">
        <v>0.14756682271217156</v>
      </c>
      <c r="W91" s="2">
        <v>18.347826086956523</v>
      </c>
      <c r="X91" s="2">
        <v>36.230978260869563</v>
      </c>
      <c r="Y91" s="2">
        <v>0</v>
      </c>
      <c r="Z91" s="2">
        <v>0.18956697372395045</v>
      </c>
      <c r="AA91" s="2">
        <v>0</v>
      </c>
      <c r="AB91" s="2">
        <v>0</v>
      </c>
      <c r="AC91" s="2">
        <v>0</v>
      </c>
      <c r="AD91" s="2">
        <v>0</v>
      </c>
      <c r="AE91" s="2">
        <v>0</v>
      </c>
      <c r="AF91" s="2">
        <v>0</v>
      </c>
      <c r="AG91" s="2">
        <v>0</v>
      </c>
      <c r="AH91" t="s">
        <v>82</v>
      </c>
      <c r="AI91">
        <v>2</v>
      </c>
    </row>
    <row r="92" spans="1:35" x14ac:dyDescent="0.25">
      <c r="A92" t="s">
        <v>1573</v>
      </c>
      <c r="B92" t="s">
        <v>951</v>
      </c>
      <c r="C92" t="s">
        <v>1268</v>
      </c>
      <c r="D92" t="s">
        <v>1490</v>
      </c>
      <c r="E92" s="2">
        <v>461.79347826086956</v>
      </c>
      <c r="F92" s="2">
        <v>13.361413043478262</v>
      </c>
      <c r="G92" s="2">
        <v>0</v>
      </c>
      <c r="H92" s="2">
        <v>0</v>
      </c>
      <c r="I92" s="2">
        <v>59.989130434782609</v>
      </c>
      <c r="J92" s="2">
        <v>0</v>
      </c>
      <c r="K92" s="2">
        <v>0</v>
      </c>
      <c r="L92" s="2">
        <v>8.991847826086957</v>
      </c>
      <c r="M92" s="2">
        <v>8.5597826086956523</v>
      </c>
      <c r="N92" s="2">
        <v>18.75</v>
      </c>
      <c r="O92" s="2">
        <v>5.9138519477462632E-2</v>
      </c>
      <c r="P92" s="2">
        <v>0</v>
      </c>
      <c r="Q92" s="2">
        <v>0</v>
      </c>
      <c r="R92" s="2">
        <v>0</v>
      </c>
      <c r="S92" s="2">
        <v>22.122282608695652</v>
      </c>
      <c r="T92" s="2">
        <v>0</v>
      </c>
      <c r="U92" s="2">
        <v>28.421195652173914</v>
      </c>
      <c r="V92" s="2">
        <v>0.10945039425679651</v>
      </c>
      <c r="W92" s="2">
        <v>54.779891304347828</v>
      </c>
      <c r="X92" s="2">
        <v>35.377717391304351</v>
      </c>
      <c r="Y92" s="2">
        <v>4.7364130434782608</v>
      </c>
      <c r="Z92" s="2">
        <v>0.20549017300223613</v>
      </c>
      <c r="AA92" s="2">
        <v>0</v>
      </c>
      <c r="AB92" s="2">
        <v>50.788043478260867</v>
      </c>
      <c r="AC92" s="2">
        <v>22.138586956521738</v>
      </c>
      <c r="AD92" s="2">
        <v>0</v>
      </c>
      <c r="AE92" s="2">
        <v>91.603260869565219</v>
      </c>
      <c r="AF92" s="2">
        <v>0</v>
      </c>
      <c r="AG92" s="2">
        <v>0</v>
      </c>
      <c r="AH92" t="s">
        <v>350</v>
      </c>
      <c r="AI92">
        <v>2</v>
      </c>
    </row>
    <row r="93" spans="1:35" x14ac:dyDescent="0.25">
      <c r="A93" t="s">
        <v>1573</v>
      </c>
      <c r="B93" t="s">
        <v>629</v>
      </c>
      <c r="C93" t="s">
        <v>1290</v>
      </c>
      <c r="D93" t="s">
        <v>1515</v>
      </c>
      <c r="E93" s="2">
        <v>471.46739130434781</v>
      </c>
      <c r="F93" s="2">
        <v>7.2418478260869561</v>
      </c>
      <c r="G93" s="2">
        <v>4.2771739130434776</v>
      </c>
      <c r="H93" s="2">
        <v>3.8532608695652173</v>
      </c>
      <c r="I93" s="2">
        <v>23.239130434782609</v>
      </c>
      <c r="J93" s="2">
        <v>0</v>
      </c>
      <c r="K93" s="2">
        <v>8.7228260869565215</v>
      </c>
      <c r="L93" s="2">
        <v>5.3440217391304348</v>
      </c>
      <c r="M93" s="2">
        <v>28.817391304347826</v>
      </c>
      <c r="N93" s="2">
        <v>0</v>
      </c>
      <c r="O93" s="2">
        <v>6.112276657060519E-2</v>
      </c>
      <c r="P93" s="2">
        <v>0</v>
      </c>
      <c r="Q93" s="2">
        <v>14.244565217391305</v>
      </c>
      <c r="R93" s="2">
        <v>3.0213256484149856E-2</v>
      </c>
      <c r="S93" s="2">
        <v>17.221956521739131</v>
      </c>
      <c r="T93" s="2">
        <v>0</v>
      </c>
      <c r="U93" s="2">
        <v>0</v>
      </c>
      <c r="V93" s="2">
        <v>3.6528414985590778E-2</v>
      </c>
      <c r="W93" s="2">
        <v>20.843260869565217</v>
      </c>
      <c r="X93" s="2">
        <v>0</v>
      </c>
      <c r="Y93" s="2">
        <v>0</v>
      </c>
      <c r="Z93" s="2">
        <v>4.4209337175792507E-2</v>
      </c>
      <c r="AA93" s="2">
        <v>0</v>
      </c>
      <c r="AB93" s="2">
        <v>31.537282608695659</v>
      </c>
      <c r="AC93" s="2">
        <v>0</v>
      </c>
      <c r="AD93" s="2">
        <v>0</v>
      </c>
      <c r="AE93" s="2">
        <v>0</v>
      </c>
      <c r="AF93" s="2">
        <v>0</v>
      </c>
      <c r="AG93" s="2">
        <v>47.537173913043489</v>
      </c>
      <c r="AH93" t="s">
        <v>26</v>
      </c>
      <c r="AI93">
        <v>2</v>
      </c>
    </row>
    <row r="94" spans="1:35" x14ac:dyDescent="0.25">
      <c r="A94" t="s">
        <v>1573</v>
      </c>
      <c r="B94" t="s">
        <v>719</v>
      </c>
      <c r="C94" t="s">
        <v>1223</v>
      </c>
      <c r="D94" t="s">
        <v>1495</v>
      </c>
      <c r="E94" s="2">
        <v>77.25</v>
      </c>
      <c r="F94" s="2">
        <v>4.3206521739130439</v>
      </c>
      <c r="G94" s="2">
        <v>0</v>
      </c>
      <c r="H94" s="2">
        <v>0</v>
      </c>
      <c r="I94" s="2">
        <v>0</v>
      </c>
      <c r="J94" s="2">
        <v>0</v>
      </c>
      <c r="K94" s="2">
        <v>0</v>
      </c>
      <c r="L94" s="2">
        <v>1.1005434782608696</v>
      </c>
      <c r="M94" s="2">
        <v>4.4836956521739131</v>
      </c>
      <c r="N94" s="2">
        <v>0</v>
      </c>
      <c r="O94" s="2">
        <v>5.8041367665681722E-2</v>
      </c>
      <c r="P94" s="2">
        <v>3.5679347826086958</v>
      </c>
      <c r="Q94" s="2">
        <v>10.426630434782609</v>
      </c>
      <c r="R94" s="2">
        <v>0.18115942028985507</v>
      </c>
      <c r="S94" s="2">
        <v>4.3913043478260869</v>
      </c>
      <c r="T94" s="2">
        <v>4.3831521739130439</v>
      </c>
      <c r="U94" s="2">
        <v>0</v>
      </c>
      <c r="V94" s="2">
        <v>0.11358519769241593</v>
      </c>
      <c r="W94" s="2">
        <v>15.029891304347826</v>
      </c>
      <c r="X94" s="2">
        <v>4.5760869565217392</v>
      </c>
      <c r="Y94" s="2">
        <v>0</v>
      </c>
      <c r="Z94" s="2">
        <v>0.25379907133811735</v>
      </c>
      <c r="AA94" s="2">
        <v>0</v>
      </c>
      <c r="AB94" s="2">
        <v>0</v>
      </c>
      <c r="AC94" s="2">
        <v>0</v>
      </c>
      <c r="AD94" s="2">
        <v>30.154891304347824</v>
      </c>
      <c r="AE94" s="2">
        <v>0</v>
      </c>
      <c r="AF94" s="2">
        <v>0</v>
      </c>
      <c r="AG94" s="2">
        <v>0</v>
      </c>
      <c r="AH94" t="s">
        <v>116</v>
      </c>
      <c r="AI94">
        <v>2</v>
      </c>
    </row>
    <row r="95" spans="1:35" x14ac:dyDescent="0.25">
      <c r="A95" t="s">
        <v>1573</v>
      </c>
      <c r="B95" t="s">
        <v>684</v>
      </c>
      <c r="C95" t="s">
        <v>1317</v>
      </c>
      <c r="D95" t="s">
        <v>1520</v>
      </c>
      <c r="E95" s="2">
        <v>90.434782608695656</v>
      </c>
      <c r="F95" s="2">
        <v>5.3913043478260869</v>
      </c>
      <c r="G95" s="2">
        <v>0</v>
      </c>
      <c r="H95" s="2">
        <v>0</v>
      </c>
      <c r="I95" s="2">
        <v>0</v>
      </c>
      <c r="J95" s="2">
        <v>0</v>
      </c>
      <c r="K95" s="2">
        <v>0</v>
      </c>
      <c r="L95" s="2">
        <v>0</v>
      </c>
      <c r="M95" s="2">
        <v>4.3016304347826084</v>
      </c>
      <c r="N95" s="2">
        <v>0</v>
      </c>
      <c r="O95" s="2">
        <v>4.7566105769230767E-2</v>
      </c>
      <c r="P95" s="2">
        <v>5.4679347826086957</v>
      </c>
      <c r="Q95" s="2">
        <v>9.3215217391304357</v>
      </c>
      <c r="R95" s="2">
        <v>0.16353725961538462</v>
      </c>
      <c r="S95" s="2">
        <v>9.5190217391304355</v>
      </c>
      <c r="T95" s="2">
        <v>9.1871739130434786</v>
      </c>
      <c r="U95" s="2">
        <v>0</v>
      </c>
      <c r="V95" s="2">
        <v>0.20684735576923077</v>
      </c>
      <c r="W95" s="2">
        <v>15.010869565217391</v>
      </c>
      <c r="X95" s="2">
        <v>5.975543478260871</v>
      </c>
      <c r="Y95" s="2">
        <v>0</v>
      </c>
      <c r="Z95" s="2">
        <v>0.23206129807692308</v>
      </c>
      <c r="AA95" s="2">
        <v>0</v>
      </c>
      <c r="AB95" s="2">
        <v>0</v>
      </c>
      <c r="AC95" s="2">
        <v>0</v>
      </c>
      <c r="AD95" s="2">
        <v>0</v>
      </c>
      <c r="AE95" s="2">
        <v>0</v>
      </c>
      <c r="AF95" s="2">
        <v>0</v>
      </c>
      <c r="AG95" s="2">
        <v>0</v>
      </c>
      <c r="AH95" t="s">
        <v>81</v>
      </c>
      <c r="AI95">
        <v>2</v>
      </c>
    </row>
    <row r="96" spans="1:35" x14ac:dyDescent="0.25">
      <c r="A96" t="s">
        <v>1573</v>
      </c>
      <c r="B96" t="s">
        <v>941</v>
      </c>
      <c r="C96" t="s">
        <v>1216</v>
      </c>
      <c r="D96" t="s">
        <v>1489</v>
      </c>
      <c r="E96" s="2">
        <v>129.30434782608697</v>
      </c>
      <c r="F96" s="2">
        <v>11.456521739130435</v>
      </c>
      <c r="G96" s="2">
        <v>0</v>
      </c>
      <c r="H96" s="2">
        <v>0</v>
      </c>
      <c r="I96" s="2">
        <v>4.1847826086956523</v>
      </c>
      <c r="J96" s="2">
        <v>0</v>
      </c>
      <c r="K96" s="2">
        <v>0</v>
      </c>
      <c r="L96" s="2">
        <v>4.5</v>
      </c>
      <c r="M96" s="2">
        <v>5.0217391304347823</v>
      </c>
      <c r="N96" s="2">
        <v>5.7391304347826084</v>
      </c>
      <c r="O96" s="2">
        <v>8.3221250840618682E-2</v>
      </c>
      <c r="P96" s="2">
        <v>0</v>
      </c>
      <c r="Q96" s="2">
        <v>21.258152173913043</v>
      </c>
      <c r="R96" s="2">
        <v>0.16440400134498989</v>
      </c>
      <c r="S96" s="2">
        <v>12.211956521739131</v>
      </c>
      <c r="T96" s="2">
        <v>7.8614130434782608</v>
      </c>
      <c r="U96" s="2">
        <v>0</v>
      </c>
      <c r="V96" s="2">
        <v>0.15524125756556825</v>
      </c>
      <c r="W96" s="2">
        <v>12.861413043478262</v>
      </c>
      <c r="X96" s="2">
        <v>5.4513043478260865</v>
      </c>
      <c r="Y96" s="2">
        <v>0</v>
      </c>
      <c r="Z96" s="2">
        <v>0.14162491593813045</v>
      </c>
      <c r="AA96" s="2">
        <v>0</v>
      </c>
      <c r="AB96" s="2">
        <v>5.0217391304347823</v>
      </c>
      <c r="AC96" s="2">
        <v>0</v>
      </c>
      <c r="AD96" s="2">
        <v>0</v>
      </c>
      <c r="AE96" s="2">
        <v>0</v>
      </c>
      <c r="AF96" s="2">
        <v>0</v>
      </c>
      <c r="AG96" s="2">
        <v>0</v>
      </c>
      <c r="AH96" t="s">
        <v>340</v>
      </c>
      <c r="AI96">
        <v>2</v>
      </c>
    </row>
    <row r="97" spans="1:35" x14ac:dyDescent="0.25">
      <c r="A97" t="s">
        <v>1573</v>
      </c>
      <c r="B97" t="s">
        <v>909</v>
      </c>
      <c r="C97" t="s">
        <v>1281</v>
      </c>
      <c r="D97" t="s">
        <v>1512</v>
      </c>
      <c r="E97" s="2">
        <v>195.29347826086956</v>
      </c>
      <c r="F97" s="2">
        <v>5.7391304347826084</v>
      </c>
      <c r="G97" s="2">
        <v>0</v>
      </c>
      <c r="H97" s="2">
        <v>0.42391304347826086</v>
      </c>
      <c r="I97" s="2">
        <v>0</v>
      </c>
      <c r="J97" s="2">
        <v>0</v>
      </c>
      <c r="K97" s="2">
        <v>0</v>
      </c>
      <c r="L97" s="2">
        <v>5.4891304347826084</v>
      </c>
      <c r="M97" s="2">
        <v>16.978260869565219</v>
      </c>
      <c r="N97" s="2">
        <v>13.994565217391305</v>
      </c>
      <c r="O97" s="2">
        <v>0.15859631546724551</v>
      </c>
      <c r="P97" s="2">
        <v>0</v>
      </c>
      <c r="Q97" s="2">
        <v>0</v>
      </c>
      <c r="R97" s="2">
        <v>0</v>
      </c>
      <c r="S97" s="2">
        <v>7.0380434782608692</v>
      </c>
      <c r="T97" s="2">
        <v>22.051630434782609</v>
      </c>
      <c r="U97" s="2">
        <v>4.3423913043478262</v>
      </c>
      <c r="V97" s="2">
        <v>0.17118884621806646</v>
      </c>
      <c r="W97" s="2">
        <v>15.190217391304348</v>
      </c>
      <c r="X97" s="2">
        <v>14.100543478260869</v>
      </c>
      <c r="Y97" s="2">
        <v>0</v>
      </c>
      <c r="Z97" s="2">
        <v>0.14998330272165639</v>
      </c>
      <c r="AA97" s="2">
        <v>0</v>
      </c>
      <c r="AB97" s="2">
        <v>0</v>
      </c>
      <c r="AC97" s="2">
        <v>0</v>
      </c>
      <c r="AD97" s="2">
        <v>83.119565217391298</v>
      </c>
      <c r="AE97" s="2">
        <v>38.910326086956523</v>
      </c>
      <c r="AF97" s="2">
        <v>0</v>
      </c>
      <c r="AG97" s="2">
        <v>0</v>
      </c>
      <c r="AH97" t="s">
        <v>308</v>
      </c>
      <c r="AI97">
        <v>2</v>
      </c>
    </row>
    <row r="98" spans="1:35" x14ac:dyDescent="0.25">
      <c r="A98" t="s">
        <v>1573</v>
      </c>
      <c r="B98" t="s">
        <v>632</v>
      </c>
      <c r="C98" t="s">
        <v>1266</v>
      </c>
      <c r="D98" t="s">
        <v>1497</v>
      </c>
      <c r="E98" s="2">
        <v>44.065217391304351</v>
      </c>
      <c r="F98" s="2">
        <v>5.3369565217391308</v>
      </c>
      <c r="G98" s="2">
        <v>0</v>
      </c>
      <c r="H98" s="2">
        <v>0</v>
      </c>
      <c r="I98" s="2">
        <v>1.1603260869565217</v>
      </c>
      <c r="J98" s="2">
        <v>0</v>
      </c>
      <c r="K98" s="2">
        <v>0</v>
      </c>
      <c r="L98" s="2">
        <v>0.30500000000000005</v>
      </c>
      <c r="M98" s="2">
        <v>9.2391304347826081E-2</v>
      </c>
      <c r="N98" s="2">
        <v>5.1480434782608695</v>
      </c>
      <c r="O98" s="2">
        <v>0.11892451899358657</v>
      </c>
      <c r="P98" s="2">
        <v>0.63510869565217387</v>
      </c>
      <c r="Q98" s="2">
        <v>10.392717391304348</v>
      </c>
      <c r="R98" s="2">
        <v>0.25026147015293537</v>
      </c>
      <c r="S98" s="2">
        <v>3.97858695652174</v>
      </c>
      <c r="T98" s="2">
        <v>4.935326086956521</v>
      </c>
      <c r="U98" s="2">
        <v>0</v>
      </c>
      <c r="V98" s="2">
        <v>0.20228909718796248</v>
      </c>
      <c r="W98" s="2">
        <v>5.2943478260869572</v>
      </c>
      <c r="X98" s="2">
        <v>3.0820652173913046</v>
      </c>
      <c r="Y98" s="2">
        <v>0</v>
      </c>
      <c r="Z98" s="2">
        <v>0.19009126788357181</v>
      </c>
      <c r="AA98" s="2">
        <v>0</v>
      </c>
      <c r="AB98" s="2">
        <v>0</v>
      </c>
      <c r="AC98" s="2">
        <v>0</v>
      </c>
      <c r="AD98" s="2">
        <v>0</v>
      </c>
      <c r="AE98" s="2">
        <v>0</v>
      </c>
      <c r="AF98" s="2">
        <v>0</v>
      </c>
      <c r="AG98" s="2">
        <v>0</v>
      </c>
      <c r="AH98" t="s">
        <v>29</v>
      </c>
      <c r="AI98">
        <v>2</v>
      </c>
    </row>
    <row r="99" spans="1:35" x14ac:dyDescent="0.25">
      <c r="A99" t="s">
        <v>1573</v>
      </c>
      <c r="B99" t="s">
        <v>848</v>
      </c>
      <c r="C99" t="s">
        <v>1383</v>
      </c>
      <c r="D99" t="s">
        <v>1508</v>
      </c>
      <c r="E99" s="2">
        <v>161.2608695652174</v>
      </c>
      <c r="F99" s="2">
        <v>8.8505434782608692</v>
      </c>
      <c r="G99" s="2">
        <v>0</v>
      </c>
      <c r="H99" s="2">
        <v>0</v>
      </c>
      <c r="I99" s="2">
        <v>6.4755434782608692</v>
      </c>
      <c r="J99" s="2">
        <v>0</v>
      </c>
      <c r="K99" s="2">
        <v>0</v>
      </c>
      <c r="L99" s="2">
        <v>6.475434782608696</v>
      </c>
      <c r="M99" s="2">
        <v>4.2391304347826084</v>
      </c>
      <c r="N99" s="2">
        <v>7.2472826086956523</v>
      </c>
      <c r="O99" s="2">
        <v>7.1228767861957407E-2</v>
      </c>
      <c r="P99" s="2">
        <v>0</v>
      </c>
      <c r="Q99" s="2">
        <v>19.785326086956523</v>
      </c>
      <c r="R99" s="2">
        <v>0.12269142626044756</v>
      </c>
      <c r="S99" s="2">
        <v>14.950326086956517</v>
      </c>
      <c r="T99" s="2">
        <v>10.986304347826085</v>
      </c>
      <c r="U99" s="2">
        <v>0</v>
      </c>
      <c r="V99" s="2">
        <v>0.1608364788352655</v>
      </c>
      <c r="W99" s="2">
        <v>24.118260869565219</v>
      </c>
      <c r="X99" s="2">
        <v>36.556847826086958</v>
      </c>
      <c r="Y99" s="2">
        <v>0</v>
      </c>
      <c r="Z99" s="2">
        <v>0.37625438123483418</v>
      </c>
      <c r="AA99" s="2">
        <v>0</v>
      </c>
      <c r="AB99" s="2">
        <v>5.8260869565217392</v>
      </c>
      <c r="AC99" s="2">
        <v>0</v>
      </c>
      <c r="AD99" s="2">
        <v>0</v>
      </c>
      <c r="AE99" s="2">
        <v>0</v>
      </c>
      <c r="AF99" s="2">
        <v>0</v>
      </c>
      <c r="AG99" s="2">
        <v>0</v>
      </c>
      <c r="AH99" t="s">
        <v>247</v>
      </c>
      <c r="AI99">
        <v>2</v>
      </c>
    </row>
    <row r="100" spans="1:35" x14ac:dyDescent="0.25">
      <c r="A100" t="s">
        <v>1573</v>
      </c>
      <c r="B100" t="s">
        <v>782</v>
      </c>
      <c r="C100" t="s">
        <v>1202</v>
      </c>
      <c r="D100" t="s">
        <v>1501</v>
      </c>
      <c r="E100" s="2">
        <v>117.60869565217391</v>
      </c>
      <c r="F100" s="2">
        <v>5.7391304347826084</v>
      </c>
      <c r="G100" s="2">
        <v>0</v>
      </c>
      <c r="H100" s="2">
        <v>0</v>
      </c>
      <c r="I100" s="2">
        <v>6.1739130434782608</v>
      </c>
      <c r="J100" s="2">
        <v>0</v>
      </c>
      <c r="K100" s="2">
        <v>0</v>
      </c>
      <c r="L100" s="2">
        <v>4.8964130434782609</v>
      </c>
      <c r="M100" s="2">
        <v>5.1304347826086953</v>
      </c>
      <c r="N100" s="2">
        <v>5.2853260869565215</v>
      </c>
      <c r="O100" s="2">
        <v>8.8562846580406654E-2</v>
      </c>
      <c r="P100" s="2">
        <v>0</v>
      </c>
      <c r="Q100" s="2">
        <v>23.008152173913043</v>
      </c>
      <c r="R100" s="2">
        <v>0.19563308687615527</v>
      </c>
      <c r="S100" s="2">
        <v>17.85684782608697</v>
      </c>
      <c r="T100" s="2">
        <v>15.826304347826081</v>
      </c>
      <c r="U100" s="2">
        <v>0</v>
      </c>
      <c r="V100" s="2">
        <v>0.28640018484288365</v>
      </c>
      <c r="W100" s="2">
        <v>14.008586956521739</v>
      </c>
      <c r="X100" s="2">
        <v>23.260869565217387</v>
      </c>
      <c r="Y100" s="2">
        <v>0</v>
      </c>
      <c r="Z100" s="2">
        <v>0.31689371534195937</v>
      </c>
      <c r="AA100" s="2">
        <v>0</v>
      </c>
      <c r="AB100" s="2">
        <v>5.6521739130434785</v>
      </c>
      <c r="AC100" s="2">
        <v>0</v>
      </c>
      <c r="AD100" s="2">
        <v>0</v>
      </c>
      <c r="AE100" s="2">
        <v>0</v>
      </c>
      <c r="AF100" s="2">
        <v>0</v>
      </c>
      <c r="AG100" s="2">
        <v>0</v>
      </c>
      <c r="AH100" t="s">
        <v>180</v>
      </c>
      <c r="AI100">
        <v>2</v>
      </c>
    </row>
    <row r="101" spans="1:35" x14ac:dyDescent="0.25">
      <c r="A101" t="s">
        <v>1573</v>
      </c>
      <c r="B101" t="s">
        <v>708</v>
      </c>
      <c r="C101" t="s">
        <v>1325</v>
      </c>
      <c r="D101" t="s">
        <v>1530</v>
      </c>
      <c r="E101" s="2">
        <v>71.913043478260875</v>
      </c>
      <c r="F101" s="2">
        <v>5.5652173913043477</v>
      </c>
      <c r="G101" s="2">
        <v>0.38043478260869568</v>
      </c>
      <c r="H101" s="2">
        <v>0.36956521739130432</v>
      </c>
      <c r="I101" s="2">
        <v>0</v>
      </c>
      <c r="J101" s="2">
        <v>0</v>
      </c>
      <c r="K101" s="2">
        <v>1.9266304347826086</v>
      </c>
      <c r="L101" s="2">
        <v>2.2282608695652173</v>
      </c>
      <c r="M101" s="2">
        <v>5.0434782608695654</v>
      </c>
      <c r="N101" s="2">
        <v>0</v>
      </c>
      <c r="O101" s="2">
        <v>7.0133010882708582E-2</v>
      </c>
      <c r="P101" s="2">
        <v>4.6956521739130439</v>
      </c>
      <c r="Q101" s="2">
        <v>14.551630434782609</v>
      </c>
      <c r="R101" s="2">
        <v>0.26764661426844011</v>
      </c>
      <c r="S101" s="2">
        <v>5.6820652173913047</v>
      </c>
      <c r="T101" s="2">
        <v>3.847826086956522</v>
      </c>
      <c r="U101" s="2">
        <v>0</v>
      </c>
      <c r="V101" s="2">
        <v>0.13251964933494559</v>
      </c>
      <c r="W101" s="2">
        <v>9.7853260869565215</v>
      </c>
      <c r="X101" s="2">
        <v>4.3206521739130439</v>
      </c>
      <c r="Y101" s="2">
        <v>3.847826086956522</v>
      </c>
      <c r="Z101" s="2">
        <v>0.24965991535671103</v>
      </c>
      <c r="AA101" s="2">
        <v>0</v>
      </c>
      <c r="AB101" s="2">
        <v>0</v>
      </c>
      <c r="AC101" s="2">
        <v>0</v>
      </c>
      <c r="AD101" s="2">
        <v>0</v>
      </c>
      <c r="AE101" s="2">
        <v>0</v>
      </c>
      <c r="AF101" s="2">
        <v>0</v>
      </c>
      <c r="AG101" s="2">
        <v>0</v>
      </c>
      <c r="AH101" t="s">
        <v>105</v>
      </c>
      <c r="AI101">
        <v>2</v>
      </c>
    </row>
    <row r="102" spans="1:35" x14ac:dyDescent="0.25">
      <c r="A102" t="s">
        <v>1573</v>
      </c>
      <c r="B102" t="s">
        <v>873</v>
      </c>
      <c r="C102" t="s">
        <v>1296</v>
      </c>
      <c r="D102" t="s">
        <v>1510</v>
      </c>
      <c r="E102" s="2">
        <v>101.47826086956522</v>
      </c>
      <c r="F102" s="2">
        <v>5.2173913043478262</v>
      </c>
      <c r="G102" s="2">
        <v>0</v>
      </c>
      <c r="H102" s="2">
        <v>0</v>
      </c>
      <c r="I102" s="2">
        <v>8.7744565217391308</v>
      </c>
      <c r="J102" s="2">
        <v>0</v>
      </c>
      <c r="K102" s="2">
        <v>0</v>
      </c>
      <c r="L102" s="2">
        <v>5.0760869565217392</v>
      </c>
      <c r="M102" s="2">
        <v>8.1521739130434785</v>
      </c>
      <c r="N102" s="2">
        <v>5.0027173913043477</v>
      </c>
      <c r="O102" s="2">
        <v>0.12963260497000856</v>
      </c>
      <c r="P102" s="2">
        <v>4.8097826086956523</v>
      </c>
      <c r="Q102" s="2">
        <v>9.9429347826086953</v>
      </c>
      <c r="R102" s="2">
        <v>0.1453781062553556</v>
      </c>
      <c r="S102" s="2">
        <v>7.6869565217391314</v>
      </c>
      <c r="T102" s="2">
        <v>21.135869565217391</v>
      </c>
      <c r="U102" s="2">
        <v>0</v>
      </c>
      <c r="V102" s="2">
        <v>0.28402956298200516</v>
      </c>
      <c r="W102" s="2">
        <v>15.986413043478262</v>
      </c>
      <c r="X102" s="2">
        <v>15.589673913043478</v>
      </c>
      <c r="Y102" s="2">
        <v>4.8097826086956523</v>
      </c>
      <c r="Z102" s="2">
        <v>0.35855826906598115</v>
      </c>
      <c r="AA102" s="2">
        <v>0</v>
      </c>
      <c r="AB102" s="2">
        <v>1.2282608695652173</v>
      </c>
      <c r="AC102" s="2">
        <v>0</v>
      </c>
      <c r="AD102" s="2">
        <v>1.8369565217391304</v>
      </c>
      <c r="AE102" s="2">
        <v>4.2853260869565215</v>
      </c>
      <c r="AF102" s="2">
        <v>0</v>
      </c>
      <c r="AG102" s="2">
        <v>5.2880434782608692</v>
      </c>
      <c r="AH102" t="s">
        <v>272</v>
      </c>
      <c r="AI102">
        <v>2</v>
      </c>
    </row>
    <row r="103" spans="1:35" x14ac:dyDescent="0.25">
      <c r="A103" t="s">
        <v>1573</v>
      </c>
      <c r="B103" t="s">
        <v>952</v>
      </c>
      <c r="C103" t="s">
        <v>1242</v>
      </c>
      <c r="D103" t="s">
        <v>1484</v>
      </c>
      <c r="E103" s="2">
        <v>122.35869565217391</v>
      </c>
      <c r="F103" s="2">
        <v>7.5652173913043477</v>
      </c>
      <c r="G103" s="2">
        <v>0</v>
      </c>
      <c r="H103" s="2">
        <v>0</v>
      </c>
      <c r="I103" s="2">
        <v>5.3913043478260869</v>
      </c>
      <c r="J103" s="2">
        <v>0</v>
      </c>
      <c r="K103" s="2">
        <v>0</v>
      </c>
      <c r="L103" s="2">
        <v>6.3439130434782607</v>
      </c>
      <c r="M103" s="2">
        <v>9.6195652173913047</v>
      </c>
      <c r="N103" s="2">
        <v>0.45923913043478259</v>
      </c>
      <c r="O103" s="2">
        <v>8.2370969174735728E-2</v>
      </c>
      <c r="P103" s="2">
        <v>0</v>
      </c>
      <c r="Q103" s="2">
        <v>18.684021739130436</v>
      </c>
      <c r="R103" s="2">
        <v>0.15269876521275652</v>
      </c>
      <c r="S103" s="2">
        <v>15.488804347826077</v>
      </c>
      <c r="T103" s="2">
        <v>25.323478260869571</v>
      </c>
      <c r="U103" s="2">
        <v>0</v>
      </c>
      <c r="V103" s="2">
        <v>0.33354623789641996</v>
      </c>
      <c r="W103" s="2">
        <v>15.640217391304347</v>
      </c>
      <c r="X103" s="2">
        <v>20.835652173913036</v>
      </c>
      <c r="Y103" s="2">
        <v>0</v>
      </c>
      <c r="Z103" s="2">
        <v>0.2981060673358798</v>
      </c>
      <c r="AA103" s="2">
        <v>0</v>
      </c>
      <c r="AB103" s="2">
        <v>5.6521739130434785</v>
      </c>
      <c r="AC103" s="2">
        <v>0</v>
      </c>
      <c r="AD103" s="2">
        <v>0</v>
      </c>
      <c r="AE103" s="2">
        <v>0</v>
      </c>
      <c r="AF103" s="2">
        <v>0</v>
      </c>
      <c r="AG103" s="2">
        <v>0</v>
      </c>
      <c r="AH103" t="s">
        <v>351</v>
      </c>
      <c r="AI103">
        <v>2</v>
      </c>
    </row>
    <row r="104" spans="1:35" x14ac:dyDescent="0.25">
      <c r="A104" t="s">
        <v>1573</v>
      </c>
      <c r="B104" t="s">
        <v>888</v>
      </c>
      <c r="C104" t="s">
        <v>1398</v>
      </c>
      <c r="D104" t="s">
        <v>1484</v>
      </c>
      <c r="E104" s="2">
        <v>75.923913043478265</v>
      </c>
      <c r="F104" s="2">
        <v>4.3478260869565215</v>
      </c>
      <c r="G104" s="2">
        <v>0</v>
      </c>
      <c r="H104" s="2">
        <v>0</v>
      </c>
      <c r="I104" s="2">
        <v>0</v>
      </c>
      <c r="J104" s="2">
        <v>0</v>
      </c>
      <c r="K104" s="2">
        <v>0</v>
      </c>
      <c r="L104" s="2">
        <v>5.5244565217391308</v>
      </c>
      <c r="M104" s="2">
        <v>0</v>
      </c>
      <c r="N104" s="2">
        <v>5.3913043478260869</v>
      </c>
      <c r="O104" s="2">
        <v>7.1009305654974944E-2</v>
      </c>
      <c r="P104" s="2">
        <v>0</v>
      </c>
      <c r="Q104" s="2">
        <v>16.733695652173914</v>
      </c>
      <c r="R104" s="2">
        <v>0.22040085898353615</v>
      </c>
      <c r="S104" s="2">
        <v>9.8152173913043477</v>
      </c>
      <c r="T104" s="2">
        <v>2.4266304347826089</v>
      </c>
      <c r="U104" s="2">
        <v>0</v>
      </c>
      <c r="V104" s="2">
        <v>0.16123836793128132</v>
      </c>
      <c r="W104" s="2">
        <v>15.070652173913043</v>
      </c>
      <c r="X104" s="2">
        <v>5.5054347826086953</v>
      </c>
      <c r="Y104" s="2">
        <v>0</v>
      </c>
      <c r="Z104" s="2">
        <v>0.27100930565497494</v>
      </c>
      <c r="AA104" s="2">
        <v>0</v>
      </c>
      <c r="AB104" s="2">
        <v>5.0652173913043477</v>
      </c>
      <c r="AC104" s="2">
        <v>0</v>
      </c>
      <c r="AD104" s="2">
        <v>0</v>
      </c>
      <c r="AE104" s="2">
        <v>0</v>
      </c>
      <c r="AF104" s="2">
        <v>0</v>
      </c>
      <c r="AG104" s="2">
        <v>0</v>
      </c>
      <c r="AH104" t="s">
        <v>287</v>
      </c>
      <c r="AI104">
        <v>2</v>
      </c>
    </row>
    <row r="105" spans="1:35" x14ac:dyDescent="0.25">
      <c r="A105" t="s">
        <v>1573</v>
      </c>
      <c r="B105" t="s">
        <v>631</v>
      </c>
      <c r="C105" t="s">
        <v>1292</v>
      </c>
      <c r="D105" t="s">
        <v>1482</v>
      </c>
      <c r="E105" s="2">
        <v>95.858695652173907</v>
      </c>
      <c r="F105" s="2">
        <v>4.9130434782608692</v>
      </c>
      <c r="G105" s="2">
        <v>2.5217391304347827</v>
      </c>
      <c r="H105" s="2">
        <v>0.43478260869565216</v>
      </c>
      <c r="I105" s="2">
        <v>1.0434782608695652</v>
      </c>
      <c r="J105" s="2">
        <v>0</v>
      </c>
      <c r="K105" s="2">
        <v>0.95760869565217399</v>
      </c>
      <c r="L105" s="2">
        <v>10.779021739130435</v>
      </c>
      <c r="M105" s="2">
        <v>9.6272826086956549</v>
      </c>
      <c r="N105" s="2">
        <v>5.1785869565217393</v>
      </c>
      <c r="O105" s="2">
        <v>0.15445515364553808</v>
      </c>
      <c r="P105" s="2">
        <v>4.7764130434782617</v>
      </c>
      <c r="Q105" s="2">
        <v>9.6148913043478252</v>
      </c>
      <c r="R105" s="2">
        <v>0.1501304002721397</v>
      </c>
      <c r="S105" s="2">
        <v>11.584239130434783</v>
      </c>
      <c r="T105" s="2">
        <v>0</v>
      </c>
      <c r="U105" s="2">
        <v>3.5339130434782602</v>
      </c>
      <c r="V105" s="2">
        <v>0.15771289261821067</v>
      </c>
      <c r="W105" s="2">
        <v>12.600326086956517</v>
      </c>
      <c r="X105" s="2">
        <v>5.4240217391304348</v>
      </c>
      <c r="Y105" s="2">
        <v>0</v>
      </c>
      <c r="Z105" s="2">
        <v>0.18803038893298557</v>
      </c>
      <c r="AA105" s="2">
        <v>0</v>
      </c>
      <c r="AB105" s="2">
        <v>0</v>
      </c>
      <c r="AC105" s="2">
        <v>0</v>
      </c>
      <c r="AD105" s="2">
        <v>0</v>
      </c>
      <c r="AE105" s="2">
        <v>0</v>
      </c>
      <c r="AF105" s="2">
        <v>0</v>
      </c>
      <c r="AG105" s="2">
        <v>0</v>
      </c>
      <c r="AH105" t="s">
        <v>28</v>
      </c>
      <c r="AI105">
        <v>2</v>
      </c>
    </row>
    <row r="106" spans="1:35" x14ac:dyDescent="0.25">
      <c r="A106" t="s">
        <v>1573</v>
      </c>
      <c r="B106" t="s">
        <v>992</v>
      </c>
      <c r="C106" t="s">
        <v>1216</v>
      </c>
      <c r="D106" t="s">
        <v>1489</v>
      </c>
      <c r="E106" s="2">
        <v>268.72826086956519</v>
      </c>
      <c r="F106" s="2">
        <v>5.3913043478260869</v>
      </c>
      <c r="G106" s="2">
        <v>1.4782608695652173</v>
      </c>
      <c r="H106" s="2">
        <v>1.5010869565217391</v>
      </c>
      <c r="I106" s="2">
        <v>8.5505434782608685</v>
      </c>
      <c r="J106" s="2">
        <v>0</v>
      </c>
      <c r="K106" s="2">
        <v>0</v>
      </c>
      <c r="L106" s="2">
        <v>7.8768478260869559</v>
      </c>
      <c r="M106" s="2">
        <v>4.3478260869565215</v>
      </c>
      <c r="N106" s="2">
        <v>12.625</v>
      </c>
      <c r="O106" s="2">
        <v>6.3159810702584654E-2</v>
      </c>
      <c r="P106" s="2">
        <v>4.8505434782608692</v>
      </c>
      <c r="Q106" s="2">
        <v>24.652173913043477</v>
      </c>
      <c r="R106" s="2">
        <v>0.10978643368523237</v>
      </c>
      <c r="S106" s="2">
        <v>24.228260869565226</v>
      </c>
      <c r="T106" s="2">
        <v>38.09815217391305</v>
      </c>
      <c r="U106" s="2">
        <v>0</v>
      </c>
      <c r="V106" s="2">
        <v>0.23193099542935736</v>
      </c>
      <c r="W106" s="2">
        <v>25.892826086956521</v>
      </c>
      <c r="X106" s="2">
        <v>42.383913043478259</v>
      </c>
      <c r="Y106" s="2">
        <v>0</v>
      </c>
      <c r="Z106" s="2">
        <v>0.25407353476519839</v>
      </c>
      <c r="AA106" s="2">
        <v>0</v>
      </c>
      <c r="AB106" s="2">
        <v>0</v>
      </c>
      <c r="AC106" s="2">
        <v>0</v>
      </c>
      <c r="AD106" s="2">
        <v>0</v>
      </c>
      <c r="AE106" s="2">
        <v>0</v>
      </c>
      <c r="AF106" s="2">
        <v>0.59782608695652173</v>
      </c>
      <c r="AG106" s="2">
        <v>0</v>
      </c>
      <c r="AH106" t="s">
        <v>391</v>
      </c>
      <c r="AI106">
        <v>2</v>
      </c>
    </row>
    <row r="107" spans="1:35" x14ac:dyDescent="0.25">
      <c r="A107" t="s">
        <v>1573</v>
      </c>
      <c r="B107" t="s">
        <v>830</v>
      </c>
      <c r="C107" t="s">
        <v>1325</v>
      </c>
      <c r="D107" t="s">
        <v>1530</v>
      </c>
      <c r="E107" s="2">
        <v>142.15217391304347</v>
      </c>
      <c r="F107" s="2">
        <v>5.1358695652173916</v>
      </c>
      <c r="G107" s="2">
        <v>1.9130434782608696</v>
      </c>
      <c r="H107" s="2">
        <v>0.66304347826086951</v>
      </c>
      <c r="I107" s="2">
        <v>0</v>
      </c>
      <c r="J107" s="2">
        <v>0</v>
      </c>
      <c r="K107" s="2">
        <v>0</v>
      </c>
      <c r="L107" s="2">
        <v>0.41576086956521741</v>
      </c>
      <c r="M107" s="2">
        <v>11.146739130434783</v>
      </c>
      <c r="N107" s="2">
        <v>0</v>
      </c>
      <c r="O107" s="2">
        <v>7.8414130601009338E-2</v>
      </c>
      <c r="P107" s="2">
        <v>6.9239130434782608</v>
      </c>
      <c r="Q107" s="2">
        <v>24.399456521739129</v>
      </c>
      <c r="R107" s="2">
        <v>0.22035097109649796</v>
      </c>
      <c r="S107" s="2">
        <v>1.1820652173913044</v>
      </c>
      <c r="T107" s="2">
        <v>0</v>
      </c>
      <c r="U107" s="2">
        <v>20.225543478260871</v>
      </c>
      <c r="V107" s="2">
        <v>0.15059642147117297</v>
      </c>
      <c r="W107" s="2">
        <v>12.391304347826088</v>
      </c>
      <c r="X107" s="2">
        <v>11.141304347826088</v>
      </c>
      <c r="Y107" s="2">
        <v>4.7010869565217392</v>
      </c>
      <c r="Z107" s="2">
        <v>0.19861599632971405</v>
      </c>
      <c r="AA107" s="2">
        <v>0</v>
      </c>
      <c r="AB107" s="2">
        <v>0</v>
      </c>
      <c r="AC107" s="2">
        <v>0</v>
      </c>
      <c r="AD107" s="2">
        <v>0</v>
      </c>
      <c r="AE107" s="2">
        <v>0</v>
      </c>
      <c r="AF107" s="2">
        <v>0</v>
      </c>
      <c r="AG107" s="2">
        <v>0</v>
      </c>
      <c r="AH107" t="s">
        <v>228</v>
      </c>
      <c r="AI107">
        <v>2</v>
      </c>
    </row>
    <row r="108" spans="1:35" x14ac:dyDescent="0.25">
      <c r="A108" t="s">
        <v>1573</v>
      </c>
      <c r="B108" t="s">
        <v>807</v>
      </c>
      <c r="C108" t="s">
        <v>1236</v>
      </c>
      <c r="D108" t="s">
        <v>1505</v>
      </c>
      <c r="E108" s="2">
        <v>41.684782608695649</v>
      </c>
      <c r="F108" s="2">
        <v>5.0543478260869561</v>
      </c>
      <c r="G108" s="2">
        <v>0.58695652173913049</v>
      </c>
      <c r="H108" s="2">
        <v>0.42391304347826086</v>
      </c>
      <c r="I108" s="2">
        <v>3.9755434782608696</v>
      </c>
      <c r="J108" s="2">
        <v>0</v>
      </c>
      <c r="K108" s="2">
        <v>0</v>
      </c>
      <c r="L108" s="2">
        <v>1.6917391304347824</v>
      </c>
      <c r="M108" s="2">
        <v>3.9375</v>
      </c>
      <c r="N108" s="2">
        <v>4.1983695652173916</v>
      </c>
      <c r="O108" s="2">
        <v>0.19517601043024771</v>
      </c>
      <c r="P108" s="2">
        <v>4.0896739130434785</v>
      </c>
      <c r="Q108" s="2">
        <v>19.432065217391305</v>
      </c>
      <c r="R108" s="2">
        <v>0.56427640156453718</v>
      </c>
      <c r="S108" s="2">
        <v>4.9630434782608726</v>
      </c>
      <c r="T108" s="2">
        <v>1.9217391304347822</v>
      </c>
      <c r="U108" s="2">
        <v>0</v>
      </c>
      <c r="V108" s="2">
        <v>0.16516297262059981</v>
      </c>
      <c r="W108" s="2">
        <v>2.4011956521739126</v>
      </c>
      <c r="X108" s="2">
        <v>1.6250000000000007</v>
      </c>
      <c r="Y108" s="2">
        <v>0</v>
      </c>
      <c r="Z108" s="2">
        <v>9.6586701434159081E-2</v>
      </c>
      <c r="AA108" s="2">
        <v>0.34782608695652173</v>
      </c>
      <c r="AB108" s="2">
        <v>0</v>
      </c>
      <c r="AC108" s="2">
        <v>0</v>
      </c>
      <c r="AD108" s="2">
        <v>0</v>
      </c>
      <c r="AE108" s="2">
        <v>2.1994565217391289</v>
      </c>
      <c r="AF108" s="2">
        <v>0</v>
      </c>
      <c r="AG108" s="2">
        <v>0</v>
      </c>
      <c r="AH108" t="s">
        <v>205</v>
      </c>
      <c r="AI108">
        <v>2</v>
      </c>
    </row>
    <row r="109" spans="1:35" x14ac:dyDescent="0.25">
      <c r="A109" t="s">
        <v>1573</v>
      </c>
      <c r="B109" t="s">
        <v>876</v>
      </c>
      <c r="C109" t="s">
        <v>1265</v>
      </c>
      <c r="D109" t="s">
        <v>1517</v>
      </c>
      <c r="E109" s="2">
        <v>236.77173913043478</v>
      </c>
      <c r="F109" s="2">
        <v>5.0217391304347823</v>
      </c>
      <c r="G109" s="2">
        <v>0</v>
      </c>
      <c r="H109" s="2">
        <v>0</v>
      </c>
      <c r="I109" s="2">
        <v>9.8350000000000009</v>
      </c>
      <c r="J109" s="2">
        <v>0</v>
      </c>
      <c r="K109" s="2">
        <v>0</v>
      </c>
      <c r="L109" s="2">
        <v>4.7934782608695654</v>
      </c>
      <c r="M109" s="2">
        <v>3.347826086956522</v>
      </c>
      <c r="N109" s="2">
        <v>11.138586956521738</v>
      </c>
      <c r="O109" s="2">
        <v>6.1183032640132209E-2</v>
      </c>
      <c r="P109" s="2">
        <v>8.3283695652173915</v>
      </c>
      <c r="Q109" s="2">
        <v>33.950108695652183</v>
      </c>
      <c r="R109" s="2">
        <v>0.17856218151769734</v>
      </c>
      <c r="S109" s="2">
        <v>7.677391304347827</v>
      </c>
      <c r="T109" s="2">
        <v>35.049021739130438</v>
      </c>
      <c r="U109" s="2">
        <v>0</v>
      </c>
      <c r="V109" s="2">
        <v>0.18045402378001196</v>
      </c>
      <c r="W109" s="2">
        <v>16.239673913043479</v>
      </c>
      <c r="X109" s="2">
        <v>35.165978260869558</v>
      </c>
      <c r="Y109" s="2">
        <v>0</v>
      </c>
      <c r="Z109" s="2">
        <v>0.21711059082770967</v>
      </c>
      <c r="AA109" s="2">
        <v>0</v>
      </c>
      <c r="AB109" s="2">
        <v>0</v>
      </c>
      <c r="AC109" s="2">
        <v>0</v>
      </c>
      <c r="AD109" s="2">
        <v>0</v>
      </c>
      <c r="AE109" s="2">
        <v>0</v>
      </c>
      <c r="AF109" s="2">
        <v>0</v>
      </c>
      <c r="AG109" s="2">
        <v>0</v>
      </c>
      <c r="AH109" t="s">
        <v>275</v>
      </c>
      <c r="AI109">
        <v>2</v>
      </c>
    </row>
    <row r="110" spans="1:35" x14ac:dyDescent="0.25">
      <c r="A110" t="s">
        <v>1573</v>
      </c>
      <c r="B110" t="s">
        <v>678</v>
      </c>
      <c r="C110" t="s">
        <v>1315</v>
      </c>
      <c r="D110" t="s">
        <v>1490</v>
      </c>
      <c r="E110" s="2">
        <v>97.978260869565219</v>
      </c>
      <c r="F110" s="2">
        <v>4.5652173913043477</v>
      </c>
      <c r="G110" s="2">
        <v>2.0625</v>
      </c>
      <c r="H110" s="2">
        <v>8.1521739130434784E-2</v>
      </c>
      <c r="I110" s="2">
        <v>5.6630434782608692</v>
      </c>
      <c r="J110" s="2">
        <v>0</v>
      </c>
      <c r="K110" s="2">
        <v>0</v>
      </c>
      <c r="L110" s="2">
        <v>4.529673913043478</v>
      </c>
      <c r="M110" s="2">
        <v>4.8369565217391308</v>
      </c>
      <c r="N110" s="2">
        <v>2.7717391304347827</v>
      </c>
      <c r="O110" s="2">
        <v>7.7656978034169086E-2</v>
      </c>
      <c r="P110" s="2">
        <v>0</v>
      </c>
      <c r="Q110" s="2">
        <v>13.499130434782609</v>
      </c>
      <c r="R110" s="2">
        <v>0.13777679165742179</v>
      </c>
      <c r="S110" s="2">
        <v>11.897717391304353</v>
      </c>
      <c r="T110" s="2">
        <v>20.475652173913044</v>
      </c>
      <c r="U110" s="2">
        <v>5.4010869565217376</v>
      </c>
      <c r="V110" s="2">
        <v>0.38553916130463722</v>
      </c>
      <c r="W110" s="2">
        <v>11.679239130434786</v>
      </c>
      <c r="X110" s="2">
        <v>16.639021739130435</v>
      </c>
      <c r="Y110" s="2">
        <v>0</v>
      </c>
      <c r="Z110" s="2">
        <v>0.28902595961837146</v>
      </c>
      <c r="AA110" s="2">
        <v>0</v>
      </c>
      <c r="AB110" s="2">
        <v>4.6467391304347823</v>
      </c>
      <c r="AC110" s="2">
        <v>0</v>
      </c>
      <c r="AD110" s="2">
        <v>0</v>
      </c>
      <c r="AE110" s="2">
        <v>0</v>
      </c>
      <c r="AF110" s="2">
        <v>0</v>
      </c>
      <c r="AG110" s="2">
        <v>0</v>
      </c>
      <c r="AH110" t="s">
        <v>75</v>
      </c>
      <c r="AI110">
        <v>2</v>
      </c>
    </row>
    <row r="111" spans="1:35" x14ac:dyDescent="0.25">
      <c r="A111" t="s">
        <v>1573</v>
      </c>
      <c r="B111" t="s">
        <v>886</v>
      </c>
      <c r="C111" t="s">
        <v>1226</v>
      </c>
      <c r="D111" t="s">
        <v>1527</v>
      </c>
      <c r="E111" s="2">
        <v>173.44565217391303</v>
      </c>
      <c r="F111" s="2">
        <v>4.9402173913043477</v>
      </c>
      <c r="G111" s="2">
        <v>0.70652173913043481</v>
      </c>
      <c r="H111" s="2">
        <v>0</v>
      </c>
      <c r="I111" s="2">
        <v>10</v>
      </c>
      <c r="J111" s="2">
        <v>0</v>
      </c>
      <c r="K111" s="2">
        <v>0</v>
      </c>
      <c r="L111" s="2">
        <v>3.5730434782608667</v>
      </c>
      <c r="M111" s="2">
        <v>4.6222826086956523</v>
      </c>
      <c r="N111" s="2">
        <v>0</v>
      </c>
      <c r="O111" s="2">
        <v>2.6649746192893405E-2</v>
      </c>
      <c r="P111" s="2">
        <v>4.1956521739130439</v>
      </c>
      <c r="Q111" s="2">
        <v>24.320652173913043</v>
      </c>
      <c r="R111" s="2">
        <v>0.16441060349689793</v>
      </c>
      <c r="S111" s="2">
        <v>17.110869565217399</v>
      </c>
      <c r="T111" s="2">
        <v>9.1438043478260873</v>
      </c>
      <c r="U111" s="2">
        <v>0</v>
      </c>
      <c r="V111" s="2">
        <v>0.1513711850598484</v>
      </c>
      <c r="W111" s="2">
        <v>20.510543478260868</v>
      </c>
      <c r="X111" s="2">
        <v>9.3917391304347824</v>
      </c>
      <c r="Y111" s="2">
        <v>2.8560869565217395</v>
      </c>
      <c r="Z111" s="2">
        <v>0.1888682083098327</v>
      </c>
      <c r="AA111" s="2">
        <v>0</v>
      </c>
      <c r="AB111" s="2">
        <v>0</v>
      </c>
      <c r="AC111" s="2">
        <v>0</v>
      </c>
      <c r="AD111" s="2">
        <v>15.771739130434783</v>
      </c>
      <c r="AE111" s="2">
        <v>0</v>
      </c>
      <c r="AF111" s="2">
        <v>0</v>
      </c>
      <c r="AG111" s="2">
        <v>0</v>
      </c>
      <c r="AH111" t="s">
        <v>285</v>
      </c>
      <c r="AI111">
        <v>2</v>
      </c>
    </row>
    <row r="112" spans="1:35" x14ac:dyDescent="0.25">
      <c r="A112" t="s">
        <v>1573</v>
      </c>
      <c r="B112" t="s">
        <v>1038</v>
      </c>
      <c r="C112" t="s">
        <v>1431</v>
      </c>
      <c r="D112" t="s">
        <v>1534</v>
      </c>
      <c r="E112" s="2">
        <v>70.858695652173907</v>
      </c>
      <c r="F112" s="2">
        <v>14.942934782608695</v>
      </c>
      <c r="G112" s="2">
        <v>0</v>
      </c>
      <c r="H112" s="2">
        <v>0</v>
      </c>
      <c r="I112" s="2">
        <v>0</v>
      </c>
      <c r="J112" s="2">
        <v>0</v>
      </c>
      <c r="K112" s="2">
        <v>0</v>
      </c>
      <c r="L112" s="2">
        <v>0.55434782608695654</v>
      </c>
      <c r="M112" s="2">
        <v>8.1902173913043477</v>
      </c>
      <c r="N112" s="2">
        <v>0</v>
      </c>
      <c r="O112" s="2">
        <v>0.11558521245589815</v>
      </c>
      <c r="P112" s="2">
        <v>5.3804347826086953</v>
      </c>
      <c r="Q112" s="2">
        <v>8.5570652173913047</v>
      </c>
      <c r="R112" s="2">
        <v>0.19669427826353736</v>
      </c>
      <c r="S112" s="2">
        <v>9.4755434782608692</v>
      </c>
      <c r="T112" s="2">
        <v>4.6168478260869561</v>
      </c>
      <c r="U112" s="2">
        <v>0</v>
      </c>
      <c r="V112" s="2">
        <v>0.19888019634913329</v>
      </c>
      <c r="W112" s="2">
        <v>11.396739130434783</v>
      </c>
      <c r="X112" s="2">
        <v>4.4646739130434785</v>
      </c>
      <c r="Y112" s="2">
        <v>0</v>
      </c>
      <c r="Z112" s="2">
        <v>0.22384568185304499</v>
      </c>
      <c r="AA112" s="2">
        <v>0</v>
      </c>
      <c r="AB112" s="2">
        <v>0</v>
      </c>
      <c r="AC112" s="2">
        <v>0</v>
      </c>
      <c r="AD112" s="2">
        <v>0</v>
      </c>
      <c r="AE112" s="2">
        <v>0</v>
      </c>
      <c r="AF112" s="2">
        <v>0</v>
      </c>
      <c r="AG112" s="2">
        <v>0</v>
      </c>
      <c r="AH112" t="s">
        <v>437</v>
      </c>
      <c r="AI112">
        <v>2</v>
      </c>
    </row>
    <row r="113" spans="1:35" x14ac:dyDescent="0.25">
      <c r="A113" t="s">
        <v>1573</v>
      </c>
      <c r="B113" t="s">
        <v>1191</v>
      </c>
      <c r="C113" t="s">
        <v>1253</v>
      </c>
      <c r="D113" t="s">
        <v>1499</v>
      </c>
      <c r="E113" s="2">
        <v>139.33695652173913</v>
      </c>
      <c r="F113" s="2">
        <v>2.0380434782608696</v>
      </c>
      <c r="G113" s="2">
        <v>0</v>
      </c>
      <c r="H113" s="2">
        <v>0</v>
      </c>
      <c r="I113" s="2">
        <v>3.3668478260869565</v>
      </c>
      <c r="J113" s="2">
        <v>0</v>
      </c>
      <c r="K113" s="2">
        <v>0</v>
      </c>
      <c r="L113" s="2">
        <v>4.5951086956521738</v>
      </c>
      <c r="M113" s="2">
        <v>0</v>
      </c>
      <c r="N113" s="2">
        <v>0</v>
      </c>
      <c r="O113" s="2">
        <v>0</v>
      </c>
      <c r="P113" s="2">
        <v>0</v>
      </c>
      <c r="Q113" s="2">
        <v>0</v>
      </c>
      <c r="R113" s="2">
        <v>0</v>
      </c>
      <c r="S113" s="2">
        <v>4.3179347826086953</v>
      </c>
      <c r="T113" s="2">
        <v>0</v>
      </c>
      <c r="U113" s="2">
        <v>6.5054347826086953</v>
      </c>
      <c r="V113" s="2">
        <v>7.7677665964583822E-2</v>
      </c>
      <c r="W113" s="2">
        <v>10.046195652173912</v>
      </c>
      <c r="X113" s="2">
        <v>10.760869565217391</v>
      </c>
      <c r="Y113" s="2">
        <v>0</v>
      </c>
      <c r="Z113" s="2">
        <v>0.14932912083625868</v>
      </c>
      <c r="AA113" s="2">
        <v>0</v>
      </c>
      <c r="AB113" s="2">
        <v>0</v>
      </c>
      <c r="AC113" s="2">
        <v>0</v>
      </c>
      <c r="AD113" s="2">
        <v>0</v>
      </c>
      <c r="AE113" s="2">
        <v>0</v>
      </c>
      <c r="AF113" s="2">
        <v>0</v>
      </c>
      <c r="AG113" s="2">
        <v>0</v>
      </c>
      <c r="AH113" t="s">
        <v>594</v>
      </c>
      <c r="AI113">
        <v>2</v>
      </c>
    </row>
    <row r="114" spans="1:35" x14ac:dyDescent="0.25">
      <c r="A114" t="s">
        <v>1573</v>
      </c>
      <c r="B114" t="s">
        <v>1084</v>
      </c>
      <c r="C114" t="s">
        <v>1220</v>
      </c>
      <c r="D114" t="s">
        <v>1527</v>
      </c>
      <c r="E114" s="2">
        <v>117.77173913043478</v>
      </c>
      <c r="F114" s="2">
        <v>16.885869565217391</v>
      </c>
      <c r="G114" s="2">
        <v>0</v>
      </c>
      <c r="H114" s="2">
        <v>0</v>
      </c>
      <c r="I114" s="2">
        <v>6.7065217391304346</v>
      </c>
      <c r="J114" s="2">
        <v>0</v>
      </c>
      <c r="K114" s="2">
        <v>0</v>
      </c>
      <c r="L114" s="2">
        <v>6.3913043478260869</v>
      </c>
      <c r="M114" s="2">
        <v>1.5733695652173914</v>
      </c>
      <c r="N114" s="2">
        <v>6.1494565217391308</v>
      </c>
      <c r="O114" s="2">
        <v>6.5574526995846802E-2</v>
      </c>
      <c r="P114" s="2">
        <v>0</v>
      </c>
      <c r="Q114" s="2">
        <v>10.970108695652174</v>
      </c>
      <c r="R114" s="2">
        <v>9.3147208121827418E-2</v>
      </c>
      <c r="S114" s="2">
        <v>13.535326086956522</v>
      </c>
      <c r="T114" s="2">
        <v>25.108695652173914</v>
      </c>
      <c r="U114" s="2">
        <v>0</v>
      </c>
      <c r="V114" s="2">
        <v>0.32812644208583297</v>
      </c>
      <c r="W114" s="2">
        <v>19.358695652173914</v>
      </c>
      <c r="X114" s="2">
        <v>20.173369565217392</v>
      </c>
      <c r="Y114" s="2">
        <v>0</v>
      </c>
      <c r="Z114" s="2">
        <v>0.33566682048915553</v>
      </c>
      <c r="AA114" s="2">
        <v>0</v>
      </c>
      <c r="AB114" s="2">
        <v>10.798913043478262</v>
      </c>
      <c r="AC114" s="2">
        <v>0</v>
      </c>
      <c r="AD114" s="2">
        <v>0</v>
      </c>
      <c r="AE114" s="2">
        <v>0</v>
      </c>
      <c r="AF114" s="2">
        <v>0</v>
      </c>
      <c r="AG114" s="2">
        <v>0</v>
      </c>
      <c r="AH114" t="s">
        <v>484</v>
      </c>
      <c r="AI114">
        <v>2</v>
      </c>
    </row>
    <row r="115" spans="1:35" x14ac:dyDescent="0.25">
      <c r="A115" t="s">
        <v>1573</v>
      </c>
      <c r="B115" t="s">
        <v>817</v>
      </c>
      <c r="C115" t="s">
        <v>1199</v>
      </c>
      <c r="D115" t="s">
        <v>1526</v>
      </c>
      <c r="E115" s="2">
        <v>97.836956521739125</v>
      </c>
      <c r="F115" s="2">
        <v>14.429347826086957</v>
      </c>
      <c r="G115" s="2">
        <v>0</v>
      </c>
      <c r="H115" s="2">
        <v>0</v>
      </c>
      <c r="I115" s="2">
        <v>6.5978260869565215</v>
      </c>
      <c r="J115" s="2">
        <v>0</v>
      </c>
      <c r="K115" s="2">
        <v>0</v>
      </c>
      <c r="L115" s="2">
        <v>3.4315217391304347</v>
      </c>
      <c r="M115" s="2">
        <v>5.2989130434782608</v>
      </c>
      <c r="N115" s="2">
        <v>5.0543478260869561</v>
      </c>
      <c r="O115" s="2">
        <v>0.10582157538051327</v>
      </c>
      <c r="P115" s="2">
        <v>5.2173913043478262</v>
      </c>
      <c r="Q115" s="2">
        <v>9.9086956521739165</v>
      </c>
      <c r="R115" s="2">
        <v>0.15460504388401294</v>
      </c>
      <c r="S115" s="2">
        <v>12.14673913043478</v>
      </c>
      <c r="T115" s="2">
        <v>10.420652173913044</v>
      </c>
      <c r="U115" s="2">
        <v>0</v>
      </c>
      <c r="V115" s="2">
        <v>0.230663259637818</v>
      </c>
      <c r="W115" s="2">
        <v>21.508695652173909</v>
      </c>
      <c r="X115" s="2">
        <v>6.9271739130434762</v>
      </c>
      <c r="Y115" s="2">
        <v>0</v>
      </c>
      <c r="Z115" s="2">
        <v>0.29064548383512939</v>
      </c>
      <c r="AA115" s="2">
        <v>0</v>
      </c>
      <c r="AB115" s="2">
        <v>0</v>
      </c>
      <c r="AC115" s="2">
        <v>0</v>
      </c>
      <c r="AD115" s="2">
        <v>0</v>
      </c>
      <c r="AE115" s="2">
        <v>0</v>
      </c>
      <c r="AF115" s="2">
        <v>0</v>
      </c>
      <c r="AG115" s="2">
        <v>0</v>
      </c>
      <c r="AH115" t="s">
        <v>215</v>
      </c>
      <c r="AI115">
        <v>2</v>
      </c>
    </row>
    <row r="116" spans="1:35" x14ac:dyDescent="0.25">
      <c r="A116" t="s">
        <v>1573</v>
      </c>
      <c r="B116" t="s">
        <v>1021</v>
      </c>
      <c r="C116" t="s">
        <v>1216</v>
      </c>
      <c r="D116" t="s">
        <v>1489</v>
      </c>
      <c r="E116" s="2">
        <v>143.20652173913044</v>
      </c>
      <c r="F116" s="2">
        <v>10.499347826086959</v>
      </c>
      <c r="G116" s="2">
        <v>2.6833695652173937</v>
      </c>
      <c r="H116" s="2">
        <v>3.5869565217391304</v>
      </c>
      <c r="I116" s="2">
        <v>6.1754347826086953</v>
      </c>
      <c r="J116" s="2">
        <v>0</v>
      </c>
      <c r="K116" s="2">
        <v>10.533695652173916</v>
      </c>
      <c r="L116" s="2">
        <v>13.094130434782603</v>
      </c>
      <c r="M116" s="2">
        <v>10.065217391304346</v>
      </c>
      <c r="N116" s="2">
        <v>21.684782608695652</v>
      </c>
      <c r="O116" s="2">
        <v>0.22170777988614801</v>
      </c>
      <c r="P116" s="2">
        <v>0</v>
      </c>
      <c r="Q116" s="2">
        <v>10.385869565217391</v>
      </c>
      <c r="R116" s="2">
        <v>7.252371916508539E-2</v>
      </c>
      <c r="S116" s="2">
        <v>17.439347826086959</v>
      </c>
      <c r="T116" s="2">
        <v>26.177608695652165</v>
      </c>
      <c r="U116" s="2">
        <v>1.7882608695652171</v>
      </c>
      <c r="V116" s="2">
        <v>0.3170611005692599</v>
      </c>
      <c r="W116" s="2">
        <v>22.004021739130433</v>
      </c>
      <c r="X116" s="2">
        <v>20.879782608695646</v>
      </c>
      <c r="Y116" s="2">
        <v>5.4782608695652177</v>
      </c>
      <c r="Z116" s="2">
        <v>0.3377085388994307</v>
      </c>
      <c r="AA116" s="2">
        <v>0</v>
      </c>
      <c r="AB116" s="2">
        <v>0</v>
      </c>
      <c r="AC116" s="2">
        <v>0</v>
      </c>
      <c r="AD116" s="2">
        <v>0</v>
      </c>
      <c r="AE116" s="2">
        <v>55.292826086956531</v>
      </c>
      <c r="AF116" s="2">
        <v>0</v>
      </c>
      <c r="AG116" s="2">
        <v>0</v>
      </c>
      <c r="AH116" t="s">
        <v>420</v>
      </c>
      <c r="AI116">
        <v>2</v>
      </c>
    </row>
    <row r="117" spans="1:35" x14ac:dyDescent="0.25">
      <c r="A117" t="s">
        <v>1573</v>
      </c>
      <c r="B117" t="s">
        <v>1004</v>
      </c>
      <c r="C117" t="s">
        <v>1216</v>
      </c>
      <c r="D117" t="s">
        <v>1489</v>
      </c>
      <c r="E117" s="2">
        <v>282.98913043478262</v>
      </c>
      <c r="F117" s="2">
        <v>9.9673913043478262</v>
      </c>
      <c r="G117" s="2">
        <v>4.9456521739130439</v>
      </c>
      <c r="H117" s="2">
        <v>0</v>
      </c>
      <c r="I117" s="2">
        <v>11.426630434782609</v>
      </c>
      <c r="J117" s="2">
        <v>0</v>
      </c>
      <c r="K117" s="2">
        <v>0</v>
      </c>
      <c r="L117" s="2">
        <v>5.9673913043478262</v>
      </c>
      <c r="M117" s="2">
        <v>1.5407608695652173</v>
      </c>
      <c r="N117" s="2">
        <v>16.619565217391305</v>
      </c>
      <c r="O117" s="2">
        <v>6.4173228346456695E-2</v>
      </c>
      <c r="P117" s="2">
        <v>0</v>
      </c>
      <c r="Q117" s="2">
        <v>16.288043478260871</v>
      </c>
      <c r="R117" s="2">
        <v>5.7557134626464376E-2</v>
      </c>
      <c r="S117" s="2">
        <v>23.220108695652176</v>
      </c>
      <c r="T117" s="2">
        <v>28.453804347826086</v>
      </c>
      <c r="U117" s="2">
        <v>0</v>
      </c>
      <c r="V117" s="2">
        <v>0.18260034568849626</v>
      </c>
      <c r="W117" s="2">
        <v>21.975543478260871</v>
      </c>
      <c r="X117" s="2">
        <v>32.970108695652172</v>
      </c>
      <c r="Y117" s="2">
        <v>4.4184782608695654</v>
      </c>
      <c r="Z117" s="2">
        <v>0.20977530247743423</v>
      </c>
      <c r="AA117" s="2">
        <v>0</v>
      </c>
      <c r="AB117" s="2">
        <v>8.6195652173913047</v>
      </c>
      <c r="AC117" s="2">
        <v>0</v>
      </c>
      <c r="AD117" s="2">
        <v>108.51086956521739</v>
      </c>
      <c r="AE117" s="2">
        <v>0</v>
      </c>
      <c r="AF117" s="2">
        <v>0</v>
      </c>
      <c r="AG117" s="2">
        <v>5.9347826086956523</v>
      </c>
      <c r="AH117" t="s">
        <v>403</v>
      </c>
      <c r="AI117">
        <v>2</v>
      </c>
    </row>
    <row r="118" spans="1:35" x14ac:dyDescent="0.25">
      <c r="A118" t="s">
        <v>1573</v>
      </c>
      <c r="B118" t="s">
        <v>1141</v>
      </c>
      <c r="C118" t="s">
        <v>1216</v>
      </c>
      <c r="D118" t="s">
        <v>1489</v>
      </c>
      <c r="E118" s="2">
        <v>307.61956521739131</v>
      </c>
      <c r="F118" s="2">
        <v>3.2717391304347827</v>
      </c>
      <c r="G118" s="2">
        <v>3.0217391304347827</v>
      </c>
      <c r="H118" s="2">
        <v>2.8641304347826089</v>
      </c>
      <c r="I118" s="2">
        <v>12.359565217391303</v>
      </c>
      <c r="J118" s="2">
        <v>0</v>
      </c>
      <c r="K118" s="2">
        <v>23.103260869565219</v>
      </c>
      <c r="L118" s="2">
        <v>6.5815217391304346</v>
      </c>
      <c r="M118" s="2">
        <v>8.9114130434782606</v>
      </c>
      <c r="N118" s="2">
        <v>4.0250000000000004</v>
      </c>
      <c r="O118" s="2">
        <v>4.2053284336242537E-2</v>
      </c>
      <c r="P118" s="2">
        <v>0.76086956521739135</v>
      </c>
      <c r="Q118" s="2">
        <v>13.019891304347825</v>
      </c>
      <c r="R118" s="2">
        <v>4.4798063672661738E-2</v>
      </c>
      <c r="S118" s="2">
        <v>10.053478260869564</v>
      </c>
      <c r="T118" s="2">
        <v>16.002173913043475</v>
      </c>
      <c r="U118" s="2">
        <v>0</v>
      </c>
      <c r="V118" s="2">
        <v>8.4700893961344101E-2</v>
      </c>
      <c r="W118" s="2">
        <v>19.521630434782605</v>
      </c>
      <c r="X118" s="2">
        <v>14.100543478260869</v>
      </c>
      <c r="Y118" s="2">
        <v>0</v>
      </c>
      <c r="Z118" s="2">
        <v>0.10929790466767958</v>
      </c>
      <c r="AA118" s="2">
        <v>0</v>
      </c>
      <c r="AB118" s="2">
        <v>8.2010869565217384</v>
      </c>
      <c r="AC118" s="2">
        <v>0</v>
      </c>
      <c r="AD118" s="2">
        <v>0</v>
      </c>
      <c r="AE118" s="2">
        <v>0</v>
      </c>
      <c r="AF118" s="2">
        <v>0</v>
      </c>
      <c r="AG118" s="2">
        <v>13.157608695652174</v>
      </c>
      <c r="AH118" t="s">
        <v>542</v>
      </c>
      <c r="AI118">
        <v>2</v>
      </c>
    </row>
    <row r="119" spans="1:35" x14ac:dyDescent="0.25">
      <c r="A119" t="s">
        <v>1573</v>
      </c>
      <c r="B119" t="s">
        <v>851</v>
      </c>
      <c r="C119" t="s">
        <v>1385</v>
      </c>
      <c r="D119" t="s">
        <v>1517</v>
      </c>
      <c r="E119" s="2">
        <v>335.66304347826087</v>
      </c>
      <c r="F119" s="2">
        <v>3.8043478260869565</v>
      </c>
      <c r="G119" s="2">
        <v>8.929347826086957</v>
      </c>
      <c r="H119" s="2">
        <v>0</v>
      </c>
      <c r="I119" s="2">
        <v>15.714673913043478</v>
      </c>
      <c r="J119" s="2">
        <v>0</v>
      </c>
      <c r="K119" s="2">
        <v>0</v>
      </c>
      <c r="L119" s="2">
        <v>9.6005434782608692</v>
      </c>
      <c r="M119" s="2">
        <v>4.1168478260869561</v>
      </c>
      <c r="N119" s="2">
        <v>22.372282608695652</v>
      </c>
      <c r="O119" s="2">
        <v>7.8915838217674297E-2</v>
      </c>
      <c r="P119" s="2">
        <v>52.402173913043477</v>
      </c>
      <c r="Q119" s="2">
        <v>0</v>
      </c>
      <c r="R119" s="2">
        <v>0.15611541077037661</v>
      </c>
      <c r="S119" s="2">
        <v>22.157608695652176</v>
      </c>
      <c r="T119" s="2">
        <v>0</v>
      </c>
      <c r="U119" s="2">
        <v>58.695652173913047</v>
      </c>
      <c r="V119" s="2">
        <v>0.24087626696026684</v>
      </c>
      <c r="W119" s="2">
        <v>28.8125</v>
      </c>
      <c r="X119" s="2">
        <v>0</v>
      </c>
      <c r="Y119" s="2">
        <v>47.926630434782609</v>
      </c>
      <c r="Z119" s="2">
        <v>0.22861953952268385</v>
      </c>
      <c r="AA119" s="2">
        <v>0</v>
      </c>
      <c r="AB119" s="2">
        <v>0</v>
      </c>
      <c r="AC119" s="2">
        <v>0</v>
      </c>
      <c r="AD119" s="2">
        <v>39.432065217391305</v>
      </c>
      <c r="AE119" s="2">
        <v>0</v>
      </c>
      <c r="AF119" s="2">
        <v>0</v>
      </c>
      <c r="AG119" s="2">
        <v>0</v>
      </c>
      <c r="AH119" t="s">
        <v>250</v>
      </c>
      <c r="AI119">
        <v>2</v>
      </c>
    </row>
    <row r="120" spans="1:35" x14ac:dyDescent="0.25">
      <c r="A120" t="s">
        <v>1573</v>
      </c>
      <c r="B120" t="s">
        <v>741</v>
      </c>
      <c r="C120" t="s">
        <v>1336</v>
      </c>
      <c r="D120" t="s">
        <v>1510</v>
      </c>
      <c r="E120" s="2">
        <v>176.13043478260869</v>
      </c>
      <c r="F120" s="2">
        <v>4.8097826086956523</v>
      </c>
      <c r="G120" s="2">
        <v>1.0597826086956521</v>
      </c>
      <c r="H120" s="2">
        <v>0.97826086956521741</v>
      </c>
      <c r="I120" s="2">
        <v>7.2270652173913055</v>
      </c>
      <c r="J120" s="2">
        <v>0</v>
      </c>
      <c r="K120" s="2">
        <v>0.89673913043478259</v>
      </c>
      <c r="L120" s="2">
        <v>10.245760869565217</v>
      </c>
      <c r="M120" s="2">
        <v>11.079456521739131</v>
      </c>
      <c r="N120" s="2">
        <v>0</v>
      </c>
      <c r="O120" s="2">
        <v>6.2904838311528016E-2</v>
      </c>
      <c r="P120" s="2">
        <v>4.665</v>
      </c>
      <c r="Q120" s="2">
        <v>26.339673913043477</v>
      </c>
      <c r="R120" s="2">
        <v>0.17603246112071094</v>
      </c>
      <c r="S120" s="2">
        <v>10.159021739130432</v>
      </c>
      <c r="T120" s="2">
        <v>16.086630434782606</v>
      </c>
      <c r="U120" s="2">
        <v>0</v>
      </c>
      <c r="V120" s="2">
        <v>0.14901258948407797</v>
      </c>
      <c r="W120" s="2">
        <v>14.988369565217386</v>
      </c>
      <c r="X120" s="2">
        <v>12.086413043478261</v>
      </c>
      <c r="Y120" s="2">
        <v>4.9706521739130434</v>
      </c>
      <c r="Z120" s="2">
        <v>0.18194149592693162</v>
      </c>
      <c r="AA120" s="2">
        <v>0</v>
      </c>
      <c r="AB120" s="2">
        <v>0</v>
      </c>
      <c r="AC120" s="2">
        <v>0</v>
      </c>
      <c r="AD120" s="2">
        <v>0</v>
      </c>
      <c r="AE120" s="2">
        <v>39.84249999999998</v>
      </c>
      <c r="AF120" s="2">
        <v>0</v>
      </c>
      <c r="AG120" s="2">
        <v>0.42391304347826086</v>
      </c>
      <c r="AH120" t="s">
        <v>139</v>
      </c>
      <c r="AI120">
        <v>2</v>
      </c>
    </row>
    <row r="121" spans="1:35" x14ac:dyDescent="0.25">
      <c r="A121" t="s">
        <v>1573</v>
      </c>
      <c r="B121" t="s">
        <v>983</v>
      </c>
      <c r="C121" t="s">
        <v>1245</v>
      </c>
      <c r="D121" t="s">
        <v>1502</v>
      </c>
      <c r="E121" s="2">
        <v>35.380434782608695</v>
      </c>
      <c r="F121" s="2">
        <v>0</v>
      </c>
      <c r="G121" s="2">
        <v>0</v>
      </c>
      <c r="H121" s="2">
        <v>0</v>
      </c>
      <c r="I121" s="2">
        <v>2.6902173913043477</v>
      </c>
      <c r="J121" s="2">
        <v>0</v>
      </c>
      <c r="K121" s="2">
        <v>0</v>
      </c>
      <c r="L121" s="2">
        <v>0</v>
      </c>
      <c r="M121" s="2">
        <v>2.8857608695652175</v>
      </c>
      <c r="N121" s="2">
        <v>0</v>
      </c>
      <c r="O121" s="2">
        <v>8.156374807987711E-2</v>
      </c>
      <c r="P121" s="2">
        <v>4.8858695652173916</v>
      </c>
      <c r="Q121" s="2">
        <v>2.0151086956521742</v>
      </c>
      <c r="R121" s="2">
        <v>0.19505069124423965</v>
      </c>
      <c r="S121" s="2">
        <v>2.7418478260869565</v>
      </c>
      <c r="T121" s="2">
        <v>4.3777173913043477</v>
      </c>
      <c r="U121" s="2">
        <v>0</v>
      </c>
      <c r="V121" s="2">
        <v>0.20122887864823349</v>
      </c>
      <c r="W121" s="2">
        <v>5.0143478260869561</v>
      </c>
      <c r="X121" s="2">
        <v>0</v>
      </c>
      <c r="Y121" s="2">
        <v>0</v>
      </c>
      <c r="Z121" s="2">
        <v>0.14172657450076803</v>
      </c>
      <c r="AA121" s="2">
        <v>0</v>
      </c>
      <c r="AB121" s="2">
        <v>0</v>
      </c>
      <c r="AC121" s="2">
        <v>0</v>
      </c>
      <c r="AD121" s="2">
        <v>0</v>
      </c>
      <c r="AE121" s="2">
        <v>0</v>
      </c>
      <c r="AF121" s="2">
        <v>0</v>
      </c>
      <c r="AG121" s="2">
        <v>0</v>
      </c>
      <c r="AH121" t="s">
        <v>382</v>
      </c>
      <c r="AI121">
        <v>2</v>
      </c>
    </row>
    <row r="122" spans="1:35" x14ac:dyDescent="0.25">
      <c r="A122" t="s">
        <v>1573</v>
      </c>
      <c r="B122" t="s">
        <v>1077</v>
      </c>
      <c r="C122" t="s">
        <v>1281</v>
      </c>
      <c r="D122" t="s">
        <v>1512</v>
      </c>
      <c r="E122" s="2">
        <v>190.89130434782609</v>
      </c>
      <c r="F122" s="2">
        <v>10.343478260869565</v>
      </c>
      <c r="G122" s="2">
        <v>1.6956521739130435</v>
      </c>
      <c r="H122" s="2">
        <v>0</v>
      </c>
      <c r="I122" s="2">
        <v>6.7581521739130439</v>
      </c>
      <c r="J122" s="2">
        <v>0</v>
      </c>
      <c r="K122" s="2">
        <v>0</v>
      </c>
      <c r="L122" s="2">
        <v>5.4157608695652177</v>
      </c>
      <c r="M122" s="2">
        <v>9.7663043478260878</v>
      </c>
      <c r="N122" s="2">
        <v>3.3423913043478262</v>
      </c>
      <c r="O122" s="2">
        <v>6.8670994192005466E-2</v>
      </c>
      <c r="P122" s="2">
        <v>32.387391304347823</v>
      </c>
      <c r="Q122" s="2">
        <v>9.2391304347826081E-2</v>
      </c>
      <c r="R122" s="2">
        <v>0.17014804691948524</v>
      </c>
      <c r="S122" s="2">
        <v>9.3777173913043477</v>
      </c>
      <c r="T122" s="2">
        <v>13.095108695652174</v>
      </c>
      <c r="U122" s="2">
        <v>0</v>
      </c>
      <c r="V122" s="2">
        <v>0.11772577155221502</v>
      </c>
      <c r="W122" s="2">
        <v>24.133152173913043</v>
      </c>
      <c r="X122" s="2">
        <v>17.932065217391305</v>
      </c>
      <c r="Y122" s="2">
        <v>0</v>
      </c>
      <c r="Z122" s="2">
        <v>0.22036214554151004</v>
      </c>
      <c r="AA122" s="2">
        <v>0</v>
      </c>
      <c r="AB122" s="2">
        <v>0</v>
      </c>
      <c r="AC122" s="2">
        <v>0</v>
      </c>
      <c r="AD122" s="2">
        <v>0</v>
      </c>
      <c r="AE122" s="2">
        <v>0</v>
      </c>
      <c r="AF122" s="2">
        <v>0</v>
      </c>
      <c r="AG122" s="2">
        <v>0</v>
      </c>
      <c r="AH122" t="s">
        <v>476</v>
      </c>
      <c r="AI122">
        <v>2</v>
      </c>
    </row>
    <row r="123" spans="1:35" x14ac:dyDescent="0.25">
      <c r="A123" t="s">
        <v>1573</v>
      </c>
      <c r="B123" t="s">
        <v>1048</v>
      </c>
      <c r="C123" t="s">
        <v>1298</v>
      </c>
      <c r="D123" t="s">
        <v>1506</v>
      </c>
      <c r="E123" s="2">
        <v>227.08695652173913</v>
      </c>
      <c r="F123" s="2">
        <v>28.097826086956523</v>
      </c>
      <c r="G123" s="2">
        <v>1.173913043478261</v>
      </c>
      <c r="H123" s="2">
        <v>0.56521739130434778</v>
      </c>
      <c r="I123" s="2">
        <v>8.4347826086956523</v>
      </c>
      <c r="J123" s="2">
        <v>0</v>
      </c>
      <c r="K123" s="2">
        <v>3.3913043478260869</v>
      </c>
      <c r="L123" s="2">
        <v>6.8070652173913047</v>
      </c>
      <c r="M123" s="2">
        <v>11.896739130434783</v>
      </c>
      <c r="N123" s="2">
        <v>0</v>
      </c>
      <c r="O123" s="2">
        <v>5.2388474057055337E-2</v>
      </c>
      <c r="P123" s="2">
        <v>3.1793478260869565</v>
      </c>
      <c r="Q123" s="2">
        <v>23.429347826086957</v>
      </c>
      <c r="R123" s="2">
        <v>0.11717403790924756</v>
      </c>
      <c r="S123" s="2">
        <v>10.608695652173912</v>
      </c>
      <c r="T123" s="2">
        <v>35.913043478260867</v>
      </c>
      <c r="U123" s="2">
        <v>0</v>
      </c>
      <c r="V123" s="2">
        <v>0.20486310549492628</v>
      </c>
      <c r="W123" s="2">
        <v>19.130434782608695</v>
      </c>
      <c r="X123" s="2">
        <v>34.065217391304351</v>
      </c>
      <c r="Y123" s="2">
        <v>8.9728260869565215</v>
      </c>
      <c r="Z123" s="2">
        <v>0.27376507754164275</v>
      </c>
      <c r="AA123" s="2">
        <v>3.4347826086956523</v>
      </c>
      <c r="AB123" s="2">
        <v>4.6929347826086953</v>
      </c>
      <c r="AC123" s="2">
        <v>0</v>
      </c>
      <c r="AD123" s="2">
        <v>113.70108695652173</v>
      </c>
      <c r="AE123" s="2">
        <v>0</v>
      </c>
      <c r="AF123" s="2">
        <v>0</v>
      </c>
      <c r="AG123" s="2">
        <v>19.521739130434781</v>
      </c>
      <c r="AH123" t="s">
        <v>447</v>
      </c>
      <c r="AI123">
        <v>2</v>
      </c>
    </row>
    <row r="124" spans="1:35" x14ac:dyDescent="0.25">
      <c r="A124" t="s">
        <v>1573</v>
      </c>
      <c r="B124" t="s">
        <v>922</v>
      </c>
      <c r="C124" t="s">
        <v>1237</v>
      </c>
      <c r="D124" t="s">
        <v>1516</v>
      </c>
      <c r="E124" s="2">
        <v>73.836956521739125</v>
      </c>
      <c r="F124" s="2">
        <v>5.2173913043478262</v>
      </c>
      <c r="G124" s="2">
        <v>0</v>
      </c>
      <c r="H124" s="2">
        <v>0</v>
      </c>
      <c r="I124" s="2">
        <v>0</v>
      </c>
      <c r="J124" s="2">
        <v>0</v>
      </c>
      <c r="K124" s="2">
        <v>0</v>
      </c>
      <c r="L124" s="2">
        <v>0.90217391304347827</v>
      </c>
      <c r="M124" s="2">
        <v>0</v>
      </c>
      <c r="N124" s="2">
        <v>6.1739130434782608</v>
      </c>
      <c r="O124" s="2">
        <v>8.3615486530251734E-2</v>
      </c>
      <c r="P124" s="2">
        <v>0</v>
      </c>
      <c r="Q124" s="2">
        <v>15.934782608695652</v>
      </c>
      <c r="R124" s="2">
        <v>0.21581039305167085</v>
      </c>
      <c r="S124" s="2">
        <v>8.5326086956521738</v>
      </c>
      <c r="T124" s="2">
        <v>6.4945652173913047</v>
      </c>
      <c r="U124" s="2">
        <v>0</v>
      </c>
      <c r="V124" s="2">
        <v>0.20351832769026942</v>
      </c>
      <c r="W124" s="2">
        <v>12.570652173913043</v>
      </c>
      <c r="X124" s="2">
        <v>5.5</v>
      </c>
      <c r="Y124" s="2">
        <v>0</v>
      </c>
      <c r="Z124" s="2">
        <v>0.24473722950095689</v>
      </c>
      <c r="AA124" s="2">
        <v>0</v>
      </c>
      <c r="AB124" s="2">
        <v>4.6956521739130439</v>
      </c>
      <c r="AC124" s="2">
        <v>0</v>
      </c>
      <c r="AD124" s="2">
        <v>0</v>
      </c>
      <c r="AE124" s="2">
        <v>0</v>
      </c>
      <c r="AF124" s="2">
        <v>0</v>
      </c>
      <c r="AG124" s="2">
        <v>0</v>
      </c>
      <c r="AH124" t="s">
        <v>321</v>
      </c>
      <c r="AI124">
        <v>2</v>
      </c>
    </row>
    <row r="125" spans="1:35" x14ac:dyDescent="0.25">
      <c r="A125" t="s">
        <v>1573</v>
      </c>
      <c r="B125" t="s">
        <v>706</v>
      </c>
      <c r="C125" t="s">
        <v>1281</v>
      </c>
      <c r="D125" t="s">
        <v>1512</v>
      </c>
      <c r="E125" s="2">
        <v>161.0108695652174</v>
      </c>
      <c r="F125" s="2">
        <v>4.4130434782608692</v>
      </c>
      <c r="G125" s="2">
        <v>0</v>
      </c>
      <c r="H125" s="2">
        <v>0</v>
      </c>
      <c r="I125" s="2">
        <v>6.0671739130434768</v>
      </c>
      <c r="J125" s="2">
        <v>0</v>
      </c>
      <c r="K125" s="2">
        <v>0</v>
      </c>
      <c r="L125" s="2">
        <v>5.220978260869563</v>
      </c>
      <c r="M125" s="2">
        <v>3.9565217391304346</v>
      </c>
      <c r="N125" s="2">
        <v>9.054347826086957</v>
      </c>
      <c r="O125" s="2">
        <v>8.0807398906366013E-2</v>
      </c>
      <c r="P125" s="2">
        <v>3.7282608695652173</v>
      </c>
      <c r="Q125" s="2">
        <v>21.091847826086951</v>
      </c>
      <c r="R125" s="2">
        <v>0.15415175859042729</v>
      </c>
      <c r="S125" s="2">
        <v>6.6230434782608709</v>
      </c>
      <c r="T125" s="2">
        <v>0</v>
      </c>
      <c r="U125" s="2">
        <v>15.490000000000004</v>
      </c>
      <c r="V125" s="2">
        <v>0.13733882400594075</v>
      </c>
      <c r="W125" s="2">
        <v>8.3186956521739113</v>
      </c>
      <c r="X125" s="2">
        <v>0</v>
      </c>
      <c r="Y125" s="2">
        <v>14.055217391304348</v>
      </c>
      <c r="Z125" s="2">
        <v>0.13895902248025382</v>
      </c>
      <c r="AA125" s="2">
        <v>0</v>
      </c>
      <c r="AB125" s="2">
        <v>0</v>
      </c>
      <c r="AC125" s="2">
        <v>0</v>
      </c>
      <c r="AD125" s="2">
        <v>0</v>
      </c>
      <c r="AE125" s="2">
        <v>50.489565217391331</v>
      </c>
      <c r="AF125" s="2">
        <v>0</v>
      </c>
      <c r="AG125" s="2">
        <v>0</v>
      </c>
      <c r="AH125" t="s">
        <v>103</v>
      </c>
      <c r="AI125">
        <v>2</v>
      </c>
    </row>
    <row r="126" spans="1:35" x14ac:dyDescent="0.25">
      <c r="A126" t="s">
        <v>1573</v>
      </c>
      <c r="B126" t="s">
        <v>1101</v>
      </c>
      <c r="C126" t="s">
        <v>1199</v>
      </c>
      <c r="D126" t="s">
        <v>1526</v>
      </c>
      <c r="E126" s="2">
        <v>87.891304347826093</v>
      </c>
      <c r="F126" s="2">
        <v>5.3043478260869561</v>
      </c>
      <c r="G126" s="2">
        <v>0</v>
      </c>
      <c r="H126" s="2">
        <v>0</v>
      </c>
      <c r="I126" s="2">
        <v>2.9701086956521738</v>
      </c>
      <c r="J126" s="2">
        <v>0</v>
      </c>
      <c r="K126" s="2">
        <v>0</v>
      </c>
      <c r="L126" s="2">
        <v>4.3219565217391303</v>
      </c>
      <c r="M126" s="2">
        <v>0</v>
      </c>
      <c r="N126" s="2">
        <v>12.739130434782609</v>
      </c>
      <c r="O126" s="2">
        <v>0.14494187484541182</v>
      </c>
      <c r="P126" s="2">
        <v>4.5217391304347823</v>
      </c>
      <c r="Q126" s="2">
        <v>13.532608695652174</v>
      </c>
      <c r="R126" s="2">
        <v>0.20541676972545139</v>
      </c>
      <c r="S126" s="2">
        <v>7.7953260869565186</v>
      </c>
      <c r="T126" s="2">
        <v>5.047065217391304</v>
      </c>
      <c r="U126" s="2">
        <v>0</v>
      </c>
      <c r="V126" s="2">
        <v>0.146116744991343</v>
      </c>
      <c r="W126" s="2">
        <v>13.779347826086957</v>
      </c>
      <c r="X126" s="2">
        <v>6.2567391304347852</v>
      </c>
      <c r="Y126" s="2">
        <v>3.872608695652175</v>
      </c>
      <c r="Z126" s="2">
        <v>0.27202572347266885</v>
      </c>
      <c r="AA126" s="2">
        <v>0</v>
      </c>
      <c r="AB126" s="2">
        <v>0</v>
      </c>
      <c r="AC126" s="2">
        <v>4.2391304347826084</v>
      </c>
      <c r="AD126" s="2">
        <v>0</v>
      </c>
      <c r="AE126" s="2">
        <v>0</v>
      </c>
      <c r="AF126" s="2">
        <v>0</v>
      </c>
      <c r="AG126" s="2">
        <v>0</v>
      </c>
      <c r="AH126" t="s">
        <v>502</v>
      </c>
      <c r="AI126">
        <v>2</v>
      </c>
    </row>
    <row r="127" spans="1:35" x14ac:dyDescent="0.25">
      <c r="A127" t="s">
        <v>1573</v>
      </c>
      <c r="B127" t="s">
        <v>1047</v>
      </c>
      <c r="C127" t="s">
        <v>1199</v>
      </c>
      <c r="D127" t="s">
        <v>1526</v>
      </c>
      <c r="E127" s="2">
        <v>75.913043478260875</v>
      </c>
      <c r="F127" s="2">
        <v>4.8260869565217392</v>
      </c>
      <c r="G127" s="2">
        <v>0.4891304347826087</v>
      </c>
      <c r="H127" s="2">
        <v>0.53260869565217395</v>
      </c>
      <c r="I127" s="2">
        <v>5.4782608695652177</v>
      </c>
      <c r="J127" s="2">
        <v>0</v>
      </c>
      <c r="K127" s="2">
        <v>0</v>
      </c>
      <c r="L127" s="2">
        <v>2.1605434782608701</v>
      </c>
      <c r="M127" s="2">
        <v>4.6086956521739131</v>
      </c>
      <c r="N127" s="2">
        <v>0</v>
      </c>
      <c r="O127" s="2">
        <v>6.0710194730813287E-2</v>
      </c>
      <c r="P127" s="2">
        <v>4.1875</v>
      </c>
      <c r="Q127" s="2">
        <v>19.293478260869566</v>
      </c>
      <c r="R127" s="2">
        <v>0.30931414662084766</v>
      </c>
      <c r="S127" s="2">
        <v>4.8466304347826084</v>
      </c>
      <c r="T127" s="2">
        <v>0.20315217391304349</v>
      </c>
      <c r="U127" s="2">
        <v>0</v>
      </c>
      <c r="V127" s="2">
        <v>6.6520618556701022E-2</v>
      </c>
      <c r="W127" s="2">
        <v>6.158478260869563</v>
      </c>
      <c r="X127" s="2">
        <v>3.2584782608695662</v>
      </c>
      <c r="Y127" s="2">
        <v>0</v>
      </c>
      <c r="Z127" s="2">
        <v>0.12404925544100799</v>
      </c>
      <c r="AA127" s="2">
        <v>0.22282608695652173</v>
      </c>
      <c r="AB127" s="2">
        <v>0</v>
      </c>
      <c r="AC127" s="2">
        <v>0.28260869565217389</v>
      </c>
      <c r="AD127" s="2">
        <v>0</v>
      </c>
      <c r="AE127" s="2">
        <v>0</v>
      </c>
      <c r="AF127" s="2">
        <v>0</v>
      </c>
      <c r="AG127" s="2">
        <v>5.1630434782608696E-2</v>
      </c>
      <c r="AH127" t="s">
        <v>446</v>
      </c>
      <c r="AI127">
        <v>2</v>
      </c>
    </row>
    <row r="128" spans="1:35" x14ac:dyDescent="0.25">
      <c r="A128" t="s">
        <v>1573</v>
      </c>
      <c r="B128" t="s">
        <v>1062</v>
      </c>
      <c r="C128" t="s">
        <v>1442</v>
      </c>
      <c r="D128" t="s">
        <v>1527</v>
      </c>
      <c r="E128" s="2">
        <v>163.71739130434781</v>
      </c>
      <c r="F128" s="2">
        <v>5.0434782608695654</v>
      </c>
      <c r="G128" s="2">
        <v>0.55434782608695654</v>
      </c>
      <c r="H128" s="2">
        <v>0.85326086956521741</v>
      </c>
      <c r="I128" s="2">
        <v>9.1304347826086953</v>
      </c>
      <c r="J128" s="2">
        <v>0</v>
      </c>
      <c r="K128" s="2">
        <v>0.70108695652173914</v>
      </c>
      <c r="L128" s="2">
        <v>4.4222826086956522</v>
      </c>
      <c r="M128" s="2">
        <v>13.391304347826088</v>
      </c>
      <c r="N128" s="2">
        <v>4.7391304347826084</v>
      </c>
      <c r="O128" s="2">
        <v>0.11074226530341257</v>
      </c>
      <c r="P128" s="2">
        <v>0</v>
      </c>
      <c r="Q128" s="2">
        <v>4.8206521739130439</v>
      </c>
      <c r="R128" s="2">
        <v>2.9444960828575228E-2</v>
      </c>
      <c r="S128" s="2">
        <v>6.0611956521739128</v>
      </c>
      <c r="T128" s="2">
        <v>4.3714130434782597</v>
      </c>
      <c r="U128" s="2">
        <v>0</v>
      </c>
      <c r="V128" s="2">
        <v>6.3723277121232241E-2</v>
      </c>
      <c r="W128" s="2">
        <v>6.3381521739130475</v>
      </c>
      <c r="X128" s="2">
        <v>5.49717391304348</v>
      </c>
      <c r="Y128" s="2">
        <v>0</v>
      </c>
      <c r="Z128" s="2">
        <v>7.2291196388261897E-2</v>
      </c>
      <c r="AA128" s="2">
        <v>0</v>
      </c>
      <c r="AB128" s="2">
        <v>4.8260869565217392</v>
      </c>
      <c r="AC128" s="2">
        <v>0</v>
      </c>
      <c r="AD128" s="2">
        <v>0</v>
      </c>
      <c r="AE128" s="2">
        <v>0</v>
      </c>
      <c r="AF128" s="2">
        <v>0</v>
      </c>
      <c r="AG128" s="2">
        <v>0</v>
      </c>
      <c r="AH128" t="s">
        <v>461</v>
      </c>
      <c r="AI128">
        <v>2</v>
      </c>
    </row>
    <row r="129" spans="1:35" x14ac:dyDescent="0.25">
      <c r="A129" t="s">
        <v>1573</v>
      </c>
      <c r="B129" t="s">
        <v>1183</v>
      </c>
      <c r="C129" t="s">
        <v>1477</v>
      </c>
      <c r="D129" t="s">
        <v>1527</v>
      </c>
      <c r="E129" s="2">
        <v>23.793478260869566</v>
      </c>
      <c r="F129" s="2">
        <v>4.8695652173913047</v>
      </c>
      <c r="G129" s="2">
        <v>0.58152173913043481</v>
      </c>
      <c r="H129" s="2">
        <v>0</v>
      </c>
      <c r="I129" s="2">
        <v>1.2173913043478262</v>
      </c>
      <c r="J129" s="2">
        <v>0</v>
      </c>
      <c r="K129" s="2">
        <v>0</v>
      </c>
      <c r="L129" s="2">
        <v>0.18554347826086956</v>
      </c>
      <c r="M129" s="2">
        <v>6.8043478260869561</v>
      </c>
      <c r="N129" s="2">
        <v>4.3233695652173916</v>
      </c>
      <c r="O129" s="2">
        <v>0.46767930561900406</v>
      </c>
      <c r="P129" s="2">
        <v>5.6521739130434785</v>
      </c>
      <c r="Q129" s="2">
        <v>2.1086956521739131</v>
      </c>
      <c r="R129" s="2">
        <v>0.32617633622658748</v>
      </c>
      <c r="S129" s="2">
        <v>0.58934782608695646</v>
      </c>
      <c r="T129" s="2">
        <v>0.31489130434782608</v>
      </c>
      <c r="U129" s="2">
        <v>0</v>
      </c>
      <c r="V129" s="2">
        <v>3.8003654636820462E-2</v>
      </c>
      <c r="W129" s="2">
        <v>2.9139130434782596</v>
      </c>
      <c r="X129" s="2">
        <v>0</v>
      </c>
      <c r="Y129" s="2">
        <v>0</v>
      </c>
      <c r="Z129" s="2">
        <v>0.12246687985381446</v>
      </c>
      <c r="AA129" s="2">
        <v>0</v>
      </c>
      <c r="AB129" s="2">
        <v>0</v>
      </c>
      <c r="AC129" s="2">
        <v>0</v>
      </c>
      <c r="AD129" s="2">
        <v>0</v>
      </c>
      <c r="AE129" s="2">
        <v>0</v>
      </c>
      <c r="AF129" s="2">
        <v>0</v>
      </c>
      <c r="AG129" s="2">
        <v>0</v>
      </c>
      <c r="AH129" t="s">
        <v>586</v>
      </c>
      <c r="AI129">
        <v>2</v>
      </c>
    </row>
    <row r="130" spans="1:35" x14ac:dyDescent="0.25">
      <c r="A130" t="s">
        <v>1573</v>
      </c>
      <c r="B130" t="s">
        <v>991</v>
      </c>
      <c r="C130" t="s">
        <v>1423</v>
      </c>
      <c r="D130" t="s">
        <v>1520</v>
      </c>
      <c r="E130" s="2">
        <v>35.152173913043477</v>
      </c>
      <c r="F130" s="2">
        <v>5.2989130434782608</v>
      </c>
      <c r="G130" s="2">
        <v>0</v>
      </c>
      <c r="H130" s="2">
        <v>0</v>
      </c>
      <c r="I130" s="2">
        <v>0.99184782608695654</v>
      </c>
      <c r="J130" s="2">
        <v>0</v>
      </c>
      <c r="K130" s="2">
        <v>0</v>
      </c>
      <c r="L130" s="2">
        <v>4.6954347826086957</v>
      </c>
      <c r="M130" s="2">
        <v>0</v>
      </c>
      <c r="N130" s="2">
        <v>0</v>
      </c>
      <c r="O130" s="2">
        <v>0</v>
      </c>
      <c r="P130" s="2">
        <v>3.7063043478260873</v>
      </c>
      <c r="Q130" s="2">
        <v>5.2023913043478265</v>
      </c>
      <c r="R130" s="2">
        <v>0.25343228200371065</v>
      </c>
      <c r="S130" s="2">
        <v>4.9628260869565217</v>
      </c>
      <c r="T130" s="2">
        <v>0</v>
      </c>
      <c r="U130" s="2">
        <v>0</v>
      </c>
      <c r="V130" s="2">
        <v>0.14118119975262833</v>
      </c>
      <c r="W130" s="2">
        <v>4.6413043478260869</v>
      </c>
      <c r="X130" s="2">
        <v>0</v>
      </c>
      <c r="Y130" s="2">
        <v>0</v>
      </c>
      <c r="Z130" s="2">
        <v>0.13203463203463203</v>
      </c>
      <c r="AA130" s="2">
        <v>0</v>
      </c>
      <c r="AB130" s="2">
        <v>0</v>
      </c>
      <c r="AC130" s="2">
        <v>0</v>
      </c>
      <c r="AD130" s="2">
        <v>0</v>
      </c>
      <c r="AE130" s="2">
        <v>0</v>
      </c>
      <c r="AF130" s="2">
        <v>0</v>
      </c>
      <c r="AG130" s="2">
        <v>0</v>
      </c>
      <c r="AH130" t="s">
        <v>390</v>
      </c>
      <c r="AI130">
        <v>2</v>
      </c>
    </row>
    <row r="131" spans="1:35" x14ac:dyDescent="0.25">
      <c r="A131" t="s">
        <v>1573</v>
      </c>
      <c r="B131" t="s">
        <v>1110</v>
      </c>
      <c r="C131" t="s">
        <v>1242</v>
      </c>
      <c r="D131" t="s">
        <v>1484</v>
      </c>
      <c r="E131" s="2">
        <v>116.17391304347827</v>
      </c>
      <c r="F131" s="2">
        <v>5.5652173913043477</v>
      </c>
      <c r="G131" s="2">
        <v>0.14347826086956506</v>
      </c>
      <c r="H131" s="2">
        <v>0.17934782608695651</v>
      </c>
      <c r="I131" s="2">
        <v>7.2426086956521729</v>
      </c>
      <c r="J131" s="2">
        <v>0</v>
      </c>
      <c r="K131" s="2">
        <v>11.478260869565217</v>
      </c>
      <c r="L131" s="2">
        <v>3.8146739130434777</v>
      </c>
      <c r="M131" s="2">
        <v>5.2452173913043483</v>
      </c>
      <c r="N131" s="2">
        <v>4.4559782608695651</v>
      </c>
      <c r="O131" s="2">
        <v>8.3505800898203586E-2</v>
      </c>
      <c r="P131" s="2">
        <v>5.5652173913043477</v>
      </c>
      <c r="Q131" s="2">
        <v>22.45</v>
      </c>
      <c r="R131" s="2">
        <v>0.24114895209580836</v>
      </c>
      <c r="S131" s="2">
        <v>4.610434782608694</v>
      </c>
      <c r="T131" s="2">
        <v>7.0167391304347824</v>
      </c>
      <c r="U131" s="2">
        <v>0</v>
      </c>
      <c r="V131" s="2">
        <v>0.10008420658682633</v>
      </c>
      <c r="W131" s="2">
        <v>5.1186956521739138</v>
      </c>
      <c r="X131" s="2">
        <v>5.3340217391304359</v>
      </c>
      <c r="Y131" s="2">
        <v>7.1356521739130452</v>
      </c>
      <c r="Z131" s="2">
        <v>0.15139689371257486</v>
      </c>
      <c r="AA131" s="2">
        <v>0.2189130434782609</v>
      </c>
      <c r="AB131" s="2">
        <v>0</v>
      </c>
      <c r="AC131" s="2">
        <v>0</v>
      </c>
      <c r="AD131" s="2">
        <v>0</v>
      </c>
      <c r="AE131" s="2">
        <v>0</v>
      </c>
      <c r="AF131" s="2">
        <v>0</v>
      </c>
      <c r="AG131" s="2">
        <v>0.57608695652173914</v>
      </c>
      <c r="AH131" t="s">
        <v>511</v>
      </c>
      <c r="AI131">
        <v>2</v>
      </c>
    </row>
    <row r="132" spans="1:35" x14ac:dyDescent="0.25">
      <c r="A132" t="s">
        <v>1573</v>
      </c>
      <c r="B132" t="s">
        <v>784</v>
      </c>
      <c r="C132" t="s">
        <v>1304</v>
      </c>
      <c r="D132" t="s">
        <v>1492</v>
      </c>
      <c r="E132" s="2">
        <v>294.14130434782606</v>
      </c>
      <c r="F132" s="2">
        <v>35.535326086956523</v>
      </c>
      <c r="G132" s="2">
        <v>1.9701086956521738</v>
      </c>
      <c r="H132" s="2">
        <v>0</v>
      </c>
      <c r="I132" s="2">
        <v>13.872282608695652</v>
      </c>
      <c r="J132" s="2">
        <v>0</v>
      </c>
      <c r="K132" s="2">
        <v>0</v>
      </c>
      <c r="L132" s="2">
        <v>4.1168478260869561</v>
      </c>
      <c r="M132" s="2">
        <v>23.486413043478262</v>
      </c>
      <c r="N132" s="2">
        <v>0</v>
      </c>
      <c r="O132" s="2">
        <v>7.9847381841025841E-2</v>
      </c>
      <c r="P132" s="2">
        <v>4.4673913043478262</v>
      </c>
      <c r="Q132" s="2">
        <v>26</v>
      </c>
      <c r="R132" s="2">
        <v>0.10358079893573779</v>
      </c>
      <c r="S132" s="2">
        <v>32.298913043478258</v>
      </c>
      <c r="T132" s="2">
        <v>4.6413043478260869</v>
      </c>
      <c r="U132" s="2">
        <v>0</v>
      </c>
      <c r="V132" s="2">
        <v>0.12558663759654115</v>
      </c>
      <c r="W132" s="2">
        <v>29.940217391304348</v>
      </c>
      <c r="X132" s="2">
        <v>8.7527173913043477</v>
      </c>
      <c r="Y132" s="2">
        <v>0</v>
      </c>
      <c r="Z132" s="2">
        <v>0.13154539743542368</v>
      </c>
      <c r="AA132" s="2">
        <v>0</v>
      </c>
      <c r="AB132" s="2">
        <v>10.274456521739131</v>
      </c>
      <c r="AC132" s="2">
        <v>0</v>
      </c>
      <c r="AD132" s="2">
        <v>0</v>
      </c>
      <c r="AE132" s="2">
        <v>0</v>
      </c>
      <c r="AF132" s="2">
        <v>0</v>
      </c>
      <c r="AG132" s="2">
        <v>0</v>
      </c>
      <c r="AH132" t="s">
        <v>182</v>
      </c>
      <c r="AI132">
        <v>2</v>
      </c>
    </row>
    <row r="133" spans="1:35" x14ac:dyDescent="0.25">
      <c r="A133" t="s">
        <v>1573</v>
      </c>
      <c r="B133" t="s">
        <v>626</v>
      </c>
      <c r="C133" t="s">
        <v>1289</v>
      </c>
      <c r="D133" t="s">
        <v>1519</v>
      </c>
      <c r="E133" s="2">
        <v>249.58695652173913</v>
      </c>
      <c r="F133" s="2">
        <v>5.0869565217391308</v>
      </c>
      <c r="G133" s="2">
        <v>0.65217391304347827</v>
      </c>
      <c r="H133" s="2">
        <v>1.1283695652173913</v>
      </c>
      <c r="I133" s="2">
        <v>10.183695652173913</v>
      </c>
      <c r="J133" s="2">
        <v>0</v>
      </c>
      <c r="K133" s="2">
        <v>10.608695652173912</v>
      </c>
      <c r="L133" s="2">
        <v>4.7476086956521746</v>
      </c>
      <c r="M133" s="2">
        <v>25.645434782608692</v>
      </c>
      <c r="N133" s="2">
        <v>0</v>
      </c>
      <c r="O133" s="2">
        <v>0.10275150248236216</v>
      </c>
      <c r="P133" s="2">
        <v>4.5652173913043477</v>
      </c>
      <c r="Q133" s="2">
        <v>35.648695652173906</v>
      </c>
      <c r="R133" s="2">
        <v>0.16112185349708213</v>
      </c>
      <c r="S133" s="2">
        <v>18.408043478260861</v>
      </c>
      <c r="T133" s="2">
        <v>14.872173913043483</v>
      </c>
      <c r="U133" s="2">
        <v>0</v>
      </c>
      <c r="V133" s="2">
        <v>0.13334117237174462</v>
      </c>
      <c r="W133" s="2">
        <v>13.998804347826091</v>
      </c>
      <c r="X133" s="2">
        <v>10.340108695652177</v>
      </c>
      <c r="Y133" s="2">
        <v>0</v>
      </c>
      <c r="Z133" s="2">
        <v>9.7516766832157514E-2</v>
      </c>
      <c r="AA133" s="2">
        <v>0</v>
      </c>
      <c r="AB133" s="2">
        <v>0</v>
      </c>
      <c r="AC133" s="2">
        <v>0</v>
      </c>
      <c r="AD133" s="2">
        <v>5.8773913043478272</v>
      </c>
      <c r="AE133" s="2">
        <v>0</v>
      </c>
      <c r="AF133" s="2">
        <v>0</v>
      </c>
      <c r="AG133" s="2">
        <v>5.7635869565217392</v>
      </c>
      <c r="AH133" t="s">
        <v>23</v>
      </c>
      <c r="AI133">
        <v>2</v>
      </c>
    </row>
    <row r="134" spans="1:35" x14ac:dyDescent="0.25">
      <c r="A134" t="s">
        <v>1573</v>
      </c>
      <c r="B134" t="s">
        <v>627</v>
      </c>
      <c r="C134" t="s">
        <v>1262</v>
      </c>
      <c r="D134" t="s">
        <v>1520</v>
      </c>
      <c r="E134" s="2">
        <v>71.25</v>
      </c>
      <c r="F134" s="2">
        <v>4.9728260869565215</v>
      </c>
      <c r="G134" s="2">
        <v>1.4293478260869565</v>
      </c>
      <c r="H134" s="2">
        <v>0.5</v>
      </c>
      <c r="I134" s="2">
        <v>5.5659782608695654</v>
      </c>
      <c r="J134" s="2">
        <v>0</v>
      </c>
      <c r="K134" s="2">
        <v>0.96739130434782605</v>
      </c>
      <c r="L134" s="2">
        <v>5.5734782608695639</v>
      </c>
      <c r="M134" s="2">
        <v>4.6467391304347823</v>
      </c>
      <c r="N134" s="2">
        <v>3.746413043478261</v>
      </c>
      <c r="O134" s="2">
        <v>0.11779862700228833</v>
      </c>
      <c r="P134" s="2">
        <v>5.0543478260869561</v>
      </c>
      <c r="Q134" s="2">
        <v>20.210217391304351</v>
      </c>
      <c r="R134" s="2">
        <v>0.35459038901601836</v>
      </c>
      <c r="S134" s="2">
        <v>15.606413043478261</v>
      </c>
      <c r="T134" s="2">
        <v>7.9347826086956522E-2</v>
      </c>
      <c r="U134" s="2">
        <v>0</v>
      </c>
      <c r="V134" s="2">
        <v>0.22015102974828377</v>
      </c>
      <c r="W134" s="2">
        <v>22.50010869565217</v>
      </c>
      <c r="X134" s="2">
        <v>0.59130434782608687</v>
      </c>
      <c r="Y134" s="2">
        <v>0</v>
      </c>
      <c r="Z134" s="2">
        <v>0.32409000762776496</v>
      </c>
      <c r="AA134" s="2">
        <v>0.28532608695652173</v>
      </c>
      <c r="AB134" s="2">
        <v>0</v>
      </c>
      <c r="AC134" s="2">
        <v>0</v>
      </c>
      <c r="AD134" s="2">
        <v>0</v>
      </c>
      <c r="AE134" s="2">
        <v>0</v>
      </c>
      <c r="AF134" s="2">
        <v>0</v>
      </c>
      <c r="AG134" s="2">
        <v>0.875</v>
      </c>
      <c r="AH134" t="s">
        <v>24</v>
      </c>
      <c r="AI134">
        <v>2</v>
      </c>
    </row>
    <row r="135" spans="1:35" x14ac:dyDescent="0.25">
      <c r="A135" t="s">
        <v>1573</v>
      </c>
      <c r="B135" t="s">
        <v>1094</v>
      </c>
      <c r="C135" t="s">
        <v>1426</v>
      </c>
      <c r="D135" t="s">
        <v>1520</v>
      </c>
      <c r="E135" s="2">
        <v>128.13043478260869</v>
      </c>
      <c r="F135" s="2">
        <v>4.3206521739130439</v>
      </c>
      <c r="G135" s="2">
        <v>0.45195652173913042</v>
      </c>
      <c r="H135" s="2">
        <v>4.4578260869565218</v>
      </c>
      <c r="I135" s="2">
        <v>10.66923913043478</v>
      </c>
      <c r="J135" s="2">
        <v>1.5543478260869565</v>
      </c>
      <c r="K135" s="2">
        <v>0.57499999999999996</v>
      </c>
      <c r="L135" s="2">
        <v>9.5390217391304368</v>
      </c>
      <c r="M135" s="2">
        <v>8.2010869565217384</v>
      </c>
      <c r="N135" s="2">
        <v>10.060217391304349</v>
      </c>
      <c r="O135" s="2">
        <v>0.14252120800814388</v>
      </c>
      <c r="P135" s="2">
        <v>5.3076086956521733</v>
      </c>
      <c r="Q135" s="2">
        <v>34.354347826086943</v>
      </c>
      <c r="R135" s="2">
        <v>0.30954360366474371</v>
      </c>
      <c r="S135" s="2">
        <v>18.185869565217391</v>
      </c>
      <c r="T135" s="2">
        <v>11.757499999999999</v>
      </c>
      <c r="U135" s="2">
        <v>0</v>
      </c>
      <c r="V135" s="2">
        <v>0.23369443501866305</v>
      </c>
      <c r="W135" s="2">
        <v>19.526195652173918</v>
      </c>
      <c r="X135" s="2">
        <v>7.1894565217391309</v>
      </c>
      <c r="Y135" s="2">
        <v>0</v>
      </c>
      <c r="Z135" s="2">
        <v>0.20850356294536823</v>
      </c>
      <c r="AA135" s="2">
        <v>1.6086956521739131E-2</v>
      </c>
      <c r="AB135" s="2">
        <v>0</v>
      </c>
      <c r="AC135" s="2">
        <v>0</v>
      </c>
      <c r="AD135" s="2">
        <v>0</v>
      </c>
      <c r="AE135" s="2">
        <v>0</v>
      </c>
      <c r="AF135" s="2">
        <v>0</v>
      </c>
      <c r="AG135" s="2">
        <v>0.19021739130434784</v>
      </c>
      <c r="AH135" t="s">
        <v>495</v>
      </c>
      <c r="AI135">
        <v>2</v>
      </c>
    </row>
    <row r="136" spans="1:35" x14ac:dyDescent="0.25">
      <c r="A136" t="s">
        <v>1573</v>
      </c>
      <c r="B136" t="s">
        <v>829</v>
      </c>
      <c r="C136" t="s">
        <v>1275</v>
      </c>
      <c r="D136" t="s">
        <v>1520</v>
      </c>
      <c r="E136" s="2">
        <v>71.445652173913047</v>
      </c>
      <c r="F136" s="2">
        <v>5.2173913043478262</v>
      </c>
      <c r="G136" s="2">
        <v>0.20923913043478262</v>
      </c>
      <c r="H136" s="2">
        <v>0</v>
      </c>
      <c r="I136" s="2">
        <v>7.2586956521739125</v>
      </c>
      <c r="J136" s="2">
        <v>0</v>
      </c>
      <c r="K136" s="2">
        <v>1.248695652173913</v>
      </c>
      <c r="L136" s="2">
        <v>4.5847826086956536</v>
      </c>
      <c r="M136" s="2">
        <v>0</v>
      </c>
      <c r="N136" s="2">
        <v>10.833695652173914</v>
      </c>
      <c r="O136" s="2">
        <v>0.15163547847253916</v>
      </c>
      <c r="P136" s="2">
        <v>5.1411956521739128</v>
      </c>
      <c r="Q136" s="2">
        <v>13.847173913043477</v>
      </c>
      <c r="R136" s="2">
        <v>0.26577361935189409</v>
      </c>
      <c r="S136" s="2">
        <v>4.4107608695652178</v>
      </c>
      <c r="T136" s="2">
        <v>3.0313043478260875</v>
      </c>
      <c r="U136" s="2">
        <v>0</v>
      </c>
      <c r="V136" s="2">
        <v>0.10416400425985091</v>
      </c>
      <c r="W136" s="2">
        <v>8.279130434782612</v>
      </c>
      <c r="X136" s="2">
        <v>2.5680434782608694</v>
      </c>
      <c r="Y136" s="2">
        <v>0</v>
      </c>
      <c r="Z136" s="2">
        <v>0.15182412901262743</v>
      </c>
      <c r="AA136" s="2">
        <v>0.11032608695652174</v>
      </c>
      <c r="AB136" s="2">
        <v>0</v>
      </c>
      <c r="AC136" s="2">
        <v>0</v>
      </c>
      <c r="AD136" s="2">
        <v>0</v>
      </c>
      <c r="AE136" s="2">
        <v>0</v>
      </c>
      <c r="AF136" s="2">
        <v>0</v>
      </c>
      <c r="AG136" s="2">
        <v>0</v>
      </c>
      <c r="AH136" t="s">
        <v>227</v>
      </c>
      <c r="AI136">
        <v>2</v>
      </c>
    </row>
    <row r="137" spans="1:35" x14ac:dyDescent="0.25">
      <c r="A137" t="s">
        <v>1573</v>
      </c>
      <c r="B137" t="s">
        <v>1046</v>
      </c>
      <c r="C137" t="s">
        <v>1434</v>
      </c>
      <c r="D137" t="s">
        <v>1520</v>
      </c>
      <c r="E137" s="2">
        <v>97.380434782608702</v>
      </c>
      <c r="F137" s="2">
        <v>5.2989130434782608</v>
      </c>
      <c r="G137" s="2">
        <v>1.1304347826086956</v>
      </c>
      <c r="H137" s="2">
        <v>0.65217391304347827</v>
      </c>
      <c r="I137" s="2">
        <v>14.113478260869561</v>
      </c>
      <c r="J137" s="2">
        <v>0</v>
      </c>
      <c r="K137" s="2">
        <v>0</v>
      </c>
      <c r="L137" s="2">
        <v>9.85163043478261</v>
      </c>
      <c r="M137" s="2">
        <v>13.43586956521739</v>
      </c>
      <c r="N137" s="2">
        <v>4.7565217391304353</v>
      </c>
      <c r="O137" s="2">
        <v>0.1868177251925438</v>
      </c>
      <c r="P137" s="2">
        <v>4.6255434782608686</v>
      </c>
      <c r="Q137" s="2">
        <v>14.550217391304347</v>
      </c>
      <c r="R137" s="2">
        <v>0.19691595044089741</v>
      </c>
      <c r="S137" s="2">
        <v>7.5469565217391299</v>
      </c>
      <c r="T137" s="2">
        <v>10.895217391304348</v>
      </c>
      <c r="U137" s="2">
        <v>0</v>
      </c>
      <c r="V137" s="2">
        <v>0.18938274360977783</v>
      </c>
      <c r="W137" s="2">
        <v>10.948586956521737</v>
      </c>
      <c r="X137" s="2">
        <v>4.3513043478260878</v>
      </c>
      <c r="Y137" s="2">
        <v>0</v>
      </c>
      <c r="Z137" s="2">
        <v>0.15711463332961265</v>
      </c>
      <c r="AA137" s="2">
        <v>6.7934782608695649E-2</v>
      </c>
      <c r="AB137" s="2">
        <v>0</v>
      </c>
      <c r="AC137" s="2">
        <v>0</v>
      </c>
      <c r="AD137" s="2">
        <v>0</v>
      </c>
      <c r="AE137" s="2">
        <v>0</v>
      </c>
      <c r="AF137" s="2">
        <v>0</v>
      </c>
      <c r="AG137" s="2">
        <v>0</v>
      </c>
      <c r="AH137" t="s">
        <v>445</v>
      </c>
      <c r="AI137">
        <v>2</v>
      </c>
    </row>
    <row r="138" spans="1:35" x14ac:dyDescent="0.25">
      <c r="A138" t="s">
        <v>1573</v>
      </c>
      <c r="B138" t="s">
        <v>1056</v>
      </c>
      <c r="C138" t="s">
        <v>1354</v>
      </c>
      <c r="D138" t="s">
        <v>1501</v>
      </c>
      <c r="E138" s="2">
        <v>101.77173913043478</v>
      </c>
      <c r="F138" s="2">
        <v>6.0326086956521738</v>
      </c>
      <c r="G138" s="2">
        <v>0.71739130434782605</v>
      </c>
      <c r="H138" s="2">
        <v>4.8697826086956519</v>
      </c>
      <c r="I138" s="2">
        <v>0.5534782608695652</v>
      </c>
      <c r="J138" s="2">
        <v>0</v>
      </c>
      <c r="K138" s="2">
        <v>0</v>
      </c>
      <c r="L138" s="2">
        <v>2.850869565217391</v>
      </c>
      <c r="M138" s="2">
        <v>4.7826086956521738</v>
      </c>
      <c r="N138" s="2">
        <v>0.61663043478260871</v>
      </c>
      <c r="O138" s="2">
        <v>5.3052440457118447E-2</v>
      </c>
      <c r="P138" s="2">
        <v>4.8913043478260869</v>
      </c>
      <c r="Q138" s="2">
        <v>13.185326086956522</v>
      </c>
      <c r="R138" s="2">
        <v>0.17761935277154758</v>
      </c>
      <c r="S138" s="2">
        <v>12.075108695652178</v>
      </c>
      <c r="T138" s="2">
        <v>8.723369565217391</v>
      </c>
      <c r="U138" s="2">
        <v>0</v>
      </c>
      <c r="V138" s="2">
        <v>0.20436398590195454</v>
      </c>
      <c r="W138" s="2">
        <v>9.8141304347826122</v>
      </c>
      <c r="X138" s="2">
        <v>4.1872826086956501</v>
      </c>
      <c r="Y138" s="2">
        <v>0</v>
      </c>
      <c r="Z138" s="2">
        <v>0.13757663142155294</v>
      </c>
      <c r="AA138" s="2">
        <v>0</v>
      </c>
      <c r="AB138" s="2">
        <v>0</v>
      </c>
      <c r="AC138" s="2">
        <v>0</v>
      </c>
      <c r="AD138" s="2">
        <v>0</v>
      </c>
      <c r="AE138" s="2">
        <v>0</v>
      </c>
      <c r="AF138" s="2">
        <v>0</v>
      </c>
      <c r="AG138" s="2">
        <v>0</v>
      </c>
      <c r="AH138" t="s">
        <v>455</v>
      </c>
      <c r="AI138">
        <v>2</v>
      </c>
    </row>
    <row r="139" spans="1:35" x14ac:dyDescent="0.25">
      <c r="A139" t="s">
        <v>1573</v>
      </c>
      <c r="B139" t="s">
        <v>970</v>
      </c>
      <c r="C139" t="s">
        <v>1206</v>
      </c>
      <c r="D139" t="s">
        <v>1520</v>
      </c>
      <c r="E139" s="2">
        <v>84.891304347826093</v>
      </c>
      <c r="F139" s="2">
        <v>4.7282608695652177</v>
      </c>
      <c r="G139" s="2">
        <v>0.32380434782608697</v>
      </c>
      <c r="H139" s="2">
        <v>6.5217391304347824E-2</v>
      </c>
      <c r="I139" s="2">
        <v>2.6818478260869565</v>
      </c>
      <c r="J139" s="2">
        <v>0.97282608695652173</v>
      </c>
      <c r="K139" s="2">
        <v>0</v>
      </c>
      <c r="L139" s="2">
        <v>5.5168478260869565</v>
      </c>
      <c r="M139" s="2">
        <v>4.2826086956521738</v>
      </c>
      <c r="N139" s="2">
        <v>5.1170652173913043</v>
      </c>
      <c r="O139" s="2">
        <v>0.11072599231754161</v>
      </c>
      <c r="P139" s="2">
        <v>4.8127173913043455</v>
      </c>
      <c r="Q139" s="2">
        <v>20.545652173913052</v>
      </c>
      <c r="R139" s="2">
        <v>0.29871574903969278</v>
      </c>
      <c r="S139" s="2">
        <v>16.428260869565218</v>
      </c>
      <c r="T139" s="2">
        <v>4.7491304347826082</v>
      </c>
      <c r="U139" s="2">
        <v>0</v>
      </c>
      <c r="V139" s="2">
        <v>0.24946478873239433</v>
      </c>
      <c r="W139" s="2">
        <v>15.392282608695648</v>
      </c>
      <c r="X139" s="2">
        <v>0.98250000000000015</v>
      </c>
      <c r="Y139" s="2">
        <v>0</v>
      </c>
      <c r="Z139" s="2">
        <v>0.19289116517285526</v>
      </c>
      <c r="AA139" s="2">
        <v>0</v>
      </c>
      <c r="AB139" s="2">
        <v>0</v>
      </c>
      <c r="AC139" s="2">
        <v>0</v>
      </c>
      <c r="AD139" s="2">
        <v>0</v>
      </c>
      <c r="AE139" s="2">
        <v>0</v>
      </c>
      <c r="AF139" s="2">
        <v>0</v>
      </c>
      <c r="AG139" s="2">
        <v>0</v>
      </c>
      <c r="AH139" t="s">
        <v>369</v>
      </c>
      <c r="AI139">
        <v>2</v>
      </c>
    </row>
    <row r="140" spans="1:35" x14ac:dyDescent="0.25">
      <c r="A140" t="s">
        <v>1573</v>
      </c>
      <c r="B140" t="s">
        <v>1045</v>
      </c>
      <c r="C140" t="s">
        <v>1436</v>
      </c>
      <c r="D140" t="s">
        <v>1528</v>
      </c>
      <c r="E140" s="2">
        <v>146.59782608695653</v>
      </c>
      <c r="F140" s="2">
        <v>8.804347826086957</v>
      </c>
      <c r="G140" s="2">
        <v>1.1684782608695652</v>
      </c>
      <c r="H140" s="2">
        <v>1.9492391304347825</v>
      </c>
      <c r="I140" s="2">
        <v>9.8444565217391293</v>
      </c>
      <c r="J140" s="2">
        <v>0</v>
      </c>
      <c r="K140" s="2">
        <v>0</v>
      </c>
      <c r="L140" s="2">
        <v>7.2561956521739113</v>
      </c>
      <c r="M140" s="2">
        <v>19.731086956521739</v>
      </c>
      <c r="N140" s="2">
        <v>0</v>
      </c>
      <c r="O140" s="2">
        <v>0.13459331207829761</v>
      </c>
      <c r="P140" s="2">
        <v>4.2010869565217392</v>
      </c>
      <c r="Q140" s="2">
        <v>9.3523913043478242</v>
      </c>
      <c r="R140" s="2">
        <v>9.2453473715429668E-2</v>
      </c>
      <c r="S140" s="2">
        <v>25.581413043478275</v>
      </c>
      <c r="T140" s="2">
        <v>9.3001086956521721</v>
      </c>
      <c r="U140" s="2">
        <v>0</v>
      </c>
      <c r="V140" s="2">
        <v>0.23794023874842449</v>
      </c>
      <c r="W140" s="2">
        <v>17.497499999999999</v>
      </c>
      <c r="X140" s="2">
        <v>19.629130434782606</v>
      </c>
      <c r="Y140" s="2">
        <v>0</v>
      </c>
      <c r="Z140" s="2">
        <v>0.2532549862830874</v>
      </c>
      <c r="AA140" s="2">
        <v>0</v>
      </c>
      <c r="AB140" s="2">
        <v>0</v>
      </c>
      <c r="AC140" s="2">
        <v>0</v>
      </c>
      <c r="AD140" s="2">
        <v>0</v>
      </c>
      <c r="AE140" s="2">
        <v>0</v>
      </c>
      <c r="AF140" s="2">
        <v>0</v>
      </c>
      <c r="AG140" s="2">
        <v>0</v>
      </c>
      <c r="AH140" t="s">
        <v>444</v>
      </c>
      <c r="AI140">
        <v>2</v>
      </c>
    </row>
    <row r="141" spans="1:35" x14ac:dyDescent="0.25">
      <c r="A141" t="s">
        <v>1573</v>
      </c>
      <c r="B141" t="s">
        <v>914</v>
      </c>
      <c r="C141" t="s">
        <v>1254</v>
      </c>
      <c r="D141" t="s">
        <v>1534</v>
      </c>
      <c r="E141" s="2">
        <v>102.03260869565217</v>
      </c>
      <c r="F141" s="2">
        <v>4.6847826086956523</v>
      </c>
      <c r="G141" s="2">
        <v>1.0434782608695652</v>
      </c>
      <c r="H141" s="2">
        <v>6.5217391304347824E-2</v>
      </c>
      <c r="I141" s="2">
        <v>4.2445652173913047</v>
      </c>
      <c r="J141" s="2">
        <v>0</v>
      </c>
      <c r="K141" s="2">
        <v>0</v>
      </c>
      <c r="L141" s="2">
        <v>8.2639130434782651</v>
      </c>
      <c r="M141" s="2">
        <v>4.7282608695652177</v>
      </c>
      <c r="N141" s="2">
        <v>6.1533695652173899</v>
      </c>
      <c r="O141" s="2">
        <v>0.10664855651432832</v>
      </c>
      <c r="P141" s="2">
        <v>4.5652173913043477</v>
      </c>
      <c r="Q141" s="2">
        <v>20.878695652173914</v>
      </c>
      <c r="R141" s="2">
        <v>0.24937040588047299</v>
      </c>
      <c r="S141" s="2">
        <v>13.785652173913041</v>
      </c>
      <c r="T141" s="2">
        <v>8.6878260869565214</v>
      </c>
      <c r="U141" s="2">
        <v>0</v>
      </c>
      <c r="V141" s="2">
        <v>0.22025780334505166</v>
      </c>
      <c r="W141" s="2">
        <v>11.769782608695657</v>
      </c>
      <c r="X141" s="2">
        <v>4.8390217391304349</v>
      </c>
      <c r="Y141" s="2">
        <v>0</v>
      </c>
      <c r="Z141" s="2">
        <v>0.1627793757323959</v>
      </c>
      <c r="AA141" s="2">
        <v>0</v>
      </c>
      <c r="AB141" s="2">
        <v>0</v>
      </c>
      <c r="AC141" s="2">
        <v>0</v>
      </c>
      <c r="AD141" s="2">
        <v>0</v>
      </c>
      <c r="AE141" s="2">
        <v>0</v>
      </c>
      <c r="AF141" s="2">
        <v>0</v>
      </c>
      <c r="AG141" s="2">
        <v>0.44021739130434784</v>
      </c>
      <c r="AH141" t="s">
        <v>313</v>
      </c>
      <c r="AI141">
        <v>2</v>
      </c>
    </row>
    <row r="142" spans="1:35" x14ac:dyDescent="0.25">
      <c r="A142" t="s">
        <v>1573</v>
      </c>
      <c r="B142" t="s">
        <v>862</v>
      </c>
      <c r="C142" t="s">
        <v>1391</v>
      </c>
      <c r="D142" t="s">
        <v>1493</v>
      </c>
      <c r="E142" s="2">
        <v>56.184782608695649</v>
      </c>
      <c r="F142" s="2">
        <v>5.2989130434782608</v>
      </c>
      <c r="G142" s="2">
        <v>2.5108695652173911</v>
      </c>
      <c r="H142" s="2">
        <v>0</v>
      </c>
      <c r="I142" s="2">
        <v>1.5942391304347827</v>
      </c>
      <c r="J142" s="2">
        <v>2.4130434782608696</v>
      </c>
      <c r="K142" s="2">
        <v>1.798913043478261</v>
      </c>
      <c r="L142" s="2">
        <v>2.0783695652173919</v>
      </c>
      <c r="M142" s="2">
        <v>4.8913043478260869</v>
      </c>
      <c r="N142" s="2">
        <v>0</v>
      </c>
      <c r="O142" s="2">
        <v>8.7057457922228673E-2</v>
      </c>
      <c r="P142" s="2">
        <v>0</v>
      </c>
      <c r="Q142" s="2">
        <v>6.5889130434782617</v>
      </c>
      <c r="R142" s="2">
        <v>0.11727219965177019</v>
      </c>
      <c r="S142" s="2">
        <v>4.6379347826086965</v>
      </c>
      <c r="T142" s="2">
        <v>2.8358695652173918</v>
      </c>
      <c r="U142" s="2">
        <v>0</v>
      </c>
      <c r="V142" s="2">
        <v>0.1330218610949894</v>
      </c>
      <c r="W142" s="2">
        <v>5.383478260869567</v>
      </c>
      <c r="X142" s="2">
        <v>2.2165217391304348</v>
      </c>
      <c r="Y142" s="2">
        <v>0</v>
      </c>
      <c r="Z142" s="2">
        <v>0.1352679435093829</v>
      </c>
      <c r="AA142" s="2">
        <v>0</v>
      </c>
      <c r="AB142" s="2">
        <v>0</v>
      </c>
      <c r="AC142" s="2">
        <v>0</v>
      </c>
      <c r="AD142" s="2">
        <v>0</v>
      </c>
      <c r="AE142" s="2">
        <v>0</v>
      </c>
      <c r="AF142" s="2">
        <v>0</v>
      </c>
      <c r="AG142" s="2">
        <v>0.22282608695652173</v>
      </c>
      <c r="AH142" t="s">
        <v>261</v>
      </c>
      <c r="AI142">
        <v>2</v>
      </c>
    </row>
    <row r="143" spans="1:35" x14ac:dyDescent="0.25">
      <c r="A143" t="s">
        <v>1573</v>
      </c>
      <c r="B143" t="s">
        <v>899</v>
      </c>
      <c r="C143" t="s">
        <v>1402</v>
      </c>
      <c r="D143" t="s">
        <v>1507</v>
      </c>
      <c r="E143" s="2">
        <v>73.054347826086953</v>
      </c>
      <c r="F143" s="2">
        <v>5.2173913043478262</v>
      </c>
      <c r="G143" s="2">
        <v>1.0815217391304348</v>
      </c>
      <c r="H143" s="2">
        <v>0</v>
      </c>
      <c r="I143" s="2">
        <v>2.2447826086956519</v>
      </c>
      <c r="J143" s="2">
        <v>0.47282608695652173</v>
      </c>
      <c r="K143" s="2">
        <v>0.59239130434782605</v>
      </c>
      <c r="L143" s="2">
        <v>5.259130434782608</v>
      </c>
      <c r="M143" s="2">
        <v>3.1864130434782605</v>
      </c>
      <c r="N143" s="2">
        <v>0</v>
      </c>
      <c r="O143" s="2">
        <v>4.3617021276595738E-2</v>
      </c>
      <c r="P143" s="2">
        <v>4.4456521739130439</v>
      </c>
      <c r="Q143" s="2">
        <v>16.265326086956524</v>
      </c>
      <c r="R143" s="2">
        <v>0.28350096711798844</v>
      </c>
      <c r="S143" s="2">
        <v>13.35695652173913</v>
      </c>
      <c r="T143" s="2">
        <v>0</v>
      </c>
      <c r="U143" s="2">
        <v>0</v>
      </c>
      <c r="V143" s="2">
        <v>0.1828358875167386</v>
      </c>
      <c r="W143" s="2">
        <v>2.403152173913043</v>
      </c>
      <c r="X143" s="2">
        <v>4.4859782608695653</v>
      </c>
      <c r="Y143" s="2">
        <v>0</v>
      </c>
      <c r="Z143" s="2">
        <v>9.4301443237613441E-2</v>
      </c>
      <c r="AA143" s="2">
        <v>0</v>
      </c>
      <c r="AB143" s="2">
        <v>0</v>
      </c>
      <c r="AC143" s="2">
        <v>0</v>
      </c>
      <c r="AD143" s="2">
        <v>0</v>
      </c>
      <c r="AE143" s="2">
        <v>0</v>
      </c>
      <c r="AF143" s="2">
        <v>0</v>
      </c>
      <c r="AG143" s="2">
        <v>0.11956521739130435</v>
      </c>
      <c r="AH143" t="s">
        <v>298</v>
      </c>
      <c r="AI143">
        <v>2</v>
      </c>
    </row>
    <row r="144" spans="1:35" x14ac:dyDescent="0.25">
      <c r="A144" t="s">
        <v>1573</v>
      </c>
      <c r="B144" t="s">
        <v>796</v>
      </c>
      <c r="C144" t="s">
        <v>1247</v>
      </c>
      <c r="D144" t="s">
        <v>1525</v>
      </c>
      <c r="E144" s="2">
        <v>180.17391304347825</v>
      </c>
      <c r="F144" s="2">
        <v>8.2065217391304355</v>
      </c>
      <c r="G144" s="2">
        <v>0</v>
      </c>
      <c r="H144" s="2">
        <v>0</v>
      </c>
      <c r="I144" s="2">
        <v>7.3563043478260868</v>
      </c>
      <c r="J144" s="2">
        <v>0</v>
      </c>
      <c r="K144" s="2">
        <v>0</v>
      </c>
      <c r="L144" s="2">
        <v>8.1783695652173929</v>
      </c>
      <c r="M144" s="2">
        <v>4.2934782608695654</v>
      </c>
      <c r="N144" s="2">
        <v>20.221847826086965</v>
      </c>
      <c r="O144" s="2">
        <v>0.13606479247104253</v>
      </c>
      <c r="P144" s="2">
        <v>4.0760869565217392</v>
      </c>
      <c r="Q144" s="2">
        <v>26.492717391304353</v>
      </c>
      <c r="R144" s="2">
        <v>0.16966276544401548</v>
      </c>
      <c r="S144" s="2">
        <v>23.606630434782609</v>
      </c>
      <c r="T144" s="2">
        <v>6.3139130434782622</v>
      </c>
      <c r="U144" s="2">
        <v>0</v>
      </c>
      <c r="V144" s="2">
        <v>0.1660647924710425</v>
      </c>
      <c r="W144" s="2">
        <v>24.127500000000001</v>
      </c>
      <c r="X144" s="2">
        <v>15.534891304347827</v>
      </c>
      <c r="Y144" s="2">
        <v>0</v>
      </c>
      <c r="Z144" s="2">
        <v>0.22013392857142861</v>
      </c>
      <c r="AA144" s="2">
        <v>0</v>
      </c>
      <c r="AB144" s="2">
        <v>0</v>
      </c>
      <c r="AC144" s="2">
        <v>0</v>
      </c>
      <c r="AD144" s="2">
        <v>0</v>
      </c>
      <c r="AE144" s="2">
        <v>4.3944565217391309</v>
      </c>
      <c r="AF144" s="2">
        <v>0</v>
      </c>
      <c r="AG144" s="2">
        <v>0</v>
      </c>
      <c r="AH144" t="s">
        <v>194</v>
      </c>
      <c r="AI144">
        <v>2</v>
      </c>
    </row>
    <row r="145" spans="1:35" x14ac:dyDescent="0.25">
      <c r="A145" t="s">
        <v>1573</v>
      </c>
      <c r="B145" t="s">
        <v>1126</v>
      </c>
      <c r="C145" t="s">
        <v>1368</v>
      </c>
      <c r="D145" t="s">
        <v>1534</v>
      </c>
      <c r="E145" s="2">
        <v>103.69565217391305</v>
      </c>
      <c r="F145" s="2">
        <v>4.5625</v>
      </c>
      <c r="G145" s="2">
        <v>1.0597826086956521</v>
      </c>
      <c r="H145" s="2">
        <v>0.63043478260869568</v>
      </c>
      <c r="I145" s="2">
        <v>9.1470652173913045</v>
      </c>
      <c r="J145" s="2">
        <v>0</v>
      </c>
      <c r="K145" s="2">
        <v>1.8804347826086956</v>
      </c>
      <c r="L145" s="2">
        <v>8.4504347826086956</v>
      </c>
      <c r="M145" s="2">
        <v>3.9130434782608696</v>
      </c>
      <c r="N145" s="2">
        <v>7.8177173913043481</v>
      </c>
      <c r="O145" s="2">
        <v>0.11312683438155137</v>
      </c>
      <c r="P145" s="2">
        <v>4.5793478260869565</v>
      </c>
      <c r="Q145" s="2">
        <v>18.604565217391308</v>
      </c>
      <c r="R145" s="2">
        <v>0.22357651991614258</v>
      </c>
      <c r="S145" s="2">
        <v>14.310760869565216</v>
      </c>
      <c r="T145" s="2">
        <v>0.36826086956521736</v>
      </c>
      <c r="U145" s="2">
        <v>0</v>
      </c>
      <c r="V145" s="2">
        <v>0.14155870020964359</v>
      </c>
      <c r="W145" s="2">
        <v>13.015326086956515</v>
      </c>
      <c r="X145" s="2">
        <v>0.41163043478260869</v>
      </c>
      <c r="Y145" s="2">
        <v>0</v>
      </c>
      <c r="Z145" s="2">
        <v>0.12948427672955967</v>
      </c>
      <c r="AA145" s="2">
        <v>1.0272826086956521</v>
      </c>
      <c r="AB145" s="2">
        <v>0</v>
      </c>
      <c r="AC145" s="2">
        <v>0</v>
      </c>
      <c r="AD145" s="2">
        <v>0</v>
      </c>
      <c r="AE145" s="2">
        <v>0</v>
      </c>
      <c r="AF145" s="2">
        <v>0</v>
      </c>
      <c r="AG145" s="2">
        <v>3.1195652173913042</v>
      </c>
      <c r="AH145" t="s">
        <v>527</v>
      </c>
      <c r="AI145">
        <v>2</v>
      </c>
    </row>
    <row r="146" spans="1:35" x14ac:dyDescent="0.25">
      <c r="A146" t="s">
        <v>1573</v>
      </c>
      <c r="B146" t="s">
        <v>779</v>
      </c>
      <c r="C146" t="s">
        <v>1317</v>
      </c>
      <c r="D146" t="s">
        <v>1520</v>
      </c>
      <c r="E146" s="2">
        <v>174.20652173913044</v>
      </c>
      <c r="F146" s="2">
        <v>8.9782608695652169</v>
      </c>
      <c r="G146" s="2">
        <v>0</v>
      </c>
      <c r="H146" s="2">
        <v>0</v>
      </c>
      <c r="I146" s="2">
        <v>10.287717391304348</v>
      </c>
      <c r="J146" s="2">
        <v>0</v>
      </c>
      <c r="K146" s="2">
        <v>0</v>
      </c>
      <c r="L146" s="2">
        <v>7.7219565217391297</v>
      </c>
      <c r="M146" s="2">
        <v>4.8097826086956523</v>
      </c>
      <c r="N146" s="2">
        <v>7.860869565217393</v>
      </c>
      <c r="O146" s="2">
        <v>7.2733512198165595E-2</v>
      </c>
      <c r="P146" s="2">
        <v>4.7836956521739129</v>
      </c>
      <c r="Q146" s="2">
        <v>26.961630434782606</v>
      </c>
      <c r="R146" s="2">
        <v>0.18222811505584324</v>
      </c>
      <c r="S146" s="2">
        <v>35.422391304347826</v>
      </c>
      <c r="T146" s="2">
        <v>0.22586956521739132</v>
      </c>
      <c r="U146" s="2">
        <v>0</v>
      </c>
      <c r="V146" s="2">
        <v>0.20463218319086543</v>
      </c>
      <c r="W146" s="2">
        <v>30.207173913043469</v>
      </c>
      <c r="X146" s="2">
        <v>10.849239130434784</v>
      </c>
      <c r="Y146" s="2">
        <v>0</v>
      </c>
      <c r="Z146" s="2">
        <v>0.2356766706183315</v>
      </c>
      <c r="AA146" s="2">
        <v>0</v>
      </c>
      <c r="AB146" s="2">
        <v>0</v>
      </c>
      <c r="AC146" s="2">
        <v>0</v>
      </c>
      <c r="AD146" s="2">
        <v>0</v>
      </c>
      <c r="AE146" s="2">
        <v>42.992608695652159</v>
      </c>
      <c r="AF146" s="2">
        <v>4.4002173913043467</v>
      </c>
      <c r="AG146" s="2">
        <v>0</v>
      </c>
      <c r="AH146" t="s">
        <v>177</v>
      </c>
      <c r="AI146">
        <v>2</v>
      </c>
    </row>
    <row r="147" spans="1:35" x14ac:dyDescent="0.25">
      <c r="A147" t="s">
        <v>1573</v>
      </c>
      <c r="B147" t="s">
        <v>963</v>
      </c>
      <c r="C147" t="s">
        <v>1418</v>
      </c>
      <c r="D147" t="s">
        <v>1484</v>
      </c>
      <c r="E147" s="2">
        <v>105.91304347826087</v>
      </c>
      <c r="F147" s="2">
        <v>4.8097826086956523</v>
      </c>
      <c r="G147" s="2">
        <v>1.2717391304347827</v>
      </c>
      <c r="H147" s="2">
        <v>0.85902173913043467</v>
      </c>
      <c r="I147" s="2">
        <v>6.502282608695654</v>
      </c>
      <c r="J147" s="2">
        <v>3.8260869565217392</v>
      </c>
      <c r="K147" s="2">
        <v>4</v>
      </c>
      <c r="L147" s="2">
        <v>9.812173913043484</v>
      </c>
      <c r="M147" s="2">
        <v>4.8097826086956523</v>
      </c>
      <c r="N147" s="2">
        <v>8.5628260869565214</v>
      </c>
      <c r="O147" s="2">
        <v>0.12626026272577995</v>
      </c>
      <c r="P147" s="2">
        <v>4.3206521739130439</v>
      </c>
      <c r="Q147" s="2">
        <v>13.013043478260863</v>
      </c>
      <c r="R147" s="2">
        <v>0.16365968801313624</v>
      </c>
      <c r="S147" s="2">
        <v>12.180217391304348</v>
      </c>
      <c r="T147" s="2">
        <v>9.4771739130434778</v>
      </c>
      <c r="U147" s="2">
        <v>0</v>
      </c>
      <c r="V147" s="2">
        <v>0.20448275862068965</v>
      </c>
      <c r="W147" s="2">
        <v>14.916304347826086</v>
      </c>
      <c r="X147" s="2">
        <v>5.0094565217391311</v>
      </c>
      <c r="Y147" s="2">
        <v>0</v>
      </c>
      <c r="Z147" s="2">
        <v>0.18813321018062396</v>
      </c>
      <c r="AA147" s="2">
        <v>0.17934782608695651</v>
      </c>
      <c r="AB147" s="2">
        <v>0</v>
      </c>
      <c r="AC147" s="2">
        <v>0</v>
      </c>
      <c r="AD147" s="2">
        <v>0</v>
      </c>
      <c r="AE147" s="2">
        <v>0</v>
      </c>
      <c r="AF147" s="2">
        <v>0</v>
      </c>
      <c r="AG147" s="2">
        <v>2.375</v>
      </c>
      <c r="AH147" t="s">
        <v>362</v>
      </c>
      <c r="AI147">
        <v>2</v>
      </c>
    </row>
    <row r="148" spans="1:35" x14ac:dyDescent="0.25">
      <c r="A148" t="s">
        <v>1573</v>
      </c>
      <c r="B148" t="s">
        <v>739</v>
      </c>
      <c r="C148" t="s">
        <v>1221</v>
      </c>
      <c r="D148" t="s">
        <v>1507</v>
      </c>
      <c r="E148" s="2">
        <v>72.739130434782609</v>
      </c>
      <c r="F148" s="2">
        <v>5.2173913043478262</v>
      </c>
      <c r="G148" s="2">
        <v>0</v>
      </c>
      <c r="H148" s="2">
        <v>0</v>
      </c>
      <c r="I148" s="2">
        <v>3.5907608695652171</v>
      </c>
      <c r="J148" s="2">
        <v>0</v>
      </c>
      <c r="K148" s="2">
        <v>0</v>
      </c>
      <c r="L148" s="2">
        <v>5.2305434782608691</v>
      </c>
      <c r="M148" s="2">
        <v>4.8097826086956523</v>
      </c>
      <c r="N148" s="2">
        <v>5.0061956521739122</v>
      </c>
      <c r="O148" s="2">
        <v>0.13494769874476986</v>
      </c>
      <c r="P148" s="2">
        <v>0</v>
      </c>
      <c r="Q148" s="2">
        <v>7.8778260869565226</v>
      </c>
      <c r="R148" s="2">
        <v>0.10830245068738793</v>
      </c>
      <c r="S148" s="2">
        <v>9.1406521739130433</v>
      </c>
      <c r="T148" s="2">
        <v>2.341630434782608</v>
      </c>
      <c r="U148" s="2">
        <v>0</v>
      </c>
      <c r="V148" s="2">
        <v>0.15785564853556486</v>
      </c>
      <c r="W148" s="2">
        <v>14.441956521739131</v>
      </c>
      <c r="X148" s="2">
        <v>2.4075000000000002</v>
      </c>
      <c r="Y148" s="2">
        <v>0</v>
      </c>
      <c r="Z148" s="2">
        <v>0.23164225941422595</v>
      </c>
      <c r="AA148" s="2">
        <v>0</v>
      </c>
      <c r="AB148" s="2">
        <v>0</v>
      </c>
      <c r="AC148" s="2">
        <v>0</v>
      </c>
      <c r="AD148" s="2">
        <v>0</v>
      </c>
      <c r="AE148" s="2">
        <v>0</v>
      </c>
      <c r="AF148" s="2">
        <v>0</v>
      </c>
      <c r="AG148" s="2">
        <v>8.1521739130434784E-2</v>
      </c>
      <c r="AH148" t="s">
        <v>136</v>
      </c>
      <c r="AI148">
        <v>2</v>
      </c>
    </row>
    <row r="149" spans="1:35" x14ac:dyDescent="0.25">
      <c r="A149" t="s">
        <v>1573</v>
      </c>
      <c r="B149" t="s">
        <v>644</v>
      </c>
      <c r="C149" t="s">
        <v>1300</v>
      </c>
      <c r="D149" t="s">
        <v>1522</v>
      </c>
      <c r="E149" s="2">
        <v>92.315217391304344</v>
      </c>
      <c r="F149" s="2">
        <v>5.3043478260869561</v>
      </c>
      <c r="G149" s="2">
        <v>0.68478260869565222</v>
      </c>
      <c r="H149" s="2">
        <v>0</v>
      </c>
      <c r="I149" s="2">
        <v>5.3559782608695654</v>
      </c>
      <c r="J149" s="2">
        <v>0</v>
      </c>
      <c r="K149" s="2">
        <v>0.19565217391304349</v>
      </c>
      <c r="L149" s="2">
        <v>0.2941304347826087</v>
      </c>
      <c r="M149" s="2">
        <v>4.5217391304347823</v>
      </c>
      <c r="N149" s="2">
        <v>2.0760869565217392</v>
      </c>
      <c r="O149" s="2">
        <v>7.1470622865889552E-2</v>
      </c>
      <c r="P149" s="2">
        <v>4.3913043478260869</v>
      </c>
      <c r="Q149" s="2">
        <v>17.070652173913043</v>
      </c>
      <c r="R149" s="2">
        <v>0.23248557635699987</v>
      </c>
      <c r="S149" s="2">
        <v>0</v>
      </c>
      <c r="T149" s="2">
        <v>0.19206521739130433</v>
      </c>
      <c r="U149" s="2">
        <v>0</v>
      </c>
      <c r="V149" s="2">
        <v>2.0805369127516776E-3</v>
      </c>
      <c r="W149" s="2">
        <v>6.8107608695652164</v>
      </c>
      <c r="X149" s="2">
        <v>5.425434782608697</v>
      </c>
      <c r="Y149" s="2">
        <v>0</v>
      </c>
      <c r="Z149" s="2">
        <v>0.13254798068998</v>
      </c>
      <c r="AA149" s="2">
        <v>0</v>
      </c>
      <c r="AB149" s="2">
        <v>0</v>
      </c>
      <c r="AC149" s="2">
        <v>0</v>
      </c>
      <c r="AD149" s="2">
        <v>0</v>
      </c>
      <c r="AE149" s="2">
        <v>0</v>
      </c>
      <c r="AF149" s="2">
        <v>0</v>
      </c>
      <c r="AG149" s="2">
        <v>0</v>
      </c>
      <c r="AH149" t="s">
        <v>41</v>
      </c>
      <c r="AI149">
        <v>2</v>
      </c>
    </row>
    <row r="150" spans="1:35" x14ac:dyDescent="0.25">
      <c r="A150" t="s">
        <v>1573</v>
      </c>
      <c r="B150" t="s">
        <v>1194</v>
      </c>
      <c r="C150" t="s">
        <v>1297</v>
      </c>
      <c r="D150" t="s">
        <v>1510</v>
      </c>
      <c r="E150" s="2">
        <v>167.97826086956522</v>
      </c>
      <c r="F150" s="2">
        <v>4.6467391304347823</v>
      </c>
      <c r="G150" s="2">
        <v>4.9277173913043475</v>
      </c>
      <c r="H150" s="2">
        <v>29.78717391304351</v>
      </c>
      <c r="I150" s="2">
        <v>12.997282608695652</v>
      </c>
      <c r="J150" s="2">
        <v>0</v>
      </c>
      <c r="K150" s="2">
        <v>44.855978260869563</v>
      </c>
      <c r="L150" s="2">
        <v>32.483369565217401</v>
      </c>
      <c r="M150" s="2">
        <v>17.608695652173914</v>
      </c>
      <c r="N150" s="2">
        <v>0</v>
      </c>
      <c r="O150" s="2">
        <v>0.10482722919632458</v>
      </c>
      <c r="P150" s="2">
        <v>29.794891304347836</v>
      </c>
      <c r="Q150" s="2">
        <v>0</v>
      </c>
      <c r="R150" s="2">
        <v>0.17737349553513659</v>
      </c>
      <c r="S150" s="2">
        <v>32.192065217391331</v>
      </c>
      <c r="T150" s="2">
        <v>0</v>
      </c>
      <c r="U150" s="2">
        <v>0</v>
      </c>
      <c r="V150" s="2">
        <v>0.19164423450239437</v>
      </c>
      <c r="W150" s="2">
        <v>40.637065217391338</v>
      </c>
      <c r="X150" s="2">
        <v>5.8423913043478262</v>
      </c>
      <c r="Y150" s="2">
        <v>0</v>
      </c>
      <c r="Z150" s="2">
        <v>0.27669923644363942</v>
      </c>
      <c r="AA150" s="2">
        <v>0</v>
      </c>
      <c r="AB150" s="2">
        <v>63.924130434782612</v>
      </c>
      <c r="AC150" s="2">
        <v>0</v>
      </c>
      <c r="AD150" s="2">
        <v>0</v>
      </c>
      <c r="AE150" s="2">
        <v>191.91576086956522</v>
      </c>
      <c r="AF150" s="2">
        <v>0</v>
      </c>
      <c r="AG150" s="2">
        <v>9.7663043478260878</v>
      </c>
      <c r="AH150" t="s">
        <v>597</v>
      </c>
      <c r="AI150">
        <v>2</v>
      </c>
    </row>
    <row r="151" spans="1:35" x14ac:dyDescent="0.25">
      <c r="A151" t="s">
        <v>1573</v>
      </c>
      <c r="B151" t="s">
        <v>869</v>
      </c>
      <c r="C151" t="s">
        <v>1271</v>
      </c>
      <c r="D151" t="s">
        <v>1520</v>
      </c>
      <c r="E151" s="2">
        <v>148.96739130434781</v>
      </c>
      <c r="F151" s="2">
        <v>8.9864130434782616</v>
      </c>
      <c r="G151" s="2">
        <v>0</v>
      </c>
      <c r="H151" s="2">
        <v>0</v>
      </c>
      <c r="I151" s="2">
        <v>1.7336956521739131</v>
      </c>
      <c r="J151" s="2">
        <v>0</v>
      </c>
      <c r="K151" s="2">
        <v>0</v>
      </c>
      <c r="L151" s="2">
        <v>5.5083695652173903</v>
      </c>
      <c r="M151" s="2">
        <v>6.1114130434782608</v>
      </c>
      <c r="N151" s="2">
        <v>5.2635869565217392</v>
      </c>
      <c r="O151" s="2">
        <v>7.6358993068223288E-2</v>
      </c>
      <c r="P151" s="2">
        <v>0</v>
      </c>
      <c r="Q151" s="2">
        <v>19.330217391304348</v>
      </c>
      <c r="R151" s="2">
        <v>0.12976140094855892</v>
      </c>
      <c r="S151" s="2">
        <v>22.775978260869564</v>
      </c>
      <c r="T151" s="2">
        <v>15.031086956521738</v>
      </c>
      <c r="U151" s="2">
        <v>0</v>
      </c>
      <c r="V151" s="2">
        <v>0.25379423568040865</v>
      </c>
      <c r="W151" s="2">
        <v>18.92565217391304</v>
      </c>
      <c r="X151" s="2">
        <v>22.05</v>
      </c>
      <c r="Y151" s="2">
        <v>0</v>
      </c>
      <c r="Z151" s="2">
        <v>0.27506457497263775</v>
      </c>
      <c r="AA151" s="2">
        <v>0</v>
      </c>
      <c r="AB151" s="2">
        <v>5.7472826086956523</v>
      </c>
      <c r="AC151" s="2">
        <v>0</v>
      </c>
      <c r="AD151" s="2">
        <v>0</v>
      </c>
      <c r="AE151" s="2">
        <v>0</v>
      </c>
      <c r="AF151" s="2">
        <v>0</v>
      </c>
      <c r="AG151" s="2">
        <v>0</v>
      </c>
      <c r="AH151" t="s">
        <v>268</v>
      </c>
      <c r="AI151">
        <v>2</v>
      </c>
    </row>
    <row r="152" spans="1:35" x14ac:dyDescent="0.25">
      <c r="A152" t="s">
        <v>1573</v>
      </c>
      <c r="B152" t="s">
        <v>1067</v>
      </c>
      <c r="C152" t="s">
        <v>1282</v>
      </c>
      <c r="D152" t="s">
        <v>1513</v>
      </c>
      <c r="E152" s="2">
        <v>64.586956521739125</v>
      </c>
      <c r="F152" s="2">
        <v>4.8695652173913047</v>
      </c>
      <c r="G152" s="2">
        <v>0.59782608695652173</v>
      </c>
      <c r="H152" s="2">
        <v>0</v>
      </c>
      <c r="I152" s="2">
        <v>6.8913043478260869</v>
      </c>
      <c r="J152" s="2">
        <v>0</v>
      </c>
      <c r="K152" s="2">
        <v>0</v>
      </c>
      <c r="L152" s="2">
        <v>1.358913043478261</v>
      </c>
      <c r="M152" s="2">
        <v>5.0434782608695654</v>
      </c>
      <c r="N152" s="2">
        <v>0</v>
      </c>
      <c r="O152" s="2">
        <v>7.8088185796028275E-2</v>
      </c>
      <c r="P152" s="2">
        <v>3.4918478260869565</v>
      </c>
      <c r="Q152" s="2">
        <v>2.9891304347826089</v>
      </c>
      <c r="R152" s="2">
        <v>0.10034500168293504</v>
      </c>
      <c r="S152" s="2">
        <v>2.6708695652173908</v>
      </c>
      <c r="T152" s="2">
        <v>4.6706521739130418</v>
      </c>
      <c r="U152" s="2">
        <v>0</v>
      </c>
      <c r="V152" s="2">
        <v>0.11366879838438233</v>
      </c>
      <c r="W152" s="2">
        <v>9.0322826086956507</v>
      </c>
      <c r="X152" s="2">
        <v>0.81141304347826093</v>
      </c>
      <c r="Y152" s="2">
        <v>0</v>
      </c>
      <c r="Z152" s="2">
        <v>0.15240996297542914</v>
      </c>
      <c r="AA152" s="2">
        <v>0</v>
      </c>
      <c r="AB152" s="2">
        <v>0</v>
      </c>
      <c r="AC152" s="2">
        <v>0</v>
      </c>
      <c r="AD152" s="2">
        <v>0</v>
      </c>
      <c r="AE152" s="2">
        <v>0</v>
      </c>
      <c r="AF152" s="2">
        <v>0</v>
      </c>
      <c r="AG152" s="2">
        <v>0</v>
      </c>
      <c r="AH152" t="s">
        <v>466</v>
      </c>
      <c r="AI152">
        <v>2</v>
      </c>
    </row>
    <row r="153" spans="1:35" x14ac:dyDescent="0.25">
      <c r="A153" t="s">
        <v>1573</v>
      </c>
      <c r="B153" t="s">
        <v>731</v>
      </c>
      <c r="C153" t="s">
        <v>1332</v>
      </c>
      <c r="D153" t="s">
        <v>1524</v>
      </c>
      <c r="E153" s="2">
        <v>43.423913043478258</v>
      </c>
      <c r="F153" s="2">
        <v>5.7391304347826084</v>
      </c>
      <c r="G153" s="2">
        <v>0.56521739130434778</v>
      </c>
      <c r="H153" s="2">
        <v>0.2608695652173913</v>
      </c>
      <c r="I153" s="2">
        <v>1.1304347826086956</v>
      </c>
      <c r="J153" s="2">
        <v>0</v>
      </c>
      <c r="K153" s="2">
        <v>2.8695652173913042</v>
      </c>
      <c r="L153" s="2">
        <v>1.2173913043478262</v>
      </c>
      <c r="M153" s="2">
        <v>0</v>
      </c>
      <c r="N153" s="2">
        <v>5.7391304347826084</v>
      </c>
      <c r="O153" s="2">
        <v>0.13216520650813518</v>
      </c>
      <c r="P153" s="2">
        <v>5.7391304347826084</v>
      </c>
      <c r="Q153" s="2">
        <v>5.6168478260869561</v>
      </c>
      <c r="R153" s="2">
        <v>0.26151439299123908</v>
      </c>
      <c r="S153" s="2">
        <v>6.2880434782608692</v>
      </c>
      <c r="T153" s="2">
        <v>5.1521739130434785</v>
      </c>
      <c r="U153" s="2">
        <v>0</v>
      </c>
      <c r="V153" s="2">
        <v>0.26345431789737173</v>
      </c>
      <c r="W153" s="2">
        <v>6.0298913043478262</v>
      </c>
      <c r="X153" s="2">
        <v>0.10869565217391304</v>
      </c>
      <c r="Y153" s="2">
        <v>0</v>
      </c>
      <c r="Z153" s="2">
        <v>0.14136420525657073</v>
      </c>
      <c r="AA153" s="2">
        <v>0</v>
      </c>
      <c r="AB153" s="2">
        <v>0</v>
      </c>
      <c r="AC153" s="2">
        <v>0</v>
      </c>
      <c r="AD153" s="2">
        <v>0</v>
      </c>
      <c r="AE153" s="2">
        <v>0</v>
      </c>
      <c r="AF153" s="2">
        <v>0</v>
      </c>
      <c r="AG153" s="2">
        <v>0.73913043478260865</v>
      </c>
      <c r="AH153" t="s">
        <v>128</v>
      </c>
      <c r="AI153">
        <v>2</v>
      </c>
    </row>
    <row r="154" spans="1:35" x14ac:dyDescent="0.25">
      <c r="A154" t="s">
        <v>1573</v>
      </c>
      <c r="B154" t="s">
        <v>1148</v>
      </c>
      <c r="C154" t="s">
        <v>1465</v>
      </c>
      <c r="D154" t="s">
        <v>1517</v>
      </c>
      <c r="E154" s="2">
        <v>193.70652173913044</v>
      </c>
      <c r="F154" s="2">
        <v>5.7391304347826084</v>
      </c>
      <c r="G154" s="2">
        <v>2.8695652173913042</v>
      </c>
      <c r="H154" s="2">
        <v>2.8695652173913042</v>
      </c>
      <c r="I154" s="2">
        <v>13.160326086956522</v>
      </c>
      <c r="J154" s="2">
        <v>8.1521739130434784E-2</v>
      </c>
      <c r="K154" s="2">
        <v>0</v>
      </c>
      <c r="L154" s="2">
        <v>3.277173913043478</v>
      </c>
      <c r="M154" s="2">
        <v>23.826086956521738</v>
      </c>
      <c r="N154" s="2">
        <v>4.9646739130434785</v>
      </c>
      <c r="O154" s="2">
        <v>0.14863082879748613</v>
      </c>
      <c r="P154" s="2">
        <v>4.3478260869565215</v>
      </c>
      <c r="Q154" s="2">
        <v>17.342391304347824</v>
      </c>
      <c r="R154" s="2">
        <v>0.11197463666460915</v>
      </c>
      <c r="S154" s="2">
        <v>6.0135869565217392</v>
      </c>
      <c r="T154" s="2">
        <v>24.397500000000001</v>
      </c>
      <c r="U154" s="2">
        <v>0</v>
      </c>
      <c r="V154" s="2">
        <v>0.15699567925481173</v>
      </c>
      <c r="W154" s="2">
        <v>13.625</v>
      </c>
      <c r="X154" s="2">
        <v>21.982826086956521</v>
      </c>
      <c r="Y154" s="2">
        <v>0</v>
      </c>
      <c r="Z154" s="2">
        <v>0.18382357892374165</v>
      </c>
      <c r="AA154" s="2">
        <v>2.8695652173913042</v>
      </c>
      <c r="AB154" s="2">
        <v>0</v>
      </c>
      <c r="AC154" s="2">
        <v>0</v>
      </c>
      <c r="AD154" s="2">
        <v>0</v>
      </c>
      <c r="AE154" s="2">
        <v>0</v>
      </c>
      <c r="AF154" s="2">
        <v>0</v>
      </c>
      <c r="AG154" s="2">
        <v>0</v>
      </c>
      <c r="AH154" t="s">
        <v>549</v>
      </c>
      <c r="AI154">
        <v>2</v>
      </c>
    </row>
    <row r="155" spans="1:35" x14ac:dyDescent="0.25">
      <c r="A155" t="s">
        <v>1573</v>
      </c>
      <c r="B155" t="s">
        <v>668</v>
      </c>
      <c r="C155" t="s">
        <v>1311</v>
      </c>
      <c r="D155" t="s">
        <v>1490</v>
      </c>
      <c r="E155" s="2">
        <v>73.413043478260875</v>
      </c>
      <c r="F155" s="2">
        <v>4.6467391304347823</v>
      </c>
      <c r="G155" s="2">
        <v>0</v>
      </c>
      <c r="H155" s="2">
        <v>0</v>
      </c>
      <c r="I155" s="2">
        <v>6.9728260869565215</v>
      </c>
      <c r="J155" s="2">
        <v>0</v>
      </c>
      <c r="K155" s="2">
        <v>0</v>
      </c>
      <c r="L155" s="2">
        <v>9.8614130434782616</v>
      </c>
      <c r="M155" s="2">
        <v>8.5923913043478262</v>
      </c>
      <c r="N155" s="2">
        <v>0</v>
      </c>
      <c r="O155" s="2">
        <v>0.11704175303523837</v>
      </c>
      <c r="P155" s="2">
        <v>0</v>
      </c>
      <c r="Q155" s="2">
        <v>40.804347826086953</v>
      </c>
      <c r="R155" s="2">
        <v>0.55581877405981628</v>
      </c>
      <c r="S155" s="2">
        <v>22.317934782608695</v>
      </c>
      <c r="T155" s="2">
        <v>22.105978260869566</v>
      </c>
      <c r="U155" s="2">
        <v>0</v>
      </c>
      <c r="V155" s="2">
        <v>0.60512289013917675</v>
      </c>
      <c r="W155" s="2">
        <v>14.415760869565217</v>
      </c>
      <c r="X155" s="2">
        <v>28.1875</v>
      </c>
      <c r="Y155" s="2">
        <v>0</v>
      </c>
      <c r="Z155" s="2">
        <v>0.58032277169084989</v>
      </c>
      <c r="AA155" s="2">
        <v>0</v>
      </c>
      <c r="AB155" s="2">
        <v>5.2065217391304346</v>
      </c>
      <c r="AC155" s="2">
        <v>0</v>
      </c>
      <c r="AD155" s="2">
        <v>0</v>
      </c>
      <c r="AE155" s="2">
        <v>0</v>
      </c>
      <c r="AF155" s="2">
        <v>0</v>
      </c>
      <c r="AG155" s="2">
        <v>0</v>
      </c>
      <c r="AH155" t="s">
        <v>65</v>
      </c>
      <c r="AI155">
        <v>2</v>
      </c>
    </row>
    <row r="156" spans="1:35" x14ac:dyDescent="0.25">
      <c r="A156" t="s">
        <v>1573</v>
      </c>
      <c r="B156" t="s">
        <v>1192</v>
      </c>
      <c r="C156" t="s">
        <v>1258</v>
      </c>
      <c r="D156" t="s">
        <v>1510</v>
      </c>
      <c r="E156" s="2">
        <v>125.44565217391305</v>
      </c>
      <c r="F156" s="2">
        <v>5.0434782608695654</v>
      </c>
      <c r="G156" s="2">
        <v>0.45652173913043476</v>
      </c>
      <c r="H156" s="2">
        <v>0.88315217391304346</v>
      </c>
      <c r="I156" s="2">
        <v>3.5652173913043477</v>
      </c>
      <c r="J156" s="2">
        <v>0</v>
      </c>
      <c r="K156" s="2">
        <v>0</v>
      </c>
      <c r="L156" s="2">
        <v>6.6848913043478273</v>
      </c>
      <c r="M156" s="2">
        <v>8.0217391304347831</v>
      </c>
      <c r="N156" s="2">
        <v>0</v>
      </c>
      <c r="O156" s="2">
        <v>6.3945931894983113E-2</v>
      </c>
      <c r="P156" s="2">
        <v>5.0434782608695654</v>
      </c>
      <c r="Q156" s="2">
        <v>26.445652173913043</v>
      </c>
      <c r="R156" s="2">
        <v>0.25101810934927649</v>
      </c>
      <c r="S156" s="2">
        <v>24.600543478260871</v>
      </c>
      <c r="T156" s="2">
        <v>0</v>
      </c>
      <c r="U156" s="2">
        <v>18.054347826086957</v>
      </c>
      <c r="V156" s="2">
        <v>0.34002686075730004</v>
      </c>
      <c r="W156" s="2">
        <v>42.182065217391305</v>
      </c>
      <c r="X156" s="2">
        <v>13.032608695652174</v>
      </c>
      <c r="Y156" s="2">
        <v>0</v>
      </c>
      <c r="Z156" s="2">
        <v>0.44014816740317125</v>
      </c>
      <c r="AA156" s="2">
        <v>0</v>
      </c>
      <c r="AB156" s="2">
        <v>0</v>
      </c>
      <c r="AC156" s="2">
        <v>0</v>
      </c>
      <c r="AD156" s="2">
        <v>0</v>
      </c>
      <c r="AE156" s="2">
        <v>0</v>
      </c>
      <c r="AF156" s="2">
        <v>0</v>
      </c>
      <c r="AG156" s="2">
        <v>0</v>
      </c>
      <c r="AH156" t="s">
        <v>595</v>
      </c>
      <c r="AI156">
        <v>2</v>
      </c>
    </row>
    <row r="157" spans="1:35" x14ac:dyDescent="0.25">
      <c r="A157" t="s">
        <v>1573</v>
      </c>
      <c r="B157" t="s">
        <v>896</v>
      </c>
      <c r="C157" t="s">
        <v>1251</v>
      </c>
      <c r="D157" t="s">
        <v>1507</v>
      </c>
      <c r="E157" s="2">
        <v>104.14130434782609</v>
      </c>
      <c r="F157" s="2">
        <v>0</v>
      </c>
      <c r="G157" s="2">
        <v>0</v>
      </c>
      <c r="H157" s="2">
        <v>0</v>
      </c>
      <c r="I157" s="2">
        <v>4.7690217391304346</v>
      </c>
      <c r="J157" s="2">
        <v>0</v>
      </c>
      <c r="K157" s="2">
        <v>0</v>
      </c>
      <c r="L157" s="2">
        <v>2.8964130434782605</v>
      </c>
      <c r="M157" s="2">
        <v>0</v>
      </c>
      <c r="N157" s="2">
        <v>4.5652173913043477</v>
      </c>
      <c r="O157" s="2">
        <v>4.3836760254670697E-2</v>
      </c>
      <c r="P157" s="2">
        <v>0</v>
      </c>
      <c r="Q157" s="2">
        <v>18.532608695652176</v>
      </c>
      <c r="R157" s="2">
        <v>0.17795637198622274</v>
      </c>
      <c r="S157" s="2">
        <v>15.72891304347826</v>
      </c>
      <c r="T157" s="2">
        <v>12.496956521739126</v>
      </c>
      <c r="U157" s="2">
        <v>0</v>
      </c>
      <c r="V157" s="2">
        <v>0.27103433879553279</v>
      </c>
      <c r="W157" s="2">
        <v>22.810326086956525</v>
      </c>
      <c r="X157" s="2">
        <v>15.540869565217388</v>
      </c>
      <c r="Y157" s="2">
        <v>0</v>
      </c>
      <c r="Z157" s="2">
        <v>0.36826114184323139</v>
      </c>
      <c r="AA157" s="2">
        <v>0</v>
      </c>
      <c r="AB157" s="2">
        <v>4.8097826086956523</v>
      </c>
      <c r="AC157" s="2">
        <v>0</v>
      </c>
      <c r="AD157" s="2">
        <v>0</v>
      </c>
      <c r="AE157" s="2">
        <v>0</v>
      </c>
      <c r="AF157" s="2">
        <v>0</v>
      </c>
      <c r="AG157" s="2">
        <v>0</v>
      </c>
      <c r="AH157" t="s">
        <v>295</v>
      </c>
      <c r="AI157">
        <v>2</v>
      </c>
    </row>
    <row r="158" spans="1:35" x14ac:dyDescent="0.25">
      <c r="A158" t="s">
        <v>1573</v>
      </c>
      <c r="B158" t="s">
        <v>656</v>
      </c>
      <c r="C158" t="s">
        <v>1305</v>
      </c>
      <c r="D158" t="s">
        <v>1526</v>
      </c>
      <c r="E158" s="2">
        <v>241.06521739130434</v>
      </c>
      <c r="F158" s="2">
        <v>14.782608695652174</v>
      </c>
      <c r="G158" s="2">
        <v>1.1494565217391304</v>
      </c>
      <c r="H158" s="2">
        <v>1.076086956521739</v>
      </c>
      <c r="I158" s="2">
        <v>9.7173913043478262</v>
      </c>
      <c r="J158" s="2">
        <v>0</v>
      </c>
      <c r="K158" s="2">
        <v>0</v>
      </c>
      <c r="L158" s="2">
        <v>7.4076086956521738</v>
      </c>
      <c r="M158" s="2">
        <v>14.3125</v>
      </c>
      <c r="N158" s="2">
        <v>0</v>
      </c>
      <c r="O158" s="2">
        <v>5.9371900081161513E-2</v>
      </c>
      <c r="P158" s="2">
        <v>5.2744565217391308</v>
      </c>
      <c r="Q158" s="2">
        <v>17.763586956521738</v>
      </c>
      <c r="R158" s="2">
        <v>9.556767968256831E-2</v>
      </c>
      <c r="S158" s="2">
        <v>3.1114130434782608</v>
      </c>
      <c r="T158" s="2">
        <v>11.255434782608695</v>
      </c>
      <c r="U158" s="2">
        <v>0</v>
      </c>
      <c r="V158" s="2">
        <v>5.9597348723960684E-2</v>
      </c>
      <c r="W158" s="2">
        <v>29.328804347826086</v>
      </c>
      <c r="X158" s="2">
        <v>8.1413043478260878</v>
      </c>
      <c r="Y158" s="2">
        <v>0</v>
      </c>
      <c r="Z158" s="2">
        <v>0.155435566777888</v>
      </c>
      <c r="AA158" s="2">
        <v>0</v>
      </c>
      <c r="AB158" s="2">
        <v>0</v>
      </c>
      <c r="AC158" s="2">
        <v>0</v>
      </c>
      <c r="AD158" s="2">
        <v>0</v>
      </c>
      <c r="AE158" s="2">
        <v>0</v>
      </c>
      <c r="AF158" s="2">
        <v>0</v>
      </c>
      <c r="AG158" s="2">
        <v>0</v>
      </c>
      <c r="AH158" t="s">
        <v>53</v>
      </c>
      <c r="AI158">
        <v>2</v>
      </c>
    </row>
    <row r="159" spans="1:35" x14ac:dyDescent="0.25">
      <c r="A159" t="s">
        <v>1573</v>
      </c>
      <c r="B159" t="s">
        <v>717</v>
      </c>
      <c r="C159" t="s">
        <v>1268</v>
      </c>
      <c r="D159" t="s">
        <v>1490</v>
      </c>
      <c r="E159" s="2">
        <v>102.30434782608695</v>
      </c>
      <c r="F159" s="2">
        <v>4.7282608695652177</v>
      </c>
      <c r="G159" s="2">
        <v>0</v>
      </c>
      <c r="H159" s="2">
        <v>0</v>
      </c>
      <c r="I159" s="2">
        <v>4.3695652173913047</v>
      </c>
      <c r="J159" s="2">
        <v>0</v>
      </c>
      <c r="K159" s="2">
        <v>0</v>
      </c>
      <c r="L159" s="2">
        <v>4.4429347826086953</v>
      </c>
      <c r="M159" s="2">
        <v>11.25</v>
      </c>
      <c r="N159" s="2">
        <v>0</v>
      </c>
      <c r="O159" s="2">
        <v>0.10996600084997875</v>
      </c>
      <c r="P159" s="2">
        <v>3.9130434782608696</v>
      </c>
      <c r="Q159" s="2">
        <v>18.095108695652176</v>
      </c>
      <c r="R159" s="2">
        <v>0.21512430939226523</v>
      </c>
      <c r="S159" s="2">
        <v>21.301630434782609</v>
      </c>
      <c r="T159" s="2">
        <v>21.271739130434781</v>
      </c>
      <c r="U159" s="2">
        <v>0</v>
      </c>
      <c r="V159" s="2">
        <v>0.4161442838929027</v>
      </c>
      <c r="W159" s="2">
        <v>26.940217391304348</v>
      </c>
      <c r="X159" s="2">
        <v>30.225543478260871</v>
      </c>
      <c r="Y159" s="2">
        <v>0</v>
      </c>
      <c r="Z159" s="2">
        <v>0.5587813429664259</v>
      </c>
      <c r="AA159" s="2">
        <v>0</v>
      </c>
      <c r="AB159" s="2">
        <v>0</v>
      </c>
      <c r="AC159" s="2">
        <v>0</v>
      </c>
      <c r="AD159" s="2">
        <v>0</v>
      </c>
      <c r="AE159" s="2">
        <v>1.625</v>
      </c>
      <c r="AF159" s="2">
        <v>0</v>
      </c>
      <c r="AG159" s="2">
        <v>0</v>
      </c>
      <c r="AH159" t="s">
        <v>114</v>
      </c>
      <c r="AI159">
        <v>2</v>
      </c>
    </row>
    <row r="160" spans="1:35" x14ac:dyDescent="0.25">
      <c r="A160" t="s">
        <v>1573</v>
      </c>
      <c r="B160" t="s">
        <v>969</v>
      </c>
      <c r="C160" t="s">
        <v>1398</v>
      </c>
      <c r="D160" t="s">
        <v>1484</v>
      </c>
      <c r="E160" s="2">
        <v>96.25</v>
      </c>
      <c r="F160" s="2">
        <v>4.2989130434782608</v>
      </c>
      <c r="G160" s="2">
        <v>0.56521739130434778</v>
      </c>
      <c r="H160" s="2">
        <v>0</v>
      </c>
      <c r="I160" s="2">
        <v>9.304347826086957</v>
      </c>
      <c r="J160" s="2">
        <v>0</v>
      </c>
      <c r="K160" s="2">
        <v>0</v>
      </c>
      <c r="L160" s="2">
        <v>2.6960869565217394</v>
      </c>
      <c r="M160" s="2">
        <v>10.760869565217391</v>
      </c>
      <c r="N160" s="2">
        <v>0</v>
      </c>
      <c r="O160" s="2">
        <v>0.11180124223602483</v>
      </c>
      <c r="P160" s="2">
        <v>15.649456521739131</v>
      </c>
      <c r="Q160" s="2">
        <v>1.4782608695652173</v>
      </c>
      <c r="R160" s="2">
        <v>0.1779503105590062</v>
      </c>
      <c r="S160" s="2">
        <v>4.3615217391304348</v>
      </c>
      <c r="T160" s="2">
        <v>3.1877173913043477</v>
      </c>
      <c r="U160" s="2">
        <v>0</v>
      </c>
      <c r="V160" s="2">
        <v>7.8433653303218526E-2</v>
      </c>
      <c r="W160" s="2">
        <v>4.8554347826086959</v>
      </c>
      <c r="X160" s="2">
        <v>6.5508695652173916</v>
      </c>
      <c r="Y160" s="2">
        <v>4.8206521739130439</v>
      </c>
      <c r="Z160" s="2">
        <v>0.16859175607001692</v>
      </c>
      <c r="AA160" s="2">
        <v>0</v>
      </c>
      <c r="AB160" s="2">
        <v>0</v>
      </c>
      <c r="AC160" s="2">
        <v>0</v>
      </c>
      <c r="AD160" s="2">
        <v>0</v>
      </c>
      <c r="AE160" s="2">
        <v>0</v>
      </c>
      <c r="AF160" s="2">
        <v>0</v>
      </c>
      <c r="AG160" s="2">
        <v>0</v>
      </c>
      <c r="AH160" t="s">
        <v>368</v>
      </c>
      <c r="AI160">
        <v>2</v>
      </c>
    </row>
    <row r="161" spans="1:35" x14ac:dyDescent="0.25">
      <c r="A161" t="s">
        <v>1573</v>
      </c>
      <c r="B161" t="s">
        <v>671</v>
      </c>
      <c r="C161" t="s">
        <v>1309</v>
      </c>
      <c r="D161" t="s">
        <v>1517</v>
      </c>
      <c r="E161" s="2">
        <v>195.77173913043478</v>
      </c>
      <c r="F161" s="2">
        <v>25.259239130434775</v>
      </c>
      <c r="G161" s="2">
        <v>0</v>
      </c>
      <c r="H161" s="2">
        <v>0.84782608695652173</v>
      </c>
      <c r="I161" s="2">
        <v>16.393478260869564</v>
      </c>
      <c r="J161" s="2">
        <v>0</v>
      </c>
      <c r="K161" s="2">
        <v>0</v>
      </c>
      <c r="L161" s="2">
        <v>16.247282608695652</v>
      </c>
      <c r="M161" s="2">
        <v>15.708043478260871</v>
      </c>
      <c r="N161" s="2">
        <v>73.883152173913047</v>
      </c>
      <c r="O161" s="2">
        <v>0.45763089223252462</v>
      </c>
      <c r="P161" s="2">
        <v>4.6413043478260869</v>
      </c>
      <c r="Q161" s="2">
        <v>58.372282608695649</v>
      </c>
      <c r="R161" s="2">
        <v>0.32187274443395703</v>
      </c>
      <c r="S161" s="2">
        <v>19.201086956521738</v>
      </c>
      <c r="T161" s="2">
        <v>67.149456521739125</v>
      </c>
      <c r="U161" s="2">
        <v>0</v>
      </c>
      <c r="V161" s="2">
        <v>0.44107767475431675</v>
      </c>
      <c r="W161" s="2">
        <v>20.853260869565219</v>
      </c>
      <c r="X161" s="2">
        <v>62.983695652173914</v>
      </c>
      <c r="Y161" s="2">
        <v>7.5163043478260869</v>
      </c>
      <c r="Z161" s="2">
        <v>0.46663150297040701</v>
      </c>
      <c r="AA161" s="2">
        <v>0</v>
      </c>
      <c r="AB161" s="2">
        <v>0</v>
      </c>
      <c r="AC161" s="2">
        <v>0</v>
      </c>
      <c r="AD161" s="2">
        <v>0</v>
      </c>
      <c r="AE161" s="2">
        <v>0</v>
      </c>
      <c r="AF161" s="2">
        <v>0</v>
      </c>
      <c r="AG161" s="2">
        <v>0</v>
      </c>
      <c r="AH161" t="s">
        <v>68</v>
      </c>
      <c r="AI161">
        <v>2</v>
      </c>
    </row>
    <row r="162" spans="1:35" x14ac:dyDescent="0.25">
      <c r="A162" t="s">
        <v>1573</v>
      </c>
      <c r="B162" t="s">
        <v>622</v>
      </c>
      <c r="C162" t="s">
        <v>1287</v>
      </c>
      <c r="D162" t="s">
        <v>1517</v>
      </c>
      <c r="E162" s="2">
        <v>89.641304347826093</v>
      </c>
      <c r="F162" s="2">
        <v>3.5217391304347827</v>
      </c>
      <c r="G162" s="2">
        <v>0</v>
      </c>
      <c r="H162" s="2">
        <v>0</v>
      </c>
      <c r="I162" s="2">
        <v>2.8641304347826089</v>
      </c>
      <c r="J162" s="2">
        <v>0</v>
      </c>
      <c r="K162" s="2">
        <v>0</v>
      </c>
      <c r="L162" s="2">
        <v>0.84804347826086957</v>
      </c>
      <c r="M162" s="2">
        <v>0</v>
      </c>
      <c r="N162" s="2">
        <v>7.2744565217391308</v>
      </c>
      <c r="O162" s="2">
        <v>8.1150721474475565E-2</v>
      </c>
      <c r="P162" s="2">
        <v>0</v>
      </c>
      <c r="Q162" s="2">
        <v>12.755434782608695</v>
      </c>
      <c r="R162" s="2">
        <v>0.14229416757608826</v>
      </c>
      <c r="S162" s="2">
        <v>12.464673913043478</v>
      </c>
      <c r="T162" s="2">
        <v>6.628043478260869</v>
      </c>
      <c r="U162" s="2">
        <v>0</v>
      </c>
      <c r="V162" s="2">
        <v>0.21299017824663513</v>
      </c>
      <c r="W162" s="2">
        <v>17.185326086956522</v>
      </c>
      <c r="X162" s="2">
        <v>3.9519565217391301</v>
      </c>
      <c r="Y162" s="2">
        <v>0</v>
      </c>
      <c r="Z162" s="2">
        <v>0.2357984721716988</v>
      </c>
      <c r="AA162" s="2">
        <v>0</v>
      </c>
      <c r="AB162" s="2">
        <v>4.6413043478260869</v>
      </c>
      <c r="AC162" s="2">
        <v>0</v>
      </c>
      <c r="AD162" s="2">
        <v>0</v>
      </c>
      <c r="AE162" s="2">
        <v>0</v>
      </c>
      <c r="AF162" s="2">
        <v>0</v>
      </c>
      <c r="AG162" s="2">
        <v>0</v>
      </c>
      <c r="AH162" t="s">
        <v>19</v>
      </c>
      <c r="AI162">
        <v>2</v>
      </c>
    </row>
    <row r="163" spans="1:35" x14ac:dyDescent="0.25">
      <c r="A163" t="s">
        <v>1573</v>
      </c>
      <c r="B163" t="s">
        <v>1116</v>
      </c>
      <c r="C163" t="s">
        <v>1457</v>
      </c>
      <c r="D163" t="s">
        <v>1520</v>
      </c>
      <c r="E163" s="2">
        <v>126.57608695652173</v>
      </c>
      <c r="F163" s="2">
        <v>5.3804347826086953</v>
      </c>
      <c r="G163" s="2">
        <v>0.2608695652173913</v>
      </c>
      <c r="H163" s="2">
        <v>0.78804347826086951</v>
      </c>
      <c r="I163" s="2">
        <v>0</v>
      </c>
      <c r="J163" s="2">
        <v>0</v>
      </c>
      <c r="K163" s="2">
        <v>0</v>
      </c>
      <c r="L163" s="2">
        <v>3.7800000000000007</v>
      </c>
      <c r="M163" s="2">
        <v>4.2391304347826084</v>
      </c>
      <c r="N163" s="2">
        <v>14.184782608695652</v>
      </c>
      <c r="O163" s="2">
        <v>0.14555603263203093</v>
      </c>
      <c r="P163" s="2">
        <v>4.5217391304347823</v>
      </c>
      <c r="Q163" s="2">
        <v>20.15630434782609</v>
      </c>
      <c r="R163" s="2">
        <v>0.194966079862602</v>
      </c>
      <c r="S163" s="2">
        <v>21.008586956521739</v>
      </c>
      <c r="T163" s="2">
        <v>11.237391304347828</v>
      </c>
      <c r="U163" s="2">
        <v>0</v>
      </c>
      <c r="V163" s="2">
        <v>0.25475568913696867</v>
      </c>
      <c r="W163" s="2">
        <v>20.85163043478261</v>
      </c>
      <c r="X163" s="2">
        <v>11.816739130434787</v>
      </c>
      <c r="Y163" s="2">
        <v>0</v>
      </c>
      <c r="Z163" s="2">
        <v>0.25809274366680984</v>
      </c>
      <c r="AA163" s="2">
        <v>0</v>
      </c>
      <c r="AB163" s="2">
        <v>0</v>
      </c>
      <c r="AC163" s="2">
        <v>0</v>
      </c>
      <c r="AD163" s="2">
        <v>0</v>
      </c>
      <c r="AE163" s="2">
        <v>0</v>
      </c>
      <c r="AF163" s="2">
        <v>0</v>
      </c>
      <c r="AG163" s="2">
        <v>0</v>
      </c>
      <c r="AH163" t="s">
        <v>517</v>
      </c>
      <c r="AI163">
        <v>2</v>
      </c>
    </row>
    <row r="164" spans="1:35" x14ac:dyDescent="0.25">
      <c r="A164" t="s">
        <v>1573</v>
      </c>
      <c r="B164" t="s">
        <v>842</v>
      </c>
      <c r="C164" t="s">
        <v>1361</v>
      </c>
      <c r="D164" t="s">
        <v>1531</v>
      </c>
      <c r="E164" s="2">
        <v>266.69565217391306</v>
      </c>
      <c r="F164" s="2">
        <v>10.842391304347826</v>
      </c>
      <c r="G164" s="2">
        <v>0</v>
      </c>
      <c r="H164" s="2">
        <v>0</v>
      </c>
      <c r="I164" s="2">
        <v>31.652173913043477</v>
      </c>
      <c r="J164" s="2">
        <v>0</v>
      </c>
      <c r="K164" s="2">
        <v>0</v>
      </c>
      <c r="L164" s="2">
        <v>4.8016304347826084</v>
      </c>
      <c r="M164" s="2">
        <v>7.8260869565217392</v>
      </c>
      <c r="N164" s="2">
        <v>5.9510869565217392</v>
      </c>
      <c r="O164" s="2">
        <v>5.1658787088359956E-2</v>
      </c>
      <c r="P164" s="2">
        <v>0</v>
      </c>
      <c r="Q164" s="2">
        <v>43.413260869565214</v>
      </c>
      <c r="R164" s="2">
        <v>0.16278203456146068</v>
      </c>
      <c r="S164" s="2">
        <v>18.603260869565219</v>
      </c>
      <c r="T164" s="2">
        <v>0</v>
      </c>
      <c r="U164" s="2">
        <v>0</v>
      </c>
      <c r="V164" s="2">
        <v>6.9754646234104989E-2</v>
      </c>
      <c r="W164" s="2">
        <v>7.4429347826086953</v>
      </c>
      <c r="X164" s="2">
        <v>17.467391304347824</v>
      </c>
      <c r="Y164" s="2">
        <v>4.8423913043478262</v>
      </c>
      <c r="Z164" s="2">
        <v>0.1115605640691229</v>
      </c>
      <c r="AA164" s="2">
        <v>0</v>
      </c>
      <c r="AB164" s="2">
        <v>0</v>
      </c>
      <c r="AC164" s="2">
        <v>0</v>
      </c>
      <c r="AD164" s="2">
        <v>0</v>
      </c>
      <c r="AE164" s="2">
        <v>0</v>
      </c>
      <c r="AF164" s="2">
        <v>0</v>
      </c>
      <c r="AG164" s="2">
        <v>0</v>
      </c>
      <c r="AH164" t="s">
        <v>240</v>
      </c>
      <c r="AI164">
        <v>2</v>
      </c>
    </row>
    <row r="165" spans="1:35" x14ac:dyDescent="0.25">
      <c r="A165" t="s">
        <v>1573</v>
      </c>
      <c r="B165" t="s">
        <v>881</v>
      </c>
      <c r="C165" t="s">
        <v>1394</v>
      </c>
      <c r="D165" t="s">
        <v>1520</v>
      </c>
      <c r="E165" s="2">
        <v>70.75</v>
      </c>
      <c r="F165" s="2">
        <v>4.9565217391304346</v>
      </c>
      <c r="G165" s="2">
        <v>0.28260869565217389</v>
      </c>
      <c r="H165" s="2">
        <v>0</v>
      </c>
      <c r="I165" s="2">
        <v>5.3413043478260871</v>
      </c>
      <c r="J165" s="2">
        <v>0</v>
      </c>
      <c r="K165" s="2">
        <v>0</v>
      </c>
      <c r="L165" s="2">
        <v>0.96195652173913049</v>
      </c>
      <c r="M165" s="2">
        <v>4.4021739130434785</v>
      </c>
      <c r="N165" s="2">
        <v>0</v>
      </c>
      <c r="O165" s="2">
        <v>6.222153940697496E-2</v>
      </c>
      <c r="P165" s="2">
        <v>5.9530434782608701</v>
      </c>
      <c r="Q165" s="2">
        <v>9.6739130434782652</v>
      </c>
      <c r="R165" s="2">
        <v>0.22087571055461674</v>
      </c>
      <c r="S165" s="2">
        <v>12.902173913043475</v>
      </c>
      <c r="T165" s="2">
        <v>0.16195652173913044</v>
      </c>
      <c r="U165" s="2">
        <v>0</v>
      </c>
      <c r="V165" s="2">
        <v>0.18465202027961281</v>
      </c>
      <c r="W165" s="2">
        <v>5.9619565217391308</v>
      </c>
      <c r="X165" s="2">
        <v>4.9358695652173914</v>
      </c>
      <c r="Y165" s="2">
        <v>0</v>
      </c>
      <c r="Z165" s="2">
        <v>0.15403287755415579</v>
      </c>
      <c r="AA165" s="2">
        <v>0</v>
      </c>
      <c r="AB165" s="2">
        <v>0</v>
      </c>
      <c r="AC165" s="2">
        <v>0</v>
      </c>
      <c r="AD165" s="2">
        <v>0</v>
      </c>
      <c r="AE165" s="2">
        <v>0</v>
      </c>
      <c r="AF165" s="2">
        <v>0</v>
      </c>
      <c r="AG165" s="2">
        <v>0</v>
      </c>
      <c r="AH165" t="s">
        <v>280</v>
      </c>
      <c r="AI165">
        <v>2</v>
      </c>
    </row>
    <row r="166" spans="1:35" x14ac:dyDescent="0.25">
      <c r="A166" t="s">
        <v>1573</v>
      </c>
      <c r="B166" t="s">
        <v>725</v>
      </c>
      <c r="C166" t="s">
        <v>1222</v>
      </c>
      <c r="D166" t="s">
        <v>1512</v>
      </c>
      <c r="E166" s="2">
        <v>169.03260869565219</v>
      </c>
      <c r="F166" s="2">
        <v>4.9456521739130439</v>
      </c>
      <c r="G166" s="2">
        <v>1.8695652173913044</v>
      </c>
      <c r="H166" s="2">
        <v>0.97826086956521741</v>
      </c>
      <c r="I166" s="2">
        <v>8.4076086956521738</v>
      </c>
      <c r="J166" s="2">
        <v>0</v>
      </c>
      <c r="K166" s="2">
        <v>0</v>
      </c>
      <c r="L166" s="2">
        <v>3.847826086956522</v>
      </c>
      <c r="M166" s="2">
        <v>0</v>
      </c>
      <c r="N166" s="2">
        <v>0</v>
      </c>
      <c r="O166" s="2">
        <v>0</v>
      </c>
      <c r="P166" s="2">
        <v>9.2794565217391298</v>
      </c>
      <c r="Q166" s="2">
        <v>7.5095652173913034</v>
      </c>
      <c r="R166" s="2">
        <v>9.9324159218056707E-2</v>
      </c>
      <c r="S166" s="2">
        <v>13.3125</v>
      </c>
      <c r="T166" s="2">
        <v>0.81521739130434778</v>
      </c>
      <c r="U166" s="2">
        <v>10.926630434782609</v>
      </c>
      <c r="V166" s="2">
        <v>0.14822197929393607</v>
      </c>
      <c r="W166" s="2">
        <v>15.494565217391305</v>
      </c>
      <c r="X166" s="2">
        <v>9.0190217391304355</v>
      </c>
      <c r="Y166" s="2">
        <v>3.2065217391304346</v>
      </c>
      <c r="Z166" s="2">
        <v>0.16399266928171821</v>
      </c>
      <c r="AA166" s="2">
        <v>0</v>
      </c>
      <c r="AB166" s="2">
        <v>0</v>
      </c>
      <c r="AC166" s="2">
        <v>0</v>
      </c>
      <c r="AD166" s="2">
        <v>0</v>
      </c>
      <c r="AE166" s="2">
        <v>0</v>
      </c>
      <c r="AF166" s="2">
        <v>0</v>
      </c>
      <c r="AG166" s="2">
        <v>0</v>
      </c>
      <c r="AH166" t="s">
        <v>122</v>
      </c>
      <c r="AI166">
        <v>2</v>
      </c>
    </row>
    <row r="167" spans="1:35" x14ac:dyDescent="0.25">
      <c r="A167" t="s">
        <v>1573</v>
      </c>
      <c r="B167" t="s">
        <v>1121</v>
      </c>
      <c r="C167" t="s">
        <v>1200</v>
      </c>
      <c r="D167" t="s">
        <v>1511</v>
      </c>
      <c r="E167" s="2">
        <v>76.402173913043484</v>
      </c>
      <c r="F167" s="2">
        <v>4.5652173913043477</v>
      </c>
      <c r="G167" s="2">
        <v>0.31521739130434784</v>
      </c>
      <c r="H167" s="2">
        <v>0.33695652173913043</v>
      </c>
      <c r="I167" s="2">
        <v>8.070652173913043</v>
      </c>
      <c r="J167" s="2">
        <v>0</v>
      </c>
      <c r="K167" s="2">
        <v>4.3532608695652177</v>
      </c>
      <c r="L167" s="2">
        <v>0.32391304347826083</v>
      </c>
      <c r="M167" s="2">
        <v>14.896739130434783</v>
      </c>
      <c r="N167" s="2">
        <v>0</v>
      </c>
      <c r="O167" s="2">
        <v>0.19497794849907527</v>
      </c>
      <c r="P167" s="2">
        <v>0</v>
      </c>
      <c r="Q167" s="2">
        <v>0</v>
      </c>
      <c r="R167" s="2">
        <v>0</v>
      </c>
      <c r="S167" s="2">
        <v>4.3967391304347823</v>
      </c>
      <c r="T167" s="2">
        <v>4.1097826086956522</v>
      </c>
      <c r="U167" s="2">
        <v>0</v>
      </c>
      <c r="V167" s="2">
        <v>0.11133873950775358</v>
      </c>
      <c r="W167" s="2">
        <v>6.0010869565217391</v>
      </c>
      <c r="X167" s="2">
        <v>8.9695652173913007</v>
      </c>
      <c r="Y167" s="2">
        <v>0</v>
      </c>
      <c r="Z167" s="2">
        <v>0.19594536918480573</v>
      </c>
      <c r="AA167" s="2">
        <v>0</v>
      </c>
      <c r="AB167" s="2">
        <v>4.7663043478260869</v>
      </c>
      <c r="AC167" s="2">
        <v>0</v>
      </c>
      <c r="AD167" s="2">
        <v>0</v>
      </c>
      <c r="AE167" s="2">
        <v>0</v>
      </c>
      <c r="AF167" s="2">
        <v>0</v>
      </c>
      <c r="AG167" s="2">
        <v>0.85869565217391308</v>
      </c>
      <c r="AH167" t="s">
        <v>522</v>
      </c>
      <c r="AI167">
        <v>2</v>
      </c>
    </row>
    <row r="168" spans="1:35" x14ac:dyDescent="0.25">
      <c r="A168" t="s">
        <v>1573</v>
      </c>
      <c r="B168" t="s">
        <v>650</v>
      </c>
      <c r="C168" t="s">
        <v>1197</v>
      </c>
      <c r="D168" t="s">
        <v>1524</v>
      </c>
      <c r="E168" s="2">
        <v>199.68478260869566</v>
      </c>
      <c r="F168" s="2">
        <v>15.358695652173912</v>
      </c>
      <c r="G168" s="2">
        <v>0</v>
      </c>
      <c r="H168" s="2">
        <v>0.96739130434782605</v>
      </c>
      <c r="I168" s="2">
        <v>2.9565217391304346</v>
      </c>
      <c r="J168" s="2">
        <v>0</v>
      </c>
      <c r="K168" s="2">
        <v>0</v>
      </c>
      <c r="L168" s="2">
        <v>6.1440217391304346</v>
      </c>
      <c r="M168" s="2">
        <v>23.581521739130434</v>
      </c>
      <c r="N168" s="2">
        <v>4.4347826086956523</v>
      </c>
      <c r="O168" s="2">
        <v>0.14030265091720645</v>
      </c>
      <c r="P168" s="2">
        <v>10.9375</v>
      </c>
      <c r="Q168" s="2">
        <v>17.945652173913043</v>
      </c>
      <c r="R168" s="2">
        <v>0.14464373196886396</v>
      </c>
      <c r="S168" s="2">
        <v>17.347826086956523</v>
      </c>
      <c r="T168" s="2">
        <v>13.861413043478262</v>
      </c>
      <c r="U168" s="2">
        <v>4.4972826086956523</v>
      </c>
      <c r="V168" s="2">
        <v>0.17881443579554734</v>
      </c>
      <c r="W168" s="2">
        <v>18.608695652173914</v>
      </c>
      <c r="X168" s="2">
        <v>11.038043478260869</v>
      </c>
      <c r="Y168" s="2">
        <v>4.1739130434782608</v>
      </c>
      <c r="Z168" s="2">
        <v>0.16937020303739586</v>
      </c>
      <c r="AA168" s="2">
        <v>0</v>
      </c>
      <c r="AB168" s="2">
        <v>0</v>
      </c>
      <c r="AC168" s="2">
        <v>0.16032608695652173</v>
      </c>
      <c r="AD168" s="2">
        <v>0</v>
      </c>
      <c r="AE168" s="2">
        <v>3.4673913043478262</v>
      </c>
      <c r="AF168" s="2">
        <v>0</v>
      </c>
      <c r="AG168" s="2">
        <v>0</v>
      </c>
      <c r="AH168" t="s">
        <v>47</v>
      </c>
      <c r="AI168">
        <v>2</v>
      </c>
    </row>
    <row r="169" spans="1:35" x14ac:dyDescent="0.25">
      <c r="A169" t="s">
        <v>1573</v>
      </c>
      <c r="B169" t="s">
        <v>1092</v>
      </c>
      <c r="C169" t="s">
        <v>1450</v>
      </c>
      <c r="D169" t="s">
        <v>1531</v>
      </c>
      <c r="E169" s="2">
        <v>143.57608695652175</v>
      </c>
      <c r="F169" s="2">
        <v>6.7826086956521738</v>
      </c>
      <c r="G169" s="2">
        <v>0</v>
      </c>
      <c r="H169" s="2">
        <v>0</v>
      </c>
      <c r="I169" s="2">
        <v>4.9184782608695654</v>
      </c>
      <c r="J169" s="2">
        <v>0</v>
      </c>
      <c r="K169" s="2">
        <v>0</v>
      </c>
      <c r="L169" s="2">
        <v>6.6358695652173916</v>
      </c>
      <c r="M169" s="2">
        <v>9.8423913043478262</v>
      </c>
      <c r="N169" s="2">
        <v>0</v>
      </c>
      <c r="O169" s="2">
        <v>6.8551745022333258E-2</v>
      </c>
      <c r="P169" s="2">
        <v>0</v>
      </c>
      <c r="Q169" s="2">
        <v>0</v>
      </c>
      <c r="R169" s="2">
        <v>0</v>
      </c>
      <c r="S169" s="2">
        <v>15.027173913043478</v>
      </c>
      <c r="T169" s="2">
        <v>24.353260869565219</v>
      </c>
      <c r="U169" s="2">
        <v>0</v>
      </c>
      <c r="V169" s="2">
        <v>0.27428268604739192</v>
      </c>
      <c r="W169" s="2">
        <v>9.9619565217391308</v>
      </c>
      <c r="X169" s="2">
        <v>22.771739130434781</v>
      </c>
      <c r="Y169" s="2">
        <v>0</v>
      </c>
      <c r="Z169" s="2">
        <v>0.22798849269437504</v>
      </c>
      <c r="AA169" s="2">
        <v>0</v>
      </c>
      <c r="AB169" s="2">
        <v>20.923913043478262</v>
      </c>
      <c r="AC169" s="2">
        <v>0</v>
      </c>
      <c r="AD169" s="2">
        <v>0</v>
      </c>
      <c r="AE169" s="2">
        <v>0</v>
      </c>
      <c r="AF169" s="2">
        <v>0</v>
      </c>
      <c r="AG169" s="2">
        <v>0</v>
      </c>
      <c r="AH169" t="s">
        <v>493</v>
      </c>
      <c r="AI169">
        <v>2</v>
      </c>
    </row>
    <row r="170" spans="1:35" x14ac:dyDescent="0.25">
      <c r="A170" t="s">
        <v>1573</v>
      </c>
      <c r="B170" t="s">
        <v>664</v>
      </c>
      <c r="C170" t="s">
        <v>1265</v>
      </c>
      <c r="D170" t="s">
        <v>1517</v>
      </c>
      <c r="E170" s="2">
        <v>209.40217391304347</v>
      </c>
      <c r="F170" s="2">
        <v>5.8260869565217392</v>
      </c>
      <c r="G170" s="2">
        <v>0.91304347826086951</v>
      </c>
      <c r="H170" s="2">
        <v>1.0597826086956521</v>
      </c>
      <c r="I170" s="2">
        <v>9.3913043478260878</v>
      </c>
      <c r="J170" s="2">
        <v>0</v>
      </c>
      <c r="K170" s="2">
        <v>0</v>
      </c>
      <c r="L170" s="2">
        <v>5.125</v>
      </c>
      <c r="M170" s="2">
        <v>9.1288043478260867</v>
      </c>
      <c r="N170" s="2">
        <v>0</v>
      </c>
      <c r="O170" s="2">
        <v>4.3594601609135739E-2</v>
      </c>
      <c r="P170" s="2">
        <v>7.5978260869565215</v>
      </c>
      <c r="Q170" s="2">
        <v>27.918478260869566</v>
      </c>
      <c r="R170" s="2">
        <v>0.16960809758629639</v>
      </c>
      <c r="S170" s="2">
        <v>10.353260869565217</v>
      </c>
      <c r="T170" s="2">
        <v>25.377717391304348</v>
      </c>
      <c r="U170" s="2">
        <v>0</v>
      </c>
      <c r="V170" s="2">
        <v>0.17063327277446144</v>
      </c>
      <c r="W170" s="2">
        <v>9.2989130434782616</v>
      </c>
      <c r="X170" s="2">
        <v>24.665760869565219</v>
      </c>
      <c r="Y170" s="2">
        <v>0</v>
      </c>
      <c r="Z170" s="2">
        <v>0.16219828704905273</v>
      </c>
      <c r="AA170" s="2">
        <v>0</v>
      </c>
      <c r="AB170" s="2">
        <v>0</v>
      </c>
      <c r="AC170" s="2">
        <v>0</v>
      </c>
      <c r="AD170" s="2">
        <v>0</v>
      </c>
      <c r="AE170" s="2">
        <v>0</v>
      </c>
      <c r="AF170" s="2">
        <v>0</v>
      </c>
      <c r="AG170" s="2">
        <v>0</v>
      </c>
      <c r="AH170" t="s">
        <v>61</v>
      </c>
      <c r="AI170">
        <v>2</v>
      </c>
    </row>
    <row r="171" spans="1:35" x14ac:dyDescent="0.25">
      <c r="A171" t="s">
        <v>1573</v>
      </c>
      <c r="B171" t="s">
        <v>921</v>
      </c>
      <c r="C171" t="s">
        <v>1407</v>
      </c>
      <c r="D171" t="s">
        <v>1535</v>
      </c>
      <c r="E171" s="2">
        <v>145.0108695652174</v>
      </c>
      <c r="F171" s="2">
        <v>26.902173913043477</v>
      </c>
      <c r="G171" s="2">
        <v>0</v>
      </c>
      <c r="H171" s="2">
        <v>0</v>
      </c>
      <c r="I171" s="2">
        <v>5.4347826086956523</v>
      </c>
      <c r="J171" s="2">
        <v>0</v>
      </c>
      <c r="K171" s="2">
        <v>0</v>
      </c>
      <c r="L171" s="2">
        <v>3.8940217391304346</v>
      </c>
      <c r="M171" s="2">
        <v>4.8097826086956523</v>
      </c>
      <c r="N171" s="2">
        <v>5.1684782608695654</v>
      </c>
      <c r="O171" s="2">
        <v>6.8810434000449741E-2</v>
      </c>
      <c r="P171" s="2">
        <v>0</v>
      </c>
      <c r="Q171" s="2">
        <v>11.418586956521739</v>
      </c>
      <c r="R171" s="2">
        <v>7.8742972790645377E-2</v>
      </c>
      <c r="S171" s="2">
        <v>15.567934782608695</v>
      </c>
      <c r="T171" s="2">
        <v>12.530434782608696</v>
      </c>
      <c r="U171" s="2">
        <v>0</v>
      </c>
      <c r="V171" s="2">
        <v>0.1937673337830747</v>
      </c>
      <c r="W171" s="2">
        <v>25.233695652173914</v>
      </c>
      <c r="X171" s="2">
        <v>16.534456521739131</v>
      </c>
      <c r="Y171" s="2">
        <v>0</v>
      </c>
      <c r="Z171" s="2">
        <v>0.28803463008769953</v>
      </c>
      <c r="AA171" s="2">
        <v>0</v>
      </c>
      <c r="AB171" s="2">
        <v>5.1358695652173916</v>
      </c>
      <c r="AC171" s="2">
        <v>0</v>
      </c>
      <c r="AD171" s="2">
        <v>0</v>
      </c>
      <c r="AE171" s="2">
        <v>0</v>
      </c>
      <c r="AF171" s="2">
        <v>0</v>
      </c>
      <c r="AG171" s="2">
        <v>0</v>
      </c>
      <c r="AH171" t="s">
        <v>320</v>
      </c>
      <c r="AI171">
        <v>2</v>
      </c>
    </row>
    <row r="172" spans="1:35" x14ac:dyDescent="0.25">
      <c r="A172" t="s">
        <v>1573</v>
      </c>
      <c r="B172" t="s">
        <v>1030</v>
      </c>
      <c r="C172" t="s">
        <v>1281</v>
      </c>
      <c r="D172" t="s">
        <v>1512</v>
      </c>
      <c r="E172" s="2">
        <v>210.16304347826087</v>
      </c>
      <c r="F172" s="2">
        <v>30.309782608695652</v>
      </c>
      <c r="G172" s="2">
        <v>1.3043478260869565</v>
      </c>
      <c r="H172" s="2">
        <v>1.3478260869565217</v>
      </c>
      <c r="I172" s="2">
        <v>3.7336956521739131</v>
      </c>
      <c r="J172" s="2">
        <v>0</v>
      </c>
      <c r="K172" s="2">
        <v>0</v>
      </c>
      <c r="L172" s="2">
        <v>3.8451086956521738</v>
      </c>
      <c r="M172" s="2">
        <v>14.923913043478262</v>
      </c>
      <c r="N172" s="2">
        <v>0</v>
      </c>
      <c r="O172" s="2">
        <v>7.101111973105767E-2</v>
      </c>
      <c r="P172" s="2">
        <v>8.0434782608695645</v>
      </c>
      <c r="Q172" s="2">
        <v>18.345108695652176</v>
      </c>
      <c r="R172" s="2">
        <v>0.12556245151280063</v>
      </c>
      <c r="S172" s="2">
        <v>6.5108695652173916</v>
      </c>
      <c r="T172" s="2">
        <v>21.342391304347824</v>
      </c>
      <c r="U172" s="2">
        <v>0</v>
      </c>
      <c r="V172" s="2">
        <v>0.1325316783035945</v>
      </c>
      <c r="W172" s="2">
        <v>12.690217391304348</v>
      </c>
      <c r="X172" s="2">
        <v>16.054347826086957</v>
      </c>
      <c r="Y172" s="2">
        <v>5.5298913043478262</v>
      </c>
      <c r="Z172" s="2">
        <v>0.163085078872511</v>
      </c>
      <c r="AA172" s="2">
        <v>0.43478260869565216</v>
      </c>
      <c r="AB172" s="2">
        <v>0</v>
      </c>
      <c r="AC172" s="2">
        <v>0</v>
      </c>
      <c r="AD172" s="2">
        <v>101.18478260869566</v>
      </c>
      <c r="AE172" s="2">
        <v>0</v>
      </c>
      <c r="AF172" s="2">
        <v>0</v>
      </c>
      <c r="AG172" s="2">
        <v>2.6086956521739131</v>
      </c>
      <c r="AH172" t="s">
        <v>429</v>
      </c>
      <c r="AI172">
        <v>2</v>
      </c>
    </row>
    <row r="173" spans="1:35" x14ac:dyDescent="0.25">
      <c r="A173" t="s">
        <v>1573</v>
      </c>
      <c r="B173" t="s">
        <v>666</v>
      </c>
      <c r="C173" t="s">
        <v>1309</v>
      </c>
      <c r="D173" t="s">
        <v>1517</v>
      </c>
      <c r="E173" s="2">
        <v>86.836956521739125</v>
      </c>
      <c r="F173" s="2">
        <v>3.1576086956521738</v>
      </c>
      <c r="G173" s="2">
        <v>0</v>
      </c>
      <c r="H173" s="2">
        <v>0</v>
      </c>
      <c r="I173" s="2">
        <v>6.2065217391304346</v>
      </c>
      <c r="J173" s="2">
        <v>0</v>
      </c>
      <c r="K173" s="2">
        <v>0</v>
      </c>
      <c r="L173" s="2">
        <v>4.0054347826086953</v>
      </c>
      <c r="M173" s="2">
        <v>7.4402173913043477</v>
      </c>
      <c r="N173" s="2">
        <v>7.3559782608695654</v>
      </c>
      <c r="O173" s="2">
        <v>0.17039053698835901</v>
      </c>
      <c r="P173" s="2">
        <v>0</v>
      </c>
      <c r="Q173" s="2">
        <v>22.826086956521738</v>
      </c>
      <c r="R173" s="2">
        <v>0.26286143447239957</v>
      </c>
      <c r="S173" s="2">
        <v>0</v>
      </c>
      <c r="T173" s="2">
        <v>0</v>
      </c>
      <c r="U173" s="2">
        <v>9.1548913043478262</v>
      </c>
      <c r="V173" s="2">
        <v>0.10542621104018025</v>
      </c>
      <c r="W173" s="2">
        <v>4.6440217391304346</v>
      </c>
      <c r="X173" s="2">
        <v>0</v>
      </c>
      <c r="Y173" s="2">
        <v>12.722826086956522</v>
      </c>
      <c r="Z173" s="2">
        <v>0.19999374139441733</v>
      </c>
      <c r="AA173" s="2">
        <v>0</v>
      </c>
      <c r="AB173" s="2">
        <v>0</v>
      </c>
      <c r="AC173" s="2">
        <v>0</v>
      </c>
      <c r="AD173" s="2">
        <v>0</v>
      </c>
      <c r="AE173" s="2">
        <v>0</v>
      </c>
      <c r="AF173" s="2">
        <v>0</v>
      </c>
      <c r="AG173" s="2">
        <v>0</v>
      </c>
      <c r="AH173" t="s">
        <v>63</v>
      </c>
      <c r="AI173">
        <v>2</v>
      </c>
    </row>
    <row r="174" spans="1:35" x14ac:dyDescent="0.25">
      <c r="A174" t="s">
        <v>1573</v>
      </c>
      <c r="B174" t="s">
        <v>767</v>
      </c>
      <c r="C174" t="s">
        <v>1309</v>
      </c>
      <c r="D174" t="s">
        <v>1517</v>
      </c>
      <c r="E174" s="2">
        <v>152.77173913043478</v>
      </c>
      <c r="F174" s="2">
        <v>8.3369565217391308</v>
      </c>
      <c r="G174" s="2">
        <v>1.4130434782608696</v>
      </c>
      <c r="H174" s="2">
        <v>1.0407608695652173</v>
      </c>
      <c r="I174" s="2">
        <v>5.4157608695652169</v>
      </c>
      <c r="J174" s="2">
        <v>0</v>
      </c>
      <c r="K174" s="2">
        <v>0</v>
      </c>
      <c r="L174" s="2">
        <v>3.7282608695652173</v>
      </c>
      <c r="M174" s="2">
        <v>14.75</v>
      </c>
      <c r="N174" s="2">
        <v>13.760869565217391</v>
      </c>
      <c r="O174" s="2">
        <v>0.18662397723230167</v>
      </c>
      <c r="P174" s="2">
        <v>3.9538043478260869</v>
      </c>
      <c r="Q174" s="2">
        <v>19.903369565217393</v>
      </c>
      <c r="R174" s="2">
        <v>0.15616221985058698</v>
      </c>
      <c r="S174" s="2">
        <v>11.584239130434783</v>
      </c>
      <c r="T174" s="2">
        <v>22.594782608695656</v>
      </c>
      <c r="U174" s="2">
        <v>4.7038043478260869</v>
      </c>
      <c r="V174" s="2">
        <v>0.25451583066524375</v>
      </c>
      <c r="W174" s="2">
        <v>18.217391304347824</v>
      </c>
      <c r="X174" s="2">
        <v>13.201086956521738</v>
      </c>
      <c r="Y174" s="2">
        <v>0</v>
      </c>
      <c r="Z174" s="2">
        <v>0.20565635005336177</v>
      </c>
      <c r="AA174" s="2">
        <v>0</v>
      </c>
      <c r="AB174" s="2">
        <v>0</v>
      </c>
      <c r="AC174" s="2">
        <v>0</v>
      </c>
      <c r="AD174" s="2">
        <v>0</v>
      </c>
      <c r="AE174" s="2">
        <v>0</v>
      </c>
      <c r="AF174" s="2">
        <v>0</v>
      </c>
      <c r="AG174" s="2">
        <v>0</v>
      </c>
      <c r="AH174" t="s">
        <v>165</v>
      </c>
      <c r="AI174">
        <v>2</v>
      </c>
    </row>
    <row r="175" spans="1:35" x14ac:dyDescent="0.25">
      <c r="A175" t="s">
        <v>1573</v>
      </c>
      <c r="B175" t="s">
        <v>762</v>
      </c>
      <c r="C175" t="s">
        <v>1345</v>
      </c>
      <c r="D175" t="s">
        <v>1483</v>
      </c>
      <c r="E175" s="2">
        <v>193.75</v>
      </c>
      <c r="F175" s="2">
        <v>5.1358695652173916</v>
      </c>
      <c r="G175" s="2">
        <v>0.70652173913043481</v>
      </c>
      <c r="H175" s="2">
        <v>0.81641304347826071</v>
      </c>
      <c r="I175" s="2">
        <v>7.7391304347826084</v>
      </c>
      <c r="J175" s="2">
        <v>0</v>
      </c>
      <c r="K175" s="2">
        <v>0</v>
      </c>
      <c r="L175" s="2">
        <v>2.3105434782608696</v>
      </c>
      <c r="M175" s="2">
        <v>19.220108695652176</v>
      </c>
      <c r="N175" s="2">
        <v>0</v>
      </c>
      <c r="O175" s="2">
        <v>9.9200561009817681E-2</v>
      </c>
      <c r="P175" s="2">
        <v>0</v>
      </c>
      <c r="Q175" s="2">
        <v>24.341956521739135</v>
      </c>
      <c r="R175" s="2">
        <v>0.12563590462833102</v>
      </c>
      <c r="S175" s="2">
        <v>11.599239130434782</v>
      </c>
      <c r="T175" s="2">
        <v>17.251195652173916</v>
      </c>
      <c r="U175" s="2">
        <v>0</v>
      </c>
      <c r="V175" s="2">
        <v>0.14890546984572231</v>
      </c>
      <c r="W175" s="2">
        <v>11.846739130434781</v>
      </c>
      <c r="X175" s="2">
        <v>12.195434782608691</v>
      </c>
      <c r="Y175" s="2">
        <v>5.5222826086956527</v>
      </c>
      <c r="Z175" s="2">
        <v>0.15259074333800837</v>
      </c>
      <c r="AA175" s="2">
        <v>0</v>
      </c>
      <c r="AB175" s="2">
        <v>4.8097826086956523</v>
      </c>
      <c r="AC175" s="2">
        <v>0</v>
      </c>
      <c r="AD175" s="2">
        <v>0</v>
      </c>
      <c r="AE175" s="2">
        <v>2.8695652173913042</v>
      </c>
      <c r="AF175" s="2">
        <v>0</v>
      </c>
      <c r="AG175" s="2">
        <v>0</v>
      </c>
      <c r="AH175" t="s">
        <v>160</v>
      </c>
      <c r="AI175">
        <v>2</v>
      </c>
    </row>
    <row r="176" spans="1:35" x14ac:dyDescent="0.25">
      <c r="A176" t="s">
        <v>1573</v>
      </c>
      <c r="B176" t="s">
        <v>733</v>
      </c>
      <c r="C176" t="s">
        <v>1286</v>
      </c>
      <c r="D176" t="s">
        <v>1515</v>
      </c>
      <c r="E176" s="2">
        <v>199.93478260869566</v>
      </c>
      <c r="F176" s="2">
        <v>8.8260869565217384</v>
      </c>
      <c r="G176" s="2">
        <v>1.8652173913043455</v>
      </c>
      <c r="H176" s="2">
        <v>0.8125</v>
      </c>
      <c r="I176" s="2">
        <v>7.6385869565217392</v>
      </c>
      <c r="J176" s="2">
        <v>0</v>
      </c>
      <c r="K176" s="2">
        <v>8.6086956521739122</v>
      </c>
      <c r="L176" s="2">
        <v>4.9021739130434785</v>
      </c>
      <c r="M176" s="2">
        <v>24.258152173913043</v>
      </c>
      <c r="N176" s="2">
        <v>0</v>
      </c>
      <c r="O176" s="2">
        <v>0.12133032510601283</v>
      </c>
      <c r="P176" s="2">
        <v>18.038043478260871</v>
      </c>
      <c r="Q176" s="2">
        <v>13.394021739130435</v>
      </c>
      <c r="R176" s="2">
        <v>0.1572115907361096</v>
      </c>
      <c r="S176" s="2">
        <v>8.8641304347826093</v>
      </c>
      <c r="T176" s="2">
        <v>32.809782608695649</v>
      </c>
      <c r="U176" s="2">
        <v>0</v>
      </c>
      <c r="V176" s="2">
        <v>0.20843753397847123</v>
      </c>
      <c r="W176" s="2">
        <v>25.510869565217391</v>
      </c>
      <c r="X176" s="2">
        <v>22.440217391304348</v>
      </c>
      <c r="Y176" s="2">
        <v>6.9673913043478262</v>
      </c>
      <c r="Z176" s="2">
        <v>0.27468196150918778</v>
      </c>
      <c r="AA176" s="2">
        <v>0</v>
      </c>
      <c r="AB176" s="2">
        <v>0</v>
      </c>
      <c r="AC176" s="2">
        <v>0</v>
      </c>
      <c r="AD176" s="2">
        <v>91.236413043478265</v>
      </c>
      <c r="AE176" s="2">
        <v>0.86141304347826086</v>
      </c>
      <c r="AF176" s="2">
        <v>0</v>
      </c>
      <c r="AG176" s="2">
        <v>0</v>
      </c>
      <c r="AH176" t="s">
        <v>130</v>
      </c>
      <c r="AI176">
        <v>2</v>
      </c>
    </row>
    <row r="177" spans="1:35" x14ac:dyDescent="0.25">
      <c r="A177" t="s">
        <v>1573</v>
      </c>
      <c r="B177" t="s">
        <v>1040</v>
      </c>
      <c r="C177" t="s">
        <v>1216</v>
      </c>
      <c r="D177" t="s">
        <v>1489</v>
      </c>
      <c r="E177" s="2">
        <v>222.95652173913044</v>
      </c>
      <c r="F177" s="2">
        <v>4.5652173913043477</v>
      </c>
      <c r="G177" s="2">
        <v>1.9891304347826086</v>
      </c>
      <c r="H177" s="2">
        <v>22.904565217391308</v>
      </c>
      <c r="I177" s="2">
        <v>9.2798913043478262</v>
      </c>
      <c r="J177" s="2">
        <v>0</v>
      </c>
      <c r="K177" s="2">
        <v>0</v>
      </c>
      <c r="L177" s="2">
        <v>1.8233695652173914</v>
      </c>
      <c r="M177" s="2">
        <v>13.521739130434783</v>
      </c>
      <c r="N177" s="2">
        <v>0</v>
      </c>
      <c r="O177" s="2">
        <v>6.0647425897035881E-2</v>
      </c>
      <c r="P177" s="2">
        <v>4.4836956521739131</v>
      </c>
      <c r="Q177" s="2">
        <v>28.464673913043477</v>
      </c>
      <c r="R177" s="2">
        <v>0.14777934867394696</v>
      </c>
      <c r="S177" s="2">
        <v>8.4972826086956523</v>
      </c>
      <c r="T177" s="2">
        <v>30.336956521739129</v>
      </c>
      <c r="U177" s="2">
        <v>30.923913043478262</v>
      </c>
      <c r="V177" s="2">
        <v>0.31287782761310451</v>
      </c>
      <c r="W177" s="2">
        <v>12.334239130434783</v>
      </c>
      <c r="X177" s="2">
        <v>0</v>
      </c>
      <c r="Y177" s="2">
        <v>0</v>
      </c>
      <c r="Z177" s="2">
        <v>5.532127535101404E-2</v>
      </c>
      <c r="AA177" s="2">
        <v>0</v>
      </c>
      <c r="AB177" s="2">
        <v>0</v>
      </c>
      <c r="AC177" s="2">
        <v>0</v>
      </c>
      <c r="AD177" s="2">
        <v>0</v>
      </c>
      <c r="AE177" s="2">
        <v>66.345108695652172</v>
      </c>
      <c r="AF177" s="2">
        <v>0</v>
      </c>
      <c r="AG177" s="2">
        <v>0</v>
      </c>
      <c r="AH177" t="s">
        <v>439</v>
      </c>
      <c r="AI177">
        <v>2</v>
      </c>
    </row>
    <row r="178" spans="1:35" x14ac:dyDescent="0.25">
      <c r="A178" t="s">
        <v>1573</v>
      </c>
      <c r="B178" t="s">
        <v>1179</v>
      </c>
      <c r="C178" t="s">
        <v>1457</v>
      </c>
      <c r="D178" t="s">
        <v>1520</v>
      </c>
      <c r="E178" s="2">
        <v>51.923913043478258</v>
      </c>
      <c r="F178" s="2">
        <v>5.0543478260869561</v>
      </c>
      <c r="G178" s="2">
        <v>1.470978260869565</v>
      </c>
      <c r="H178" s="2">
        <v>0.43663043478260871</v>
      </c>
      <c r="I178" s="2">
        <v>4.4836956521739131</v>
      </c>
      <c r="J178" s="2">
        <v>0</v>
      </c>
      <c r="K178" s="2">
        <v>0</v>
      </c>
      <c r="L178" s="2">
        <v>0.73782608695652152</v>
      </c>
      <c r="M178" s="2">
        <v>5.6953260869565216</v>
      </c>
      <c r="N178" s="2">
        <v>0</v>
      </c>
      <c r="O178" s="2">
        <v>0.10968599539459913</v>
      </c>
      <c r="P178" s="2">
        <v>4.4021739130434785</v>
      </c>
      <c r="Q178" s="2">
        <v>22.437391304347823</v>
      </c>
      <c r="R178" s="2">
        <v>0.51690182122671136</v>
      </c>
      <c r="S178" s="2">
        <v>5.1868478260869555</v>
      </c>
      <c r="T178" s="2">
        <v>0.32750000000000001</v>
      </c>
      <c r="U178" s="2">
        <v>0</v>
      </c>
      <c r="V178" s="2">
        <v>0.10620054427464934</v>
      </c>
      <c r="W178" s="2">
        <v>10.876304347826089</v>
      </c>
      <c r="X178" s="2">
        <v>4.9746739130434792</v>
      </c>
      <c r="Y178" s="2">
        <v>4.512500000000002</v>
      </c>
      <c r="Z178" s="2">
        <v>0.39217919196148221</v>
      </c>
      <c r="AA178" s="2">
        <v>0</v>
      </c>
      <c r="AB178" s="2">
        <v>0</v>
      </c>
      <c r="AC178" s="2">
        <v>0</v>
      </c>
      <c r="AD178" s="2">
        <v>0</v>
      </c>
      <c r="AE178" s="2">
        <v>0</v>
      </c>
      <c r="AF178" s="2">
        <v>0</v>
      </c>
      <c r="AG178" s="2">
        <v>0</v>
      </c>
      <c r="AH178" t="s">
        <v>582</v>
      </c>
      <c r="AI178">
        <v>2</v>
      </c>
    </row>
    <row r="179" spans="1:35" x14ac:dyDescent="0.25">
      <c r="A179" t="s">
        <v>1573</v>
      </c>
      <c r="B179" t="s">
        <v>859</v>
      </c>
      <c r="C179" t="s">
        <v>1265</v>
      </c>
      <c r="D179" t="s">
        <v>1517</v>
      </c>
      <c r="E179" s="2">
        <v>258.58695652173913</v>
      </c>
      <c r="F179" s="2">
        <v>9.5108695652173907</v>
      </c>
      <c r="G179" s="2">
        <v>1.8652173913043455</v>
      </c>
      <c r="H179" s="2">
        <v>1.111413043478261</v>
      </c>
      <c r="I179" s="2">
        <v>28.274456521739129</v>
      </c>
      <c r="J179" s="2">
        <v>5.0217391304347823</v>
      </c>
      <c r="K179" s="2">
        <v>0</v>
      </c>
      <c r="L179" s="2">
        <v>8.9755434782608692</v>
      </c>
      <c r="M179" s="2">
        <v>21.921195652173914</v>
      </c>
      <c r="N179" s="2">
        <v>0</v>
      </c>
      <c r="O179" s="2">
        <v>8.4773013871374536E-2</v>
      </c>
      <c r="P179" s="2">
        <v>11.959239130434783</v>
      </c>
      <c r="Q179" s="2">
        <v>16.323369565217391</v>
      </c>
      <c r="R179" s="2">
        <v>0.10937368642286674</v>
      </c>
      <c r="S179" s="2">
        <v>19.027173913043477</v>
      </c>
      <c r="T179" s="2">
        <v>31.4375</v>
      </c>
      <c r="U179" s="2">
        <v>0</v>
      </c>
      <c r="V179" s="2">
        <v>0.1951555275325767</v>
      </c>
      <c r="W179" s="2">
        <v>30.334239130434781</v>
      </c>
      <c r="X179" s="2">
        <v>22.111413043478262</v>
      </c>
      <c r="Y179" s="2">
        <v>7.1739130434782608</v>
      </c>
      <c r="Z179" s="2">
        <v>0.23055905842791088</v>
      </c>
      <c r="AA179" s="2">
        <v>0</v>
      </c>
      <c r="AB179" s="2">
        <v>11.75</v>
      </c>
      <c r="AC179" s="2">
        <v>0</v>
      </c>
      <c r="AD179" s="2">
        <v>93.619565217391298</v>
      </c>
      <c r="AE179" s="2">
        <v>24.179347826086957</v>
      </c>
      <c r="AF179" s="2">
        <v>0</v>
      </c>
      <c r="AG179" s="2">
        <v>2.0543478260869565</v>
      </c>
      <c r="AH179" t="s">
        <v>258</v>
      </c>
      <c r="AI179">
        <v>2</v>
      </c>
    </row>
    <row r="180" spans="1:35" x14ac:dyDescent="0.25">
      <c r="A180" t="s">
        <v>1573</v>
      </c>
      <c r="B180" t="s">
        <v>1083</v>
      </c>
      <c r="C180" t="s">
        <v>1449</v>
      </c>
      <c r="D180" t="s">
        <v>1518</v>
      </c>
      <c r="E180" s="2">
        <v>170.06521739130434</v>
      </c>
      <c r="F180" s="2">
        <v>4.2554347826086953</v>
      </c>
      <c r="G180" s="2">
        <v>0.45108695652173914</v>
      </c>
      <c r="H180" s="2">
        <v>0</v>
      </c>
      <c r="I180" s="2">
        <v>7.9021739130434785</v>
      </c>
      <c r="J180" s="2">
        <v>0</v>
      </c>
      <c r="K180" s="2">
        <v>0</v>
      </c>
      <c r="L180" s="2">
        <v>13.494565217391305</v>
      </c>
      <c r="M180" s="2">
        <v>6.0326086956521738</v>
      </c>
      <c r="N180" s="2">
        <v>10.779891304347826</v>
      </c>
      <c r="O180" s="2">
        <v>9.8859133324811457E-2</v>
      </c>
      <c r="P180" s="2">
        <v>4.6494565217391308</v>
      </c>
      <c r="Q180" s="2">
        <v>13.711956521739131</v>
      </c>
      <c r="R180" s="2">
        <v>0.10796689249648474</v>
      </c>
      <c r="S180" s="2">
        <v>20.396739130434781</v>
      </c>
      <c r="T180" s="2">
        <v>17.627717391304348</v>
      </c>
      <c r="U180" s="2">
        <v>0</v>
      </c>
      <c r="V180" s="2">
        <v>0.22358749840214748</v>
      </c>
      <c r="W180" s="2">
        <v>29.923913043478262</v>
      </c>
      <c r="X180" s="2">
        <v>21.154891304347824</v>
      </c>
      <c r="Y180" s="2">
        <v>0</v>
      </c>
      <c r="Z180" s="2">
        <v>0.30034833184200432</v>
      </c>
      <c r="AA180" s="2">
        <v>0</v>
      </c>
      <c r="AB180" s="2">
        <v>0</v>
      </c>
      <c r="AC180" s="2">
        <v>0</v>
      </c>
      <c r="AD180" s="2">
        <v>0</v>
      </c>
      <c r="AE180" s="2">
        <v>31.1875</v>
      </c>
      <c r="AF180" s="2">
        <v>0</v>
      </c>
      <c r="AG180" s="2">
        <v>2.8695652173913042</v>
      </c>
      <c r="AH180" t="s">
        <v>483</v>
      </c>
      <c r="AI180">
        <v>2</v>
      </c>
    </row>
    <row r="181" spans="1:35" x14ac:dyDescent="0.25">
      <c r="A181" t="s">
        <v>1573</v>
      </c>
      <c r="B181" t="s">
        <v>645</v>
      </c>
      <c r="C181" t="s">
        <v>1301</v>
      </c>
      <c r="D181" t="s">
        <v>1487</v>
      </c>
      <c r="E181" s="2">
        <v>172.32608695652175</v>
      </c>
      <c r="F181" s="2">
        <v>5.1711956521739131</v>
      </c>
      <c r="G181" s="2">
        <v>0</v>
      </c>
      <c r="H181" s="2">
        <v>0</v>
      </c>
      <c r="I181" s="2">
        <v>6.2907608695652177</v>
      </c>
      <c r="J181" s="2">
        <v>0</v>
      </c>
      <c r="K181" s="2">
        <v>0</v>
      </c>
      <c r="L181" s="2">
        <v>4.5234782608695658</v>
      </c>
      <c r="M181" s="2">
        <v>4.7336956521739131</v>
      </c>
      <c r="N181" s="2">
        <v>10.402173913043478</v>
      </c>
      <c r="O181" s="2">
        <v>8.7832723602876236E-2</v>
      </c>
      <c r="P181" s="2">
        <v>0</v>
      </c>
      <c r="Q181" s="2">
        <v>15.758152173913043</v>
      </c>
      <c r="R181" s="2">
        <v>9.1443799672007053E-2</v>
      </c>
      <c r="S181" s="2">
        <v>10.840869565217389</v>
      </c>
      <c r="T181" s="2">
        <v>21.585869565217383</v>
      </c>
      <c r="U181" s="2">
        <v>0</v>
      </c>
      <c r="V181" s="2">
        <v>0.18817080862873714</v>
      </c>
      <c r="W181" s="2">
        <v>21.093695652173913</v>
      </c>
      <c r="X181" s="2">
        <v>19.220434782608699</v>
      </c>
      <c r="Y181" s="2">
        <v>0</v>
      </c>
      <c r="Z181" s="2">
        <v>0.23394096127160338</v>
      </c>
      <c r="AA181" s="2">
        <v>0</v>
      </c>
      <c r="AB181" s="2">
        <v>3.5</v>
      </c>
      <c r="AC181" s="2">
        <v>0</v>
      </c>
      <c r="AD181" s="2">
        <v>0</v>
      </c>
      <c r="AE181" s="2">
        <v>0</v>
      </c>
      <c r="AF181" s="2">
        <v>0</v>
      </c>
      <c r="AG181" s="2">
        <v>0</v>
      </c>
      <c r="AH181" t="s">
        <v>42</v>
      </c>
      <c r="AI181">
        <v>2</v>
      </c>
    </row>
    <row r="182" spans="1:35" x14ac:dyDescent="0.25">
      <c r="A182" t="s">
        <v>1573</v>
      </c>
      <c r="B182" t="s">
        <v>1163</v>
      </c>
      <c r="C182" t="s">
        <v>1470</v>
      </c>
      <c r="D182" t="s">
        <v>1490</v>
      </c>
      <c r="E182" s="2">
        <v>209.46739130434781</v>
      </c>
      <c r="F182" s="2">
        <v>51.453804347826086</v>
      </c>
      <c r="G182" s="2">
        <v>1.4130434782608696</v>
      </c>
      <c r="H182" s="2">
        <v>0.72010869565217395</v>
      </c>
      <c r="I182" s="2">
        <v>8.9076086956521738</v>
      </c>
      <c r="J182" s="2">
        <v>0</v>
      </c>
      <c r="K182" s="2">
        <v>0</v>
      </c>
      <c r="L182" s="2">
        <v>5.8369565217391308</v>
      </c>
      <c r="M182" s="2">
        <v>14.271739130434783</v>
      </c>
      <c r="N182" s="2">
        <v>0</v>
      </c>
      <c r="O182" s="2">
        <v>6.8133464791655857E-2</v>
      </c>
      <c r="P182" s="2">
        <v>3.8369565217391304</v>
      </c>
      <c r="Q182" s="2">
        <v>10.144021739130435</v>
      </c>
      <c r="R182" s="2">
        <v>6.6745368688703247E-2</v>
      </c>
      <c r="S182" s="2">
        <v>19.002717391304348</v>
      </c>
      <c r="T182" s="2">
        <v>15.567934782608695</v>
      </c>
      <c r="U182" s="2">
        <v>0</v>
      </c>
      <c r="V182" s="2">
        <v>0.16504073478283435</v>
      </c>
      <c r="W182" s="2">
        <v>25.211956521739129</v>
      </c>
      <c r="X182" s="2">
        <v>14.9375</v>
      </c>
      <c r="Y182" s="2">
        <v>5.2771739130434785</v>
      </c>
      <c r="Z182" s="2">
        <v>0.21686731357999064</v>
      </c>
      <c r="AA182" s="2">
        <v>0</v>
      </c>
      <c r="AB182" s="2">
        <v>0</v>
      </c>
      <c r="AC182" s="2">
        <v>0</v>
      </c>
      <c r="AD182" s="2">
        <v>104.4429347826087</v>
      </c>
      <c r="AE182" s="2">
        <v>0</v>
      </c>
      <c r="AF182" s="2">
        <v>0</v>
      </c>
      <c r="AG182" s="2">
        <v>0</v>
      </c>
      <c r="AH182" t="s">
        <v>565</v>
      </c>
      <c r="AI182">
        <v>2</v>
      </c>
    </row>
    <row r="183" spans="1:35" x14ac:dyDescent="0.25">
      <c r="A183" t="s">
        <v>1573</v>
      </c>
      <c r="B183" t="s">
        <v>1150</v>
      </c>
      <c r="C183" t="s">
        <v>1466</v>
      </c>
      <c r="D183" t="s">
        <v>1490</v>
      </c>
      <c r="E183" s="2">
        <v>98.673913043478265</v>
      </c>
      <c r="F183" s="2">
        <v>5.1304347826086953</v>
      </c>
      <c r="G183" s="2">
        <v>1.5190217391304348</v>
      </c>
      <c r="H183" s="2">
        <v>3.0298913043478262</v>
      </c>
      <c r="I183" s="2">
        <v>2.8152173913043477</v>
      </c>
      <c r="J183" s="2">
        <v>0</v>
      </c>
      <c r="K183" s="2">
        <v>0</v>
      </c>
      <c r="L183" s="2">
        <v>5.3179347826086953</v>
      </c>
      <c r="M183" s="2">
        <v>4.6929347826086953</v>
      </c>
      <c r="N183" s="2">
        <v>0</v>
      </c>
      <c r="O183" s="2">
        <v>4.7560035250055074E-2</v>
      </c>
      <c r="P183" s="2">
        <v>0</v>
      </c>
      <c r="Q183" s="2">
        <v>10.967391304347826</v>
      </c>
      <c r="R183" s="2">
        <v>0.11114782991848424</v>
      </c>
      <c r="S183" s="2">
        <v>13.967391304347826</v>
      </c>
      <c r="T183" s="2">
        <v>12.774456521739131</v>
      </c>
      <c r="U183" s="2">
        <v>0</v>
      </c>
      <c r="V183" s="2">
        <v>0.27101233751927739</v>
      </c>
      <c r="W183" s="2">
        <v>21.486413043478262</v>
      </c>
      <c r="X183" s="2">
        <v>24.076086956521738</v>
      </c>
      <c r="Y183" s="2">
        <v>0</v>
      </c>
      <c r="Z183" s="2">
        <v>0.46174818241903504</v>
      </c>
      <c r="AA183" s="2">
        <v>0</v>
      </c>
      <c r="AB183" s="2">
        <v>4.375</v>
      </c>
      <c r="AC183" s="2">
        <v>0</v>
      </c>
      <c r="AD183" s="2">
        <v>0</v>
      </c>
      <c r="AE183" s="2">
        <v>0</v>
      </c>
      <c r="AF183" s="2">
        <v>0</v>
      </c>
      <c r="AG183" s="2">
        <v>0</v>
      </c>
      <c r="AH183" t="s">
        <v>552</v>
      </c>
      <c r="AI183">
        <v>2</v>
      </c>
    </row>
    <row r="184" spans="1:35" x14ac:dyDescent="0.25">
      <c r="A184" t="s">
        <v>1573</v>
      </c>
      <c r="B184" t="s">
        <v>1010</v>
      </c>
      <c r="C184" t="s">
        <v>1426</v>
      </c>
      <c r="D184" t="s">
        <v>1520</v>
      </c>
      <c r="E184" s="2">
        <v>180.09782608695653</v>
      </c>
      <c r="F184" s="2">
        <v>5.6521739130434785</v>
      </c>
      <c r="G184" s="2">
        <v>1.0119565217391304</v>
      </c>
      <c r="H184" s="2">
        <v>2.4836956521739135</v>
      </c>
      <c r="I184" s="2">
        <v>5.2978260869565235</v>
      </c>
      <c r="J184" s="2">
        <v>0</v>
      </c>
      <c r="K184" s="2">
        <v>0</v>
      </c>
      <c r="L184" s="2">
        <v>5.8445652173913034</v>
      </c>
      <c r="M184" s="2">
        <v>4.336956521739127E-2</v>
      </c>
      <c r="N184" s="2">
        <v>17.627173913043478</v>
      </c>
      <c r="O184" s="2">
        <v>9.8116361880620423E-2</v>
      </c>
      <c r="P184" s="2">
        <v>10.180434782608694</v>
      </c>
      <c r="Q184" s="2">
        <v>33.547826086956505</v>
      </c>
      <c r="R184" s="2">
        <v>0.24280282455187385</v>
      </c>
      <c r="S184" s="2">
        <v>23.869130434782605</v>
      </c>
      <c r="T184" s="2">
        <v>20.346521739130431</v>
      </c>
      <c r="U184" s="2">
        <v>0</v>
      </c>
      <c r="V184" s="2">
        <v>0.24550908322771434</v>
      </c>
      <c r="W184" s="2">
        <v>28.220652173913042</v>
      </c>
      <c r="X184" s="2">
        <v>26.492282608695646</v>
      </c>
      <c r="Y184" s="2">
        <v>0</v>
      </c>
      <c r="Z184" s="2">
        <v>0.30379564246484392</v>
      </c>
      <c r="AA184" s="2">
        <v>0</v>
      </c>
      <c r="AB184" s="2">
        <v>0</v>
      </c>
      <c r="AC184" s="2">
        <v>0</v>
      </c>
      <c r="AD184" s="2">
        <v>0</v>
      </c>
      <c r="AE184" s="2">
        <v>0</v>
      </c>
      <c r="AF184" s="2">
        <v>0</v>
      </c>
      <c r="AG184" s="2">
        <v>0</v>
      </c>
      <c r="AH184" t="s">
        <v>409</v>
      </c>
      <c r="AI184">
        <v>2</v>
      </c>
    </row>
    <row r="185" spans="1:35" x14ac:dyDescent="0.25">
      <c r="A185" t="s">
        <v>1573</v>
      </c>
      <c r="B185" t="s">
        <v>1107</v>
      </c>
      <c r="C185" t="s">
        <v>1454</v>
      </c>
      <c r="D185" t="s">
        <v>1485</v>
      </c>
      <c r="E185" s="2">
        <v>101.83695652173913</v>
      </c>
      <c r="F185" s="2">
        <v>5.2173913043478262</v>
      </c>
      <c r="G185" s="2">
        <v>0</v>
      </c>
      <c r="H185" s="2">
        <v>0</v>
      </c>
      <c r="I185" s="2">
        <v>4.4755434782608692</v>
      </c>
      <c r="J185" s="2">
        <v>0</v>
      </c>
      <c r="K185" s="2">
        <v>0</v>
      </c>
      <c r="L185" s="2">
        <v>4.8288043478260869</v>
      </c>
      <c r="M185" s="2">
        <v>8.3967391304347831</v>
      </c>
      <c r="N185" s="2">
        <v>0</v>
      </c>
      <c r="O185" s="2">
        <v>8.2452769772654505E-2</v>
      </c>
      <c r="P185" s="2">
        <v>10.054347826086957</v>
      </c>
      <c r="Q185" s="2">
        <v>7.1603260869565215</v>
      </c>
      <c r="R185" s="2">
        <v>0.16904151990607322</v>
      </c>
      <c r="S185" s="2">
        <v>6.3994565217391308</v>
      </c>
      <c r="T185" s="2">
        <v>8</v>
      </c>
      <c r="U185" s="2">
        <v>0</v>
      </c>
      <c r="V185" s="2">
        <v>0.14139716084961043</v>
      </c>
      <c r="W185" s="2">
        <v>10.312717391304348</v>
      </c>
      <c r="X185" s="2">
        <v>7.146195652173911</v>
      </c>
      <c r="Y185" s="2">
        <v>0</v>
      </c>
      <c r="Z185" s="2">
        <v>0.1714398548404312</v>
      </c>
      <c r="AA185" s="2">
        <v>0</v>
      </c>
      <c r="AB185" s="2">
        <v>0</v>
      </c>
      <c r="AC185" s="2">
        <v>0</v>
      </c>
      <c r="AD185" s="2">
        <v>0</v>
      </c>
      <c r="AE185" s="2">
        <v>0</v>
      </c>
      <c r="AF185" s="2">
        <v>0</v>
      </c>
      <c r="AG185" s="2">
        <v>0</v>
      </c>
      <c r="AH185" t="s">
        <v>508</v>
      </c>
      <c r="AI185">
        <v>2</v>
      </c>
    </row>
    <row r="186" spans="1:35" x14ac:dyDescent="0.25">
      <c r="A186" t="s">
        <v>1573</v>
      </c>
      <c r="B186" t="s">
        <v>1138</v>
      </c>
      <c r="C186" t="s">
        <v>1240</v>
      </c>
      <c r="D186" t="s">
        <v>1488</v>
      </c>
      <c r="E186" s="2">
        <v>24.358695652173914</v>
      </c>
      <c r="F186" s="2">
        <v>4.9565217391304346</v>
      </c>
      <c r="G186" s="2">
        <v>0</v>
      </c>
      <c r="H186" s="2">
        <v>0</v>
      </c>
      <c r="I186" s="2">
        <v>1.7472826086956526</v>
      </c>
      <c r="J186" s="2">
        <v>0</v>
      </c>
      <c r="K186" s="2">
        <v>0</v>
      </c>
      <c r="L186" s="2">
        <v>1.2580434782608696</v>
      </c>
      <c r="M186" s="2">
        <v>0</v>
      </c>
      <c r="N186" s="2">
        <v>0</v>
      </c>
      <c r="O186" s="2">
        <v>0</v>
      </c>
      <c r="P186" s="2">
        <v>10.262065217391305</v>
      </c>
      <c r="Q186" s="2">
        <v>0</v>
      </c>
      <c r="R186" s="2">
        <v>0.42128960285586792</v>
      </c>
      <c r="S186" s="2">
        <v>2.1739130434782608E-2</v>
      </c>
      <c r="T186" s="2">
        <v>0</v>
      </c>
      <c r="U186" s="2">
        <v>0</v>
      </c>
      <c r="V186" s="2">
        <v>8.9245872378402495E-4</v>
      </c>
      <c r="W186" s="2">
        <v>0.56163043478260877</v>
      </c>
      <c r="X186" s="2">
        <v>0</v>
      </c>
      <c r="Y186" s="2">
        <v>0</v>
      </c>
      <c r="Z186" s="2">
        <v>2.3056671128960288E-2</v>
      </c>
      <c r="AA186" s="2">
        <v>0</v>
      </c>
      <c r="AB186" s="2">
        <v>10.260869565217391</v>
      </c>
      <c r="AC186" s="2">
        <v>0</v>
      </c>
      <c r="AD186" s="2">
        <v>0</v>
      </c>
      <c r="AE186" s="2">
        <v>0</v>
      </c>
      <c r="AF186" s="2">
        <v>0</v>
      </c>
      <c r="AG186" s="2">
        <v>0</v>
      </c>
      <c r="AH186" t="s">
        <v>539</v>
      </c>
      <c r="AI186">
        <v>2</v>
      </c>
    </row>
    <row r="187" spans="1:35" x14ac:dyDescent="0.25">
      <c r="A187" t="s">
        <v>1573</v>
      </c>
      <c r="B187" t="s">
        <v>1072</v>
      </c>
      <c r="C187" t="s">
        <v>1311</v>
      </c>
      <c r="D187" t="s">
        <v>1490</v>
      </c>
      <c r="E187" s="2">
        <v>132.2608695652174</v>
      </c>
      <c r="F187" s="2">
        <v>4.8913043478260869</v>
      </c>
      <c r="G187" s="2">
        <v>0</v>
      </c>
      <c r="H187" s="2">
        <v>0</v>
      </c>
      <c r="I187" s="2">
        <v>8.3994565217391308</v>
      </c>
      <c r="J187" s="2">
        <v>0</v>
      </c>
      <c r="K187" s="2">
        <v>0</v>
      </c>
      <c r="L187" s="2">
        <v>5.2418478260869561</v>
      </c>
      <c r="M187" s="2">
        <v>15.480978260869565</v>
      </c>
      <c r="N187" s="2">
        <v>0</v>
      </c>
      <c r="O187" s="2">
        <v>0.11704881656804732</v>
      </c>
      <c r="P187" s="2">
        <v>18.720108695652176</v>
      </c>
      <c r="Q187" s="2">
        <v>21.565217391304348</v>
      </c>
      <c r="R187" s="2">
        <v>0.30458990795529256</v>
      </c>
      <c r="S187" s="2">
        <v>29.347826086956523</v>
      </c>
      <c r="T187" s="2">
        <v>22.432065217391305</v>
      </c>
      <c r="U187" s="2">
        <v>0</v>
      </c>
      <c r="V187" s="2">
        <v>0.39149819197896119</v>
      </c>
      <c r="W187" s="2">
        <v>28.910326086956523</v>
      </c>
      <c r="X187" s="2">
        <v>35.635869565217391</v>
      </c>
      <c r="Y187" s="2">
        <v>0</v>
      </c>
      <c r="Z187" s="2">
        <v>0.48802186061801439</v>
      </c>
      <c r="AA187" s="2">
        <v>0</v>
      </c>
      <c r="AB187" s="2">
        <v>0</v>
      </c>
      <c r="AC187" s="2">
        <v>0</v>
      </c>
      <c r="AD187" s="2">
        <v>0</v>
      </c>
      <c r="AE187" s="2">
        <v>5.2065217391304346</v>
      </c>
      <c r="AF187" s="2">
        <v>0.51630434782608692</v>
      </c>
      <c r="AG187" s="2">
        <v>0</v>
      </c>
      <c r="AH187" t="s">
        <v>471</v>
      </c>
      <c r="AI187">
        <v>2</v>
      </c>
    </row>
    <row r="188" spans="1:35" x14ac:dyDescent="0.25">
      <c r="A188" t="s">
        <v>1573</v>
      </c>
      <c r="B188" t="s">
        <v>994</v>
      </c>
      <c r="C188" t="s">
        <v>1336</v>
      </c>
      <c r="D188" t="s">
        <v>1510</v>
      </c>
      <c r="E188" s="2">
        <v>156.4891304347826</v>
      </c>
      <c r="F188" s="2">
        <v>5.2173913043478262</v>
      </c>
      <c r="G188" s="2">
        <v>0.61413043478260865</v>
      </c>
      <c r="H188" s="2">
        <v>0</v>
      </c>
      <c r="I188" s="2">
        <v>4.8913043478260869</v>
      </c>
      <c r="J188" s="2">
        <v>0</v>
      </c>
      <c r="K188" s="2">
        <v>0</v>
      </c>
      <c r="L188" s="2">
        <v>7.4891304347826084</v>
      </c>
      <c r="M188" s="2">
        <v>5.9021739130434785</v>
      </c>
      <c r="N188" s="2">
        <v>0</v>
      </c>
      <c r="O188" s="2">
        <v>3.7716190873098569E-2</v>
      </c>
      <c r="P188" s="2">
        <v>4.5652173913043477</v>
      </c>
      <c r="Q188" s="2">
        <v>9.0869565217391308</v>
      </c>
      <c r="R188" s="2">
        <v>8.7240397304994111E-2</v>
      </c>
      <c r="S188" s="2">
        <v>9.8777173913043477</v>
      </c>
      <c r="T188" s="2">
        <v>21.442934782608695</v>
      </c>
      <c r="U188" s="2">
        <v>0</v>
      </c>
      <c r="V188" s="2">
        <v>0.2001458637216087</v>
      </c>
      <c r="W188" s="2">
        <v>15.432065217391305</v>
      </c>
      <c r="X188" s="2">
        <v>0</v>
      </c>
      <c r="Y188" s="2">
        <v>13.883152173913043</v>
      </c>
      <c r="Z188" s="2">
        <v>0.18733069389456139</v>
      </c>
      <c r="AA188" s="2">
        <v>0</v>
      </c>
      <c r="AB188" s="2">
        <v>4.7282608695652177</v>
      </c>
      <c r="AC188" s="2">
        <v>0</v>
      </c>
      <c r="AD188" s="2">
        <v>0.46739130434782611</v>
      </c>
      <c r="AE188" s="2">
        <v>1.3152173913043479</v>
      </c>
      <c r="AF188" s="2">
        <v>0</v>
      </c>
      <c r="AG188" s="2">
        <v>0</v>
      </c>
      <c r="AH188" t="s">
        <v>393</v>
      </c>
      <c r="AI188">
        <v>2</v>
      </c>
    </row>
    <row r="189" spans="1:35" x14ac:dyDescent="0.25">
      <c r="A189" t="s">
        <v>1573</v>
      </c>
      <c r="B189" t="s">
        <v>728</v>
      </c>
      <c r="C189" t="s">
        <v>1330</v>
      </c>
      <c r="D189" t="s">
        <v>1513</v>
      </c>
      <c r="E189" s="2">
        <v>188.72826086956522</v>
      </c>
      <c r="F189" s="2">
        <v>3.2717391304347827</v>
      </c>
      <c r="G189" s="2">
        <v>2.4347826086956523</v>
      </c>
      <c r="H189" s="2">
        <v>0.70815217391304353</v>
      </c>
      <c r="I189" s="2">
        <v>9.8260869565217384</v>
      </c>
      <c r="J189" s="2">
        <v>0</v>
      </c>
      <c r="K189" s="2">
        <v>0</v>
      </c>
      <c r="L189" s="2">
        <v>2.2896739130434782</v>
      </c>
      <c r="M189" s="2">
        <v>4.8695652173913047</v>
      </c>
      <c r="N189" s="2">
        <v>10.413043478260869</v>
      </c>
      <c r="O189" s="2">
        <v>8.0976789725277887E-2</v>
      </c>
      <c r="P189" s="2">
        <v>4.2989130434782608</v>
      </c>
      <c r="Q189" s="2">
        <v>25.407608695652176</v>
      </c>
      <c r="R189" s="2">
        <v>0.15740367448021655</v>
      </c>
      <c r="S189" s="2">
        <v>4.9820652173913045</v>
      </c>
      <c r="T189" s="2">
        <v>10.579021739130434</v>
      </c>
      <c r="U189" s="2">
        <v>0</v>
      </c>
      <c r="V189" s="2">
        <v>8.2452341185279041E-2</v>
      </c>
      <c r="W189" s="2">
        <v>11.473369565217391</v>
      </c>
      <c r="X189" s="2">
        <v>6.3914130434782592</v>
      </c>
      <c r="Y189" s="2">
        <v>0</v>
      </c>
      <c r="Z189" s="2">
        <v>9.4658757127224533E-2</v>
      </c>
      <c r="AA189" s="2">
        <v>0</v>
      </c>
      <c r="AB189" s="2">
        <v>0</v>
      </c>
      <c r="AC189" s="2">
        <v>0</v>
      </c>
      <c r="AD189" s="2">
        <v>0</v>
      </c>
      <c r="AE189" s="2">
        <v>0</v>
      </c>
      <c r="AF189" s="2">
        <v>0</v>
      </c>
      <c r="AG189" s="2">
        <v>0</v>
      </c>
      <c r="AH189" t="s">
        <v>125</v>
      </c>
      <c r="AI189">
        <v>2</v>
      </c>
    </row>
    <row r="190" spans="1:35" x14ac:dyDescent="0.25">
      <c r="A190" t="s">
        <v>1573</v>
      </c>
      <c r="B190" t="s">
        <v>703</v>
      </c>
      <c r="C190" t="s">
        <v>1311</v>
      </c>
      <c r="D190" t="s">
        <v>1490</v>
      </c>
      <c r="E190" s="2">
        <v>190.36956521739131</v>
      </c>
      <c r="F190" s="2">
        <v>9.9899999999999984</v>
      </c>
      <c r="G190" s="2">
        <v>0</v>
      </c>
      <c r="H190" s="2">
        <v>0</v>
      </c>
      <c r="I190" s="2">
        <v>14.233695652173912</v>
      </c>
      <c r="J190" s="2">
        <v>0</v>
      </c>
      <c r="K190" s="2">
        <v>0</v>
      </c>
      <c r="L190" s="2">
        <v>5.5163043478260869</v>
      </c>
      <c r="M190" s="2">
        <v>4.8913043478260869</v>
      </c>
      <c r="N190" s="2">
        <v>0</v>
      </c>
      <c r="O190" s="2">
        <v>2.5693730729701953E-2</v>
      </c>
      <c r="P190" s="2">
        <v>0</v>
      </c>
      <c r="Q190" s="2">
        <v>30.456521739130434</v>
      </c>
      <c r="R190" s="2">
        <v>0.15998629667694414</v>
      </c>
      <c r="S190" s="2">
        <v>19.807065217391305</v>
      </c>
      <c r="T190" s="2">
        <v>21.790760869565219</v>
      </c>
      <c r="U190" s="2">
        <v>0</v>
      </c>
      <c r="V190" s="2">
        <v>0.21851090556126526</v>
      </c>
      <c r="W190" s="2">
        <v>16.365217391304348</v>
      </c>
      <c r="X190" s="2">
        <v>31.010869565217391</v>
      </c>
      <c r="Y190" s="2">
        <v>0</v>
      </c>
      <c r="Z190" s="2">
        <v>0.24886376612995317</v>
      </c>
      <c r="AA190" s="2">
        <v>0</v>
      </c>
      <c r="AB190" s="2">
        <v>0</v>
      </c>
      <c r="AC190" s="2">
        <v>0</v>
      </c>
      <c r="AD190" s="2">
        <v>0</v>
      </c>
      <c r="AE190" s="2">
        <v>0.99456521739130432</v>
      </c>
      <c r="AF190" s="2">
        <v>0</v>
      </c>
      <c r="AG190" s="2">
        <v>0</v>
      </c>
      <c r="AH190" t="s">
        <v>100</v>
      </c>
      <c r="AI190">
        <v>2</v>
      </c>
    </row>
    <row r="191" spans="1:35" x14ac:dyDescent="0.25">
      <c r="A191" t="s">
        <v>1573</v>
      </c>
      <c r="B191" t="s">
        <v>764</v>
      </c>
      <c r="C191" t="s">
        <v>1346</v>
      </c>
      <c r="D191" t="s">
        <v>1493</v>
      </c>
      <c r="E191" s="2">
        <v>114.65217391304348</v>
      </c>
      <c r="F191" s="2">
        <v>4.8695652173913047</v>
      </c>
      <c r="G191" s="2">
        <v>0</v>
      </c>
      <c r="H191" s="2">
        <v>0</v>
      </c>
      <c r="I191" s="2">
        <v>5.7391304347826084</v>
      </c>
      <c r="J191" s="2">
        <v>0</v>
      </c>
      <c r="K191" s="2">
        <v>0</v>
      </c>
      <c r="L191" s="2">
        <v>6.7936956521739145</v>
      </c>
      <c r="M191" s="2">
        <v>4.8695652173913047</v>
      </c>
      <c r="N191" s="2">
        <v>2.9275000000000007</v>
      </c>
      <c r="O191" s="2">
        <v>6.8006257110352672E-2</v>
      </c>
      <c r="P191" s="2">
        <v>0</v>
      </c>
      <c r="Q191" s="2">
        <v>14.989130434782609</v>
      </c>
      <c r="R191" s="2">
        <v>0.13073568448995071</v>
      </c>
      <c r="S191" s="2">
        <v>17.391521739130436</v>
      </c>
      <c r="T191" s="2">
        <v>14.52326086956522</v>
      </c>
      <c r="U191" s="2">
        <v>0</v>
      </c>
      <c r="V191" s="2">
        <v>0.27836177474402735</v>
      </c>
      <c r="W191" s="2">
        <v>19.784021739130431</v>
      </c>
      <c r="X191" s="2">
        <v>14.185434782608693</v>
      </c>
      <c r="Y191" s="2">
        <v>0</v>
      </c>
      <c r="Z191" s="2">
        <v>0.29628270762229802</v>
      </c>
      <c r="AA191" s="2">
        <v>0</v>
      </c>
      <c r="AB191" s="2">
        <v>7.4755434782608692</v>
      </c>
      <c r="AC191" s="2">
        <v>0</v>
      </c>
      <c r="AD191" s="2">
        <v>0</v>
      </c>
      <c r="AE191" s="2">
        <v>0</v>
      </c>
      <c r="AF191" s="2">
        <v>0</v>
      </c>
      <c r="AG191" s="2">
        <v>0</v>
      </c>
      <c r="AH191" t="s">
        <v>162</v>
      </c>
      <c r="AI191">
        <v>2</v>
      </c>
    </row>
    <row r="192" spans="1:35" x14ac:dyDescent="0.25">
      <c r="A192" t="s">
        <v>1573</v>
      </c>
      <c r="B192" t="s">
        <v>638</v>
      </c>
      <c r="C192" t="s">
        <v>1281</v>
      </c>
      <c r="D192" t="s">
        <v>1512</v>
      </c>
      <c r="E192" s="2">
        <v>155.45652173913044</v>
      </c>
      <c r="F192" s="2">
        <v>5.3804347826086953</v>
      </c>
      <c r="G192" s="2">
        <v>0.70652173913043481</v>
      </c>
      <c r="H192" s="2">
        <v>0.75815217391304346</v>
      </c>
      <c r="I192" s="2">
        <v>6.8478260869565215</v>
      </c>
      <c r="J192" s="2">
        <v>0</v>
      </c>
      <c r="K192" s="2">
        <v>0</v>
      </c>
      <c r="L192" s="2">
        <v>0.45108695652173914</v>
      </c>
      <c r="M192" s="2">
        <v>8.3967391304347831</v>
      </c>
      <c r="N192" s="2">
        <v>1.4673913043478262</v>
      </c>
      <c r="O192" s="2">
        <v>6.3452663963082093E-2</v>
      </c>
      <c r="P192" s="2">
        <v>3.3423913043478262</v>
      </c>
      <c r="Q192" s="2">
        <v>13.388586956521738</v>
      </c>
      <c r="R192" s="2">
        <v>0.10762480771920009</v>
      </c>
      <c r="S192" s="2">
        <v>6.7744565217391308</v>
      </c>
      <c r="T192" s="2">
        <v>10.826086956521738</v>
      </c>
      <c r="U192" s="2">
        <v>0</v>
      </c>
      <c r="V192" s="2">
        <v>0.1132184309886729</v>
      </c>
      <c r="W192" s="2">
        <v>6.9592391304347823</v>
      </c>
      <c r="X192" s="2">
        <v>11.836956521739131</v>
      </c>
      <c r="Y192" s="2">
        <v>0</v>
      </c>
      <c r="Z192" s="2">
        <v>0.12090966298419802</v>
      </c>
      <c r="AA192" s="2">
        <v>0</v>
      </c>
      <c r="AB192" s="2">
        <v>0</v>
      </c>
      <c r="AC192" s="2">
        <v>0</v>
      </c>
      <c r="AD192" s="2">
        <v>0</v>
      </c>
      <c r="AE192" s="2">
        <v>0</v>
      </c>
      <c r="AF192" s="2">
        <v>0</v>
      </c>
      <c r="AG192" s="2">
        <v>0</v>
      </c>
      <c r="AH192" t="s">
        <v>35</v>
      </c>
      <c r="AI192">
        <v>2</v>
      </c>
    </row>
    <row r="193" spans="1:35" x14ac:dyDescent="0.25">
      <c r="A193" t="s">
        <v>1573</v>
      </c>
      <c r="B193" t="s">
        <v>915</v>
      </c>
      <c r="C193" t="s">
        <v>1304</v>
      </c>
      <c r="D193" t="s">
        <v>1492</v>
      </c>
      <c r="E193" s="2">
        <v>216.09782608695653</v>
      </c>
      <c r="F193" s="2">
        <v>12.364130434782609</v>
      </c>
      <c r="G193" s="2">
        <v>2.7445652173913042</v>
      </c>
      <c r="H193" s="2">
        <v>0.25815217391304346</v>
      </c>
      <c r="I193" s="2">
        <v>7.9569565217391292</v>
      </c>
      <c r="J193" s="2">
        <v>0</v>
      </c>
      <c r="K193" s="2">
        <v>0</v>
      </c>
      <c r="L193" s="2">
        <v>4.6468478260869572</v>
      </c>
      <c r="M193" s="2">
        <v>3.8975</v>
      </c>
      <c r="N193" s="2">
        <v>8.4757608695652209</v>
      </c>
      <c r="O193" s="2">
        <v>5.7257683215130042E-2</v>
      </c>
      <c r="P193" s="2">
        <v>0</v>
      </c>
      <c r="Q193" s="2">
        <v>11.19554347826087</v>
      </c>
      <c r="R193" s="2">
        <v>5.1807756149087066E-2</v>
      </c>
      <c r="S193" s="2">
        <v>8.2799999999999994</v>
      </c>
      <c r="T193" s="2">
        <v>17.359021739130434</v>
      </c>
      <c r="U193" s="2">
        <v>0</v>
      </c>
      <c r="V193" s="2">
        <v>0.11864544037020271</v>
      </c>
      <c r="W193" s="2">
        <v>19.536739130434785</v>
      </c>
      <c r="X193" s="2">
        <v>17.861847826086954</v>
      </c>
      <c r="Y193" s="2">
        <v>10.087065217391302</v>
      </c>
      <c r="Z193" s="2">
        <v>0.21974146169709771</v>
      </c>
      <c r="AA193" s="2">
        <v>0</v>
      </c>
      <c r="AB193" s="2">
        <v>0</v>
      </c>
      <c r="AC193" s="2">
        <v>0</v>
      </c>
      <c r="AD193" s="2">
        <v>0</v>
      </c>
      <c r="AE193" s="2">
        <v>0</v>
      </c>
      <c r="AF193" s="2">
        <v>0</v>
      </c>
      <c r="AG193" s="2">
        <v>0</v>
      </c>
      <c r="AH193" t="s">
        <v>314</v>
      </c>
      <c r="AI193">
        <v>2</v>
      </c>
    </row>
    <row r="194" spans="1:35" x14ac:dyDescent="0.25">
      <c r="A194" t="s">
        <v>1573</v>
      </c>
      <c r="B194" t="s">
        <v>879</v>
      </c>
      <c r="C194" t="s">
        <v>1263</v>
      </c>
      <c r="D194" t="s">
        <v>1529</v>
      </c>
      <c r="E194" s="2">
        <v>226.89130434782609</v>
      </c>
      <c r="F194" s="2">
        <v>9.8315217391304355</v>
      </c>
      <c r="G194" s="2">
        <v>0</v>
      </c>
      <c r="H194" s="2">
        <v>0</v>
      </c>
      <c r="I194" s="2">
        <v>10.434782608695652</v>
      </c>
      <c r="J194" s="2">
        <v>0</v>
      </c>
      <c r="K194" s="2">
        <v>0</v>
      </c>
      <c r="L194" s="2">
        <v>5.7282608695652177</v>
      </c>
      <c r="M194" s="2">
        <v>0</v>
      </c>
      <c r="N194" s="2">
        <v>19.396739130434781</v>
      </c>
      <c r="O194" s="2">
        <v>8.5489125227555807E-2</v>
      </c>
      <c r="P194" s="2">
        <v>0</v>
      </c>
      <c r="Q194" s="2">
        <v>32.543478260869563</v>
      </c>
      <c r="R194" s="2">
        <v>0.14343202069560218</v>
      </c>
      <c r="S194" s="2">
        <v>13.52282608695652</v>
      </c>
      <c r="T194" s="2">
        <v>25.358695652173914</v>
      </c>
      <c r="U194" s="2">
        <v>0</v>
      </c>
      <c r="V194" s="2">
        <v>0.17136629299607167</v>
      </c>
      <c r="W194" s="2">
        <v>22.146739130434781</v>
      </c>
      <c r="X194" s="2">
        <v>13.676847826086956</v>
      </c>
      <c r="Y194" s="2">
        <v>0</v>
      </c>
      <c r="Z194" s="2">
        <v>0.15788876113825812</v>
      </c>
      <c r="AA194" s="2">
        <v>0</v>
      </c>
      <c r="AB194" s="2">
        <v>5.3913043478260869</v>
      </c>
      <c r="AC194" s="2">
        <v>0</v>
      </c>
      <c r="AD194" s="2">
        <v>0</v>
      </c>
      <c r="AE194" s="2">
        <v>0</v>
      </c>
      <c r="AF194" s="2">
        <v>0</v>
      </c>
      <c r="AG194" s="2">
        <v>0</v>
      </c>
      <c r="AH194" t="s">
        <v>278</v>
      </c>
      <c r="AI194">
        <v>2</v>
      </c>
    </row>
    <row r="195" spans="1:35" x14ac:dyDescent="0.25">
      <c r="A195" t="s">
        <v>1573</v>
      </c>
      <c r="B195" t="s">
        <v>1012</v>
      </c>
      <c r="C195" t="s">
        <v>1428</v>
      </c>
      <c r="D195" t="s">
        <v>1506</v>
      </c>
      <c r="E195" s="2">
        <v>73.184782608695656</v>
      </c>
      <c r="F195" s="2">
        <v>9.1467391304347831</v>
      </c>
      <c r="G195" s="2">
        <v>0.28695652173913011</v>
      </c>
      <c r="H195" s="2">
        <v>0</v>
      </c>
      <c r="I195" s="2">
        <v>9.2119565217391308</v>
      </c>
      <c r="J195" s="2">
        <v>0</v>
      </c>
      <c r="K195" s="2">
        <v>0</v>
      </c>
      <c r="L195" s="2">
        <v>4.024565217391304</v>
      </c>
      <c r="M195" s="2">
        <v>5.0298913043478262</v>
      </c>
      <c r="N195" s="2">
        <v>0</v>
      </c>
      <c r="O195" s="2">
        <v>6.8728649933165006E-2</v>
      </c>
      <c r="P195" s="2">
        <v>4.9728260869565215</v>
      </c>
      <c r="Q195" s="2">
        <v>13.779891304347826</v>
      </c>
      <c r="R195" s="2">
        <v>0.25623793257091931</v>
      </c>
      <c r="S195" s="2">
        <v>17.073152173913044</v>
      </c>
      <c r="T195" s="2">
        <v>0</v>
      </c>
      <c r="U195" s="2">
        <v>0</v>
      </c>
      <c r="V195" s="2">
        <v>0.23328828159809892</v>
      </c>
      <c r="W195" s="2">
        <v>15.076086956521738</v>
      </c>
      <c r="X195" s="2">
        <v>6.5923913043478262</v>
      </c>
      <c r="Y195" s="2">
        <v>0</v>
      </c>
      <c r="Z195" s="2">
        <v>0.29607901381256491</v>
      </c>
      <c r="AA195" s="2">
        <v>0</v>
      </c>
      <c r="AB195" s="2">
        <v>0</v>
      </c>
      <c r="AC195" s="2">
        <v>0</v>
      </c>
      <c r="AD195" s="2">
        <v>0</v>
      </c>
      <c r="AE195" s="2">
        <v>0</v>
      </c>
      <c r="AF195" s="2">
        <v>0</v>
      </c>
      <c r="AG195" s="2">
        <v>0</v>
      </c>
      <c r="AH195" t="s">
        <v>411</v>
      </c>
      <c r="AI195">
        <v>2</v>
      </c>
    </row>
    <row r="196" spans="1:35" x14ac:dyDescent="0.25">
      <c r="A196" t="s">
        <v>1573</v>
      </c>
      <c r="B196" t="s">
        <v>1182</v>
      </c>
      <c r="C196" t="s">
        <v>1476</v>
      </c>
      <c r="D196" t="s">
        <v>1522</v>
      </c>
      <c r="E196" s="2">
        <v>32.195652173913047</v>
      </c>
      <c r="F196" s="2">
        <v>4.7282608695652177</v>
      </c>
      <c r="G196" s="2">
        <v>0</v>
      </c>
      <c r="H196" s="2">
        <v>0</v>
      </c>
      <c r="I196" s="2">
        <v>0</v>
      </c>
      <c r="J196" s="2">
        <v>0</v>
      </c>
      <c r="K196" s="2">
        <v>0</v>
      </c>
      <c r="L196" s="2">
        <v>1.2814130434782607</v>
      </c>
      <c r="M196" s="2">
        <v>4.0501086956521748</v>
      </c>
      <c r="N196" s="2">
        <v>0</v>
      </c>
      <c r="O196" s="2">
        <v>0.12579675894665768</v>
      </c>
      <c r="P196" s="2">
        <v>4.890326086956521</v>
      </c>
      <c r="Q196" s="2">
        <v>11.132391304347824</v>
      </c>
      <c r="R196" s="2">
        <v>0.49766711681296405</v>
      </c>
      <c r="S196" s="2">
        <v>6.5578260869565232</v>
      </c>
      <c r="T196" s="2">
        <v>0.26282608695652171</v>
      </c>
      <c r="U196" s="2">
        <v>0</v>
      </c>
      <c r="V196" s="2">
        <v>0.21185010128291698</v>
      </c>
      <c r="W196" s="2">
        <v>7.4369565217391322</v>
      </c>
      <c r="X196" s="2">
        <v>7.9338043478260882</v>
      </c>
      <c r="Y196" s="2">
        <v>0</v>
      </c>
      <c r="Z196" s="2">
        <v>0.47741728561782587</v>
      </c>
      <c r="AA196" s="2">
        <v>0</v>
      </c>
      <c r="AB196" s="2">
        <v>0</v>
      </c>
      <c r="AC196" s="2">
        <v>0</v>
      </c>
      <c r="AD196" s="2">
        <v>0</v>
      </c>
      <c r="AE196" s="2">
        <v>0</v>
      </c>
      <c r="AF196" s="2">
        <v>0</v>
      </c>
      <c r="AG196" s="2">
        <v>0</v>
      </c>
      <c r="AH196" t="s">
        <v>585</v>
      </c>
      <c r="AI196">
        <v>2</v>
      </c>
    </row>
    <row r="197" spans="1:35" x14ac:dyDescent="0.25">
      <c r="A197" t="s">
        <v>1573</v>
      </c>
      <c r="B197" t="s">
        <v>934</v>
      </c>
      <c r="C197" t="s">
        <v>1300</v>
      </c>
      <c r="D197" t="s">
        <v>1522</v>
      </c>
      <c r="E197" s="2">
        <v>47.630434782608695</v>
      </c>
      <c r="F197" s="2">
        <v>4.4836956521739131</v>
      </c>
      <c r="G197" s="2">
        <v>0</v>
      </c>
      <c r="H197" s="2">
        <v>0</v>
      </c>
      <c r="I197" s="2">
        <v>28.600652173913051</v>
      </c>
      <c r="J197" s="2">
        <v>0</v>
      </c>
      <c r="K197" s="2">
        <v>0</v>
      </c>
      <c r="L197" s="2">
        <v>1.4494565217391306</v>
      </c>
      <c r="M197" s="2">
        <v>4.7717391304347823</v>
      </c>
      <c r="N197" s="2">
        <v>7.6900000000000013</v>
      </c>
      <c r="O197" s="2">
        <v>0.26163395709721587</v>
      </c>
      <c r="P197" s="2">
        <v>4.8097826086956523</v>
      </c>
      <c r="Q197" s="2">
        <v>11.213586956521739</v>
      </c>
      <c r="R197" s="2">
        <v>0.33641031492469198</v>
      </c>
      <c r="S197" s="2">
        <v>12.938695652173914</v>
      </c>
      <c r="T197" s="2">
        <v>7.0652173913043478E-3</v>
      </c>
      <c r="U197" s="2">
        <v>0</v>
      </c>
      <c r="V197" s="2">
        <v>0.27179598356914653</v>
      </c>
      <c r="W197" s="2">
        <v>11.428478260869559</v>
      </c>
      <c r="X197" s="2">
        <v>7.6981521739130452</v>
      </c>
      <c r="Y197" s="2">
        <v>0</v>
      </c>
      <c r="Z197" s="2">
        <v>0.40156321314468274</v>
      </c>
      <c r="AA197" s="2">
        <v>0</v>
      </c>
      <c r="AB197" s="2">
        <v>0</v>
      </c>
      <c r="AC197" s="2">
        <v>0</v>
      </c>
      <c r="AD197" s="2">
        <v>0</v>
      </c>
      <c r="AE197" s="2">
        <v>0</v>
      </c>
      <c r="AF197" s="2">
        <v>0</v>
      </c>
      <c r="AG197" s="2">
        <v>0</v>
      </c>
      <c r="AH197" t="s">
        <v>333</v>
      </c>
      <c r="AI197">
        <v>2</v>
      </c>
    </row>
    <row r="198" spans="1:35" x14ac:dyDescent="0.25">
      <c r="A198" t="s">
        <v>1573</v>
      </c>
      <c r="B198" t="s">
        <v>1017</v>
      </c>
      <c r="C198" t="s">
        <v>1430</v>
      </c>
      <c r="D198" t="s">
        <v>1533</v>
      </c>
      <c r="E198" s="2">
        <v>105.97826086956522</v>
      </c>
      <c r="F198" s="2">
        <v>8.4782608695652169</v>
      </c>
      <c r="G198" s="2">
        <v>0</v>
      </c>
      <c r="H198" s="2">
        <v>0</v>
      </c>
      <c r="I198" s="2">
        <v>4.8206521739130439</v>
      </c>
      <c r="J198" s="2">
        <v>0</v>
      </c>
      <c r="K198" s="2">
        <v>0</v>
      </c>
      <c r="L198" s="2">
        <v>0.7860869565217391</v>
      </c>
      <c r="M198" s="2">
        <v>8.8777173913043477</v>
      </c>
      <c r="N198" s="2">
        <v>0</v>
      </c>
      <c r="O198" s="2">
        <v>8.3769230769230763E-2</v>
      </c>
      <c r="P198" s="2">
        <v>0</v>
      </c>
      <c r="Q198" s="2">
        <v>27.480978260869566</v>
      </c>
      <c r="R198" s="2">
        <v>0.25930769230769229</v>
      </c>
      <c r="S198" s="2">
        <v>10.961956521739131</v>
      </c>
      <c r="T198" s="2">
        <v>10.869565217391305</v>
      </c>
      <c r="U198" s="2">
        <v>0</v>
      </c>
      <c r="V198" s="2">
        <v>0.20600000000000002</v>
      </c>
      <c r="W198" s="2">
        <v>21.097826086956523</v>
      </c>
      <c r="X198" s="2">
        <v>19.6875</v>
      </c>
      <c r="Y198" s="2">
        <v>0</v>
      </c>
      <c r="Z198" s="2">
        <v>0.38484615384615384</v>
      </c>
      <c r="AA198" s="2">
        <v>0</v>
      </c>
      <c r="AB198" s="2">
        <v>0</v>
      </c>
      <c r="AC198" s="2">
        <v>0</v>
      </c>
      <c r="AD198" s="2">
        <v>0</v>
      </c>
      <c r="AE198" s="2">
        <v>0</v>
      </c>
      <c r="AF198" s="2">
        <v>0</v>
      </c>
      <c r="AG198" s="2">
        <v>0</v>
      </c>
      <c r="AH198" t="s">
        <v>416</v>
      </c>
      <c r="AI198">
        <v>2</v>
      </c>
    </row>
    <row r="199" spans="1:35" x14ac:dyDescent="0.25">
      <c r="A199" t="s">
        <v>1573</v>
      </c>
      <c r="B199" t="s">
        <v>602</v>
      </c>
      <c r="C199" t="s">
        <v>1281</v>
      </c>
      <c r="D199" t="s">
        <v>1512</v>
      </c>
      <c r="E199" s="2">
        <v>191.67391304347825</v>
      </c>
      <c r="F199" s="2">
        <v>5.1222826086956523</v>
      </c>
      <c r="G199" s="2">
        <v>1.173913043478261</v>
      </c>
      <c r="H199" s="2">
        <v>0.70880434782608703</v>
      </c>
      <c r="I199" s="2">
        <v>9.6766304347826093</v>
      </c>
      <c r="J199" s="2">
        <v>0</v>
      </c>
      <c r="K199" s="2">
        <v>0</v>
      </c>
      <c r="L199" s="2">
        <v>3.3043478260869565</v>
      </c>
      <c r="M199" s="2">
        <v>0</v>
      </c>
      <c r="N199" s="2">
        <v>12.451086956521738</v>
      </c>
      <c r="O199" s="2">
        <v>6.4959736871951904E-2</v>
      </c>
      <c r="P199" s="2">
        <v>0</v>
      </c>
      <c r="Q199" s="2">
        <v>22.309999999999995</v>
      </c>
      <c r="R199" s="2">
        <v>0.11639559941023021</v>
      </c>
      <c r="S199" s="2">
        <v>5.3586956521739131</v>
      </c>
      <c r="T199" s="2">
        <v>7.7201086956521738</v>
      </c>
      <c r="U199" s="2">
        <v>0</v>
      </c>
      <c r="V199" s="2">
        <v>6.8234660315299983E-2</v>
      </c>
      <c r="W199" s="2">
        <v>6.1413043478260869</v>
      </c>
      <c r="X199" s="2">
        <v>10.605978260869565</v>
      </c>
      <c r="Y199" s="2">
        <v>0</v>
      </c>
      <c r="Z199" s="2">
        <v>8.7373823295905637E-2</v>
      </c>
      <c r="AA199" s="2">
        <v>0</v>
      </c>
      <c r="AB199" s="2">
        <v>0</v>
      </c>
      <c r="AC199" s="2">
        <v>0</v>
      </c>
      <c r="AD199" s="2">
        <v>0</v>
      </c>
      <c r="AE199" s="2">
        <v>0</v>
      </c>
      <c r="AF199" s="2">
        <v>0</v>
      </c>
      <c r="AG199" s="2">
        <v>0</v>
      </c>
      <c r="AH199" t="s">
        <v>489</v>
      </c>
      <c r="AI199">
        <v>2</v>
      </c>
    </row>
    <row r="200" spans="1:35" x14ac:dyDescent="0.25">
      <c r="A200" t="s">
        <v>1573</v>
      </c>
      <c r="B200" t="s">
        <v>913</v>
      </c>
      <c r="C200" t="s">
        <v>1203</v>
      </c>
      <c r="D200" t="s">
        <v>1490</v>
      </c>
      <c r="E200" s="2">
        <v>206.89130434782609</v>
      </c>
      <c r="F200" s="2">
        <v>9.3586956521739122</v>
      </c>
      <c r="G200" s="2">
        <v>2.152173913043478</v>
      </c>
      <c r="H200" s="2">
        <v>0</v>
      </c>
      <c r="I200" s="2">
        <v>9.7391304347826093</v>
      </c>
      <c r="J200" s="2">
        <v>0.80434782608695654</v>
      </c>
      <c r="K200" s="2">
        <v>0</v>
      </c>
      <c r="L200" s="2">
        <v>8.648260869565215</v>
      </c>
      <c r="M200" s="2">
        <v>24.061956521739127</v>
      </c>
      <c r="N200" s="2">
        <v>1.8913043478260869</v>
      </c>
      <c r="O200" s="2">
        <v>0.12544394241882945</v>
      </c>
      <c r="P200" s="2">
        <v>8.75</v>
      </c>
      <c r="Q200" s="2">
        <v>64.4375</v>
      </c>
      <c r="R200" s="2">
        <v>0.35374855521698012</v>
      </c>
      <c r="S200" s="2">
        <v>14.876739130434782</v>
      </c>
      <c r="T200" s="2">
        <v>17.688369565217389</v>
      </c>
      <c r="U200" s="2">
        <v>5.6474999999999991</v>
      </c>
      <c r="V200" s="2">
        <v>0.18469895975622569</v>
      </c>
      <c r="W200" s="2">
        <v>16.095326086956526</v>
      </c>
      <c r="X200" s="2">
        <v>29.444891304347831</v>
      </c>
      <c r="Y200" s="2">
        <v>0</v>
      </c>
      <c r="Z200" s="2">
        <v>0.22011663339287593</v>
      </c>
      <c r="AA200" s="2">
        <v>0</v>
      </c>
      <c r="AB200" s="2">
        <v>0</v>
      </c>
      <c r="AC200" s="2">
        <v>0</v>
      </c>
      <c r="AD200" s="2">
        <v>0</v>
      </c>
      <c r="AE200" s="2">
        <v>0</v>
      </c>
      <c r="AF200" s="2">
        <v>0</v>
      </c>
      <c r="AG200" s="2">
        <v>2.152173913043478</v>
      </c>
      <c r="AH200" t="s">
        <v>312</v>
      </c>
      <c r="AI200">
        <v>2</v>
      </c>
    </row>
    <row r="201" spans="1:35" x14ac:dyDescent="0.25">
      <c r="A201" t="s">
        <v>1573</v>
      </c>
      <c r="B201" t="s">
        <v>783</v>
      </c>
      <c r="C201" t="s">
        <v>1355</v>
      </c>
      <c r="D201" t="s">
        <v>1483</v>
      </c>
      <c r="E201" s="2">
        <v>118.72826086956522</v>
      </c>
      <c r="F201" s="2">
        <v>4.1521739130434785</v>
      </c>
      <c r="G201" s="2">
        <v>0</v>
      </c>
      <c r="H201" s="2">
        <v>0</v>
      </c>
      <c r="I201" s="2">
        <v>4.6902173913043477</v>
      </c>
      <c r="J201" s="2">
        <v>0</v>
      </c>
      <c r="K201" s="2">
        <v>0</v>
      </c>
      <c r="L201" s="2">
        <v>1.7416304347826086</v>
      </c>
      <c r="M201" s="2">
        <v>4.6277173913043477</v>
      </c>
      <c r="N201" s="2">
        <v>4.4809782608695654</v>
      </c>
      <c r="O201" s="2">
        <v>7.6718850132747415E-2</v>
      </c>
      <c r="P201" s="2">
        <v>0</v>
      </c>
      <c r="Q201" s="2">
        <v>13.222826086956522</v>
      </c>
      <c r="R201" s="2">
        <v>0.11137050260917331</v>
      </c>
      <c r="S201" s="2">
        <v>8.6591304347826075</v>
      </c>
      <c r="T201" s="2">
        <v>9.1344565217391303</v>
      </c>
      <c r="U201" s="2">
        <v>0</v>
      </c>
      <c r="V201" s="2">
        <v>0.14986816808569073</v>
      </c>
      <c r="W201" s="2">
        <v>11.973804347826086</v>
      </c>
      <c r="X201" s="2">
        <v>7.6886956521739123</v>
      </c>
      <c r="Y201" s="2">
        <v>0</v>
      </c>
      <c r="Z201" s="2">
        <v>0.16560926485397784</v>
      </c>
      <c r="AA201" s="2">
        <v>0</v>
      </c>
      <c r="AB201" s="2">
        <v>4.5896739130434785</v>
      </c>
      <c r="AC201" s="2">
        <v>0</v>
      </c>
      <c r="AD201" s="2">
        <v>0</v>
      </c>
      <c r="AE201" s="2">
        <v>0</v>
      </c>
      <c r="AF201" s="2">
        <v>0</v>
      </c>
      <c r="AG201" s="2">
        <v>2.173913043478261E-4</v>
      </c>
      <c r="AH201" t="s">
        <v>181</v>
      </c>
      <c r="AI201">
        <v>2</v>
      </c>
    </row>
    <row r="202" spans="1:35" x14ac:dyDescent="0.25">
      <c r="A202" t="s">
        <v>1573</v>
      </c>
      <c r="B202" t="s">
        <v>968</v>
      </c>
      <c r="C202" t="s">
        <v>1333</v>
      </c>
      <c r="D202" t="s">
        <v>1486</v>
      </c>
      <c r="E202" s="2">
        <v>100.31521739130434</v>
      </c>
      <c r="F202" s="2">
        <v>4.7282608695652177</v>
      </c>
      <c r="G202" s="2">
        <v>0</v>
      </c>
      <c r="H202" s="2">
        <v>0</v>
      </c>
      <c r="I202" s="2">
        <v>4.75</v>
      </c>
      <c r="J202" s="2">
        <v>0</v>
      </c>
      <c r="K202" s="2">
        <v>0</v>
      </c>
      <c r="L202" s="2">
        <v>5.3451086956521738</v>
      </c>
      <c r="M202" s="2">
        <v>0</v>
      </c>
      <c r="N202" s="2">
        <v>8.25</v>
      </c>
      <c r="O202" s="2">
        <v>8.2240762812872473E-2</v>
      </c>
      <c r="P202" s="2">
        <v>0</v>
      </c>
      <c r="Q202" s="2">
        <v>24.540760869565219</v>
      </c>
      <c r="R202" s="2">
        <v>0.24463647199046487</v>
      </c>
      <c r="S202" s="2">
        <v>4.5163043478260869</v>
      </c>
      <c r="T202" s="2">
        <v>16.896739130434781</v>
      </c>
      <c r="U202" s="2">
        <v>0</v>
      </c>
      <c r="V202" s="2">
        <v>0.21345757936937912</v>
      </c>
      <c r="W202" s="2">
        <v>10.758152173913043</v>
      </c>
      <c r="X202" s="2">
        <v>16.005434782608695</v>
      </c>
      <c r="Y202" s="2">
        <v>0</v>
      </c>
      <c r="Z202" s="2">
        <v>0.26679488568642323</v>
      </c>
      <c r="AA202" s="2">
        <v>0</v>
      </c>
      <c r="AB202" s="2">
        <v>0</v>
      </c>
      <c r="AC202" s="2">
        <v>0</v>
      </c>
      <c r="AD202" s="2">
        <v>0</v>
      </c>
      <c r="AE202" s="2">
        <v>0</v>
      </c>
      <c r="AF202" s="2">
        <v>0</v>
      </c>
      <c r="AG202" s="2">
        <v>0</v>
      </c>
      <c r="AH202" t="s">
        <v>367</v>
      </c>
      <c r="AI202">
        <v>2</v>
      </c>
    </row>
    <row r="203" spans="1:35" x14ac:dyDescent="0.25">
      <c r="A203" t="s">
        <v>1573</v>
      </c>
      <c r="B203" t="s">
        <v>690</v>
      </c>
      <c r="C203" t="s">
        <v>1206</v>
      </c>
      <c r="D203" t="s">
        <v>1520</v>
      </c>
      <c r="E203" s="2">
        <v>144.40217391304347</v>
      </c>
      <c r="F203" s="2">
        <v>4.9728260869565215</v>
      </c>
      <c r="G203" s="2">
        <v>0.72010869565217395</v>
      </c>
      <c r="H203" s="2">
        <v>0.5</v>
      </c>
      <c r="I203" s="2">
        <v>2.0597826086956523</v>
      </c>
      <c r="J203" s="2">
        <v>0</v>
      </c>
      <c r="K203" s="2">
        <v>0</v>
      </c>
      <c r="L203" s="2">
        <v>9.883152173913043</v>
      </c>
      <c r="M203" s="2">
        <v>11.619565217391305</v>
      </c>
      <c r="N203" s="2">
        <v>0</v>
      </c>
      <c r="O203" s="2">
        <v>8.0466691757621389E-2</v>
      </c>
      <c r="P203" s="2">
        <v>4.5652173913043477</v>
      </c>
      <c r="Q203" s="2">
        <v>12.698369565217391</v>
      </c>
      <c r="R203" s="2">
        <v>0.11955212645841175</v>
      </c>
      <c r="S203" s="2">
        <v>28.429347826086957</v>
      </c>
      <c r="T203" s="2">
        <v>3.4320652173913042</v>
      </c>
      <c r="U203" s="2">
        <v>0</v>
      </c>
      <c r="V203" s="2">
        <v>0.22064358298833273</v>
      </c>
      <c r="W203" s="2">
        <v>26.035326086956523</v>
      </c>
      <c r="X203" s="2">
        <v>27.453804347826086</v>
      </c>
      <c r="Y203" s="2">
        <v>0</v>
      </c>
      <c r="Z203" s="2">
        <v>0.37041776439593527</v>
      </c>
      <c r="AA203" s="2">
        <v>0.125</v>
      </c>
      <c r="AB203" s="2">
        <v>0</v>
      </c>
      <c r="AC203" s="2">
        <v>0</v>
      </c>
      <c r="AD203" s="2">
        <v>0</v>
      </c>
      <c r="AE203" s="2">
        <v>0</v>
      </c>
      <c r="AF203" s="2">
        <v>0</v>
      </c>
      <c r="AG203" s="2">
        <v>0</v>
      </c>
      <c r="AH203" t="s">
        <v>87</v>
      </c>
      <c r="AI203">
        <v>2</v>
      </c>
    </row>
    <row r="204" spans="1:35" x14ac:dyDescent="0.25">
      <c r="A204" t="s">
        <v>1573</v>
      </c>
      <c r="B204" t="s">
        <v>1029</v>
      </c>
      <c r="C204" t="s">
        <v>1218</v>
      </c>
      <c r="D204" t="s">
        <v>1514</v>
      </c>
      <c r="E204" s="2">
        <v>75.804347826086953</v>
      </c>
      <c r="F204" s="2">
        <v>5.5271739130434785</v>
      </c>
      <c r="G204" s="2">
        <v>0.60869565217391308</v>
      </c>
      <c r="H204" s="2">
        <v>0.42391304347826086</v>
      </c>
      <c r="I204" s="2">
        <v>6.9293478260869561</v>
      </c>
      <c r="J204" s="2">
        <v>0</v>
      </c>
      <c r="K204" s="2">
        <v>0.65217391304347827</v>
      </c>
      <c r="L204" s="2">
        <v>5.4320652173913047</v>
      </c>
      <c r="M204" s="2">
        <v>3.4538043478260869</v>
      </c>
      <c r="N204" s="2">
        <v>0</v>
      </c>
      <c r="O204" s="2">
        <v>4.5562087754516777E-2</v>
      </c>
      <c r="P204" s="2">
        <v>0</v>
      </c>
      <c r="Q204" s="2">
        <v>13.228260869565217</v>
      </c>
      <c r="R204" s="2">
        <v>0.17450530542013193</v>
      </c>
      <c r="S204" s="2">
        <v>7.163804347826086</v>
      </c>
      <c r="T204" s="2">
        <v>0.2464130434782609</v>
      </c>
      <c r="U204" s="2">
        <v>0</v>
      </c>
      <c r="V204" s="2">
        <v>9.7754516776598785E-2</v>
      </c>
      <c r="W204" s="2">
        <v>5.4208695652173926</v>
      </c>
      <c r="X204" s="2">
        <v>4.7038043478260869</v>
      </c>
      <c r="Y204" s="2">
        <v>0</v>
      </c>
      <c r="Z204" s="2">
        <v>0.13356323487238317</v>
      </c>
      <c r="AA204" s="2">
        <v>0</v>
      </c>
      <c r="AB204" s="2">
        <v>5.5625</v>
      </c>
      <c r="AC204" s="2">
        <v>0</v>
      </c>
      <c r="AD204" s="2">
        <v>0</v>
      </c>
      <c r="AE204" s="2">
        <v>0</v>
      </c>
      <c r="AF204" s="2">
        <v>0</v>
      </c>
      <c r="AG204" s="2">
        <v>0</v>
      </c>
      <c r="AH204" t="s">
        <v>428</v>
      </c>
      <c r="AI204">
        <v>2</v>
      </c>
    </row>
    <row r="205" spans="1:35" x14ac:dyDescent="0.25">
      <c r="A205" t="s">
        <v>1573</v>
      </c>
      <c r="B205" t="s">
        <v>1061</v>
      </c>
      <c r="C205" t="s">
        <v>1441</v>
      </c>
      <c r="D205" t="s">
        <v>1506</v>
      </c>
      <c r="E205" s="2">
        <v>369.19565217391306</v>
      </c>
      <c r="F205" s="2">
        <v>13.195652173913043</v>
      </c>
      <c r="G205" s="2">
        <v>0</v>
      </c>
      <c r="H205" s="2">
        <v>23.641304347826086</v>
      </c>
      <c r="I205" s="2">
        <v>19.891304347826086</v>
      </c>
      <c r="J205" s="2">
        <v>0</v>
      </c>
      <c r="K205" s="2">
        <v>0</v>
      </c>
      <c r="L205" s="2">
        <v>9.25</v>
      </c>
      <c r="M205" s="2">
        <v>26.728260869565219</v>
      </c>
      <c r="N205" s="2">
        <v>0</v>
      </c>
      <c r="O205" s="2">
        <v>7.2395925337101805E-2</v>
      </c>
      <c r="P205" s="2">
        <v>7.5978260869565215</v>
      </c>
      <c r="Q205" s="2">
        <v>6.4021739130434785</v>
      </c>
      <c r="R205" s="2">
        <v>3.7920273214390857E-2</v>
      </c>
      <c r="S205" s="2">
        <v>20.097826086956523</v>
      </c>
      <c r="T205" s="2">
        <v>36.149456521739133</v>
      </c>
      <c r="U205" s="2">
        <v>4.7907608695652177</v>
      </c>
      <c r="V205" s="2">
        <v>0.16532709179768004</v>
      </c>
      <c r="W205" s="2">
        <v>13.630434782608695</v>
      </c>
      <c r="X205" s="2">
        <v>40.320652173913047</v>
      </c>
      <c r="Y205" s="2">
        <v>0</v>
      </c>
      <c r="Z205" s="2">
        <v>0.14613142554319025</v>
      </c>
      <c r="AA205" s="2">
        <v>0</v>
      </c>
      <c r="AB205" s="2">
        <v>37.317934782608695</v>
      </c>
      <c r="AC205" s="2">
        <v>0</v>
      </c>
      <c r="AD205" s="2">
        <v>0</v>
      </c>
      <c r="AE205" s="2">
        <v>45.559782608695649</v>
      </c>
      <c r="AF205" s="2">
        <v>0</v>
      </c>
      <c r="AG205" s="2">
        <v>0</v>
      </c>
      <c r="AH205" t="s">
        <v>460</v>
      </c>
      <c r="AI205">
        <v>2</v>
      </c>
    </row>
    <row r="206" spans="1:35" x14ac:dyDescent="0.25">
      <c r="A206" t="s">
        <v>1573</v>
      </c>
      <c r="B206" t="s">
        <v>1109</v>
      </c>
      <c r="C206" t="s">
        <v>1325</v>
      </c>
      <c r="D206" t="s">
        <v>1530</v>
      </c>
      <c r="E206" s="2">
        <v>54.163043478260867</v>
      </c>
      <c r="F206" s="2">
        <v>4.7826086956521738</v>
      </c>
      <c r="G206" s="2">
        <v>0</v>
      </c>
      <c r="H206" s="2">
        <v>12.23619565217391</v>
      </c>
      <c r="I206" s="2">
        <v>0</v>
      </c>
      <c r="J206" s="2">
        <v>0</v>
      </c>
      <c r="K206" s="2">
        <v>0</v>
      </c>
      <c r="L206" s="2">
        <v>2.2355434782608694</v>
      </c>
      <c r="M206" s="2">
        <v>0</v>
      </c>
      <c r="N206" s="2">
        <v>0</v>
      </c>
      <c r="O206" s="2">
        <v>0</v>
      </c>
      <c r="P206" s="2">
        <v>0</v>
      </c>
      <c r="Q206" s="2">
        <v>0</v>
      </c>
      <c r="R206" s="2">
        <v>0</v>
      </c>
      <c r="S206" s="2">
        <v>5.0271739130434785</v>
      </c>
      <c r="T206" s="2">
        <v>4.453913043478261</v>
      </c>
      <c r="U206" s="2">
        <v>0</v>
      </c>
      <c r="V206" s="2">
        <v>0.17504716034517359</v>
      </c>
      <c r="W206" s="2">
        <v>5.5566304347826074</v>
      </c>
      <c r="X206" s="2">
        <v>4.9402173913043477</v>
      </c>
      <c r="Y206" s="2">
        <v>0</v>
      </c>
      <c r="Z206" s="2">
        <v>0.19380092313867148</v>
      </c>
      <c r="AA206" s="2">
        <v>0</v>
      </c>
      <c r="AB206" s="2">
        <v>0</v>
      </c>
      <c r="AC206" s="2">
        <v>0</v>
      </c>
      <c r="AD206" s="2">
        <v>0</v>
      </c>
      <c r="AE206" s="2">
        <v>0</v>
      </c>
      <c r="AF206" s="2">
        <v>0</v>
      </c>
      <c r="AG206" s="2">
        <v>159.68532608695642</v>
      </c>
      <c r="AH206" t="s">
        <v>510</v>
      </c>
      <c r="AI206">
        <v>2</v>
      </c>
    </row>
    <row r="207" spans="1:35" x14ac:dyDescent="0.25">
      <c r="A207" t="s">
        <v>1573</v>
      </c>
      <c r="B207" t="s">
        <v>998</v>
      </c>
      <c r="C207" t="s">
        <v>1242</v>
      </c>
      <c r="D207" t="s">
        <v>1484</v>
      </c>
      <c r="E207" s="2">
        <v>29.271739130434781</v>
      </c>
      <c r="F207" s="2">
        <v>1.3695652173913044</v>
      </c>
      <c r="G207" s="2">
        <v>0.34782608695652173</v>
      </c>
      <c r="H207" s="2">
        <v>0.21739130434782608</v>
      </c>
      <c r="I207" s="2">
        <v>1.625</v>
      </c>
      <c r="J207" s="2">
        <v>0</v>
      </c>
      <c r="K207" s="2">
        <v>0</v>
      </c>
      <c r="L207" s="2">
        <v>0.54978260869565221</v>
      </c>
      <c r="M207" s="2">
        <v>4.4669565217391298</v>
      </c>
      <c r="N207" s="2">
        <v>0</v>
      </c>
      <c r="O207" s="2">
        <v>0.15260304493130336</v>
      </c>
      <c r="P207" s="2">
        <v>4.8829347826086957</v>
      </c>
      <c r="Q207" s="2">
        <v>7.7829347826086979</v>
      </c>
      <c r="R207" s="2">
        <v>0.43269959153360577</v>
      </c>
      <c r="S207" s="2">
        <v>5.7848913043478278</v>
      </c>
      <c r="T207" s="2">
        <v>0.20652173913043478</v>
      </c>
      <c r="U207" s="2">
        <v>0</v>
      </c>
      <c r="V207" s="2">
        <v>0.20468251021165992</v>
      </c>
      <c r="W207" s="2">
        <v>4.9330434782608679</v>
      </c>
      <c r="X207" s="2">
        <v>0</v>
      </c>
      <c r="Y207" s="2">
        <v>0</v>
      </c>
      <c r="Z207" s="2">
        <v>0.16852580764946151</v>
      </c>
      <c r="AA207" s="2">
        <v>0</v>
      </c>
      <c r="AB207" s="2">
        <v>0</v>
      </c>
      <c r="AC207" s="2">
        <v>0</v>
      </c>
      <c r="AD207" s="2">
        <v>0</v>
      </c>
      <c r="AE207" s="2">
        <v>0</v>
      </c>
      <c r="AF207" s="2">
        <v>0</v>
      </c>
      <c r="AG207" s="2">
        <v>0</v>
      </c>
      <c r="AH207" t="s">
        <v>397</v>
      </c>
      <c r="AI207">
        <v>2</v>
      </c>
    </row>
    <row r="208" spans="1:35" x14ac:dyDescent="0.25">
      <c r="A208" t="s">
        <v>1573</v>
      </c>
      <c r="B208" t="s">
        <v>1069</v>
      </c>
      <c r="C208" t="s">
        <v>1216</v>
      </c>
      <c r="D208" t="s">
        <v>1489</v>
      </c>
      <c r="E208" s="2">
        <v>197.43478260869566</v>
      </c>
      <c r="F208" s="2">
        <v>4.6956521739130439</v>
      </c>
      <c r="G208" s="2">
        <v>0.2608695652173913</v>
      </c>
      <c r="H208" s="2">
        <v>0.71467391304347827</v>
      </c>
      <c r="I208" s="2">
        <v>4.7798913043478262</v>
      </c>
      <c r="J208" s="2">
        <v>0</v>
      </c>
      <c r="K208" s="2">
        <v>0</v>
      </c>
      <c r="L208" s="2">
        <v>9.8430434782608671</v>
      </c>
      <c r="M208" s="2">
        <v>4.7826086956521738</v>
      </c>
      <c r="N208" s="2">
        <v>7.0815217391304346</v>
      </c>
      <c r="O208" s="2">
        <v>6.0091389561770535E-2</v>
      </c>
      <c r="P208" s="2">
        <v>4.4347826086956523</v>
      </c>
      <c r="Q208" s="2">
        <v>24.206521739130434</v>
      </c>
      <c r="R208" s="2">
        <v>0.14506716582250606</v>
      </c>
      <c r="S208" s="2">
        <v>16.927173913043479</v>
      </c>
      <c r="T208" s="2">
        <v>46.573695652173932</v>
      </c>
      <c r="U208" s="2">
        <v>0</v>
      </c>
      <c r="V208" s="2">
        <v>0.32162959700506505</v>
      </c>
      <c r="W208" s="2">
        <v>21.100108695652175</v>
      </c>
      <c r="X208" s="2">
        <v>45.872934782608709</v>
      </c>
      <c r="Y208" s="2">
        <v>0</v>
      </c>
      <c r="Z208" s="2">
        <v>0.33921603171107689</v>
      </c>
      <c r="AA208" s="2">
        <v>0</v>
      </c>
      <c r="AB208" s="2">
        <v>0</v>
      </c>
      <c r="AC208" s="2">
        <v>0</v>
      </c>
      <c r="AD208" s="2">
        <v>0</v>
      </c>
      <c r="AE208" s="2">
        <v>32.206521739130437</v>
      </c>
      <c r="AF208" s="2">
        <v>10.741847826086957</v>
      </c>
      <c r="AG208" s="2">
        <v>0</v>
      </c>
      <c r="AH208" t="s">
        <v>468</v>
      </c>
      <c r="AI208">
        <v>2</v>
      </c>
    </row>
    <row r="209" spans="1:35" x14ac:dyDescent="0.25">
      <c r="A209" t="s">
        <v>1573</v>
      </c>
      <c r="B209" t="s">
        <v>929</v>
      </c>
      <c r="C209" t="s">
        <v>1286</v>
      </c>
      <c r="D209" t="s">
        <v>1515</v>
      </c>
      <c r="E209" s="2">
        <v>196.79347826086956</v>
      </c>
      <c r="F209" s="2">
        <v>5.3043478260869561</v>
      </c>
      <c r="G209" s="2">
        <v>2.8695652173913042</v>
      </c>
      <c r="H209" s="2">
        <v>0.32793478260869569</v>
      </c>
      <c r="I209" s="2">
        <v>0</v>
      </c>
      <c r="J209" s="2">
        <v>0</v>
      </c>
      <c r="K209" s="2">
        <v>0</v>
      </c>
      <c r="L209" s="2">
        <v>15.684565217391309</v>
      </c>
      <c r="M209" s="2">
        <v>10.505434782608695</v>
      </c>
      <c r="N209" s="2">
        <v>0</v>
      </c>
      <c r="O209" s="2">
        <v>5.3383043358188345E-2</v>
      </c>
      <c r="P209" s="2">
        <v>3.9402173913043477</v>
      </c>
      <c r="Q209" s="2">
        <v>23.483695652173914</v>
      </c>
      <c r="R209" s="2">
        <v>0.13935376967688484</v>
      </c>
      <c r="S209" s="2">
        <v>17.999891304347827</v>
      </c>
      <c r="T209" s="2">
        <v>22.27684782608695</v>
      </c>
      <c r="U209" s="2">
        <v>0</v>
      </c>
      <c r="V209" s="2">
        <v>0.20466500966583814</v>
      </c>
      <c r="W209" s="2">
        <v>13.675217391304356</v>
      </c>
      <c r="X209" s="2">
        <v>31.597065217391297</v>
      </c>
      <c r="Y209" s="2">
        <v>0</v>
      </c>
      <c r="Z209" s="2">
        <v>0.23004971002485503</v>
      </c>
      <c r="AA209" s="2">
        <v>0</v>
      </c>
      <c r="AB209" s="2">
        <v>0</v>
      </c>
      <c r="AC209" s="2">
        <v>0</v>
      </c>
      <c r="AD209" s="2">
        <v>0</v>
      </c>
      <c r="AE209" s="2">
        <v>0</v>
      </c>
      <c r="AF209" s="2">
        <v>4.5760869565217392</v>
      </c>
      <c r="AG209" s="2">
        <v>7.2173913043478262</v>
      </c>
      <c r="AH209" t="s">
        <v>328</v>
      </c>
      <c r="AI209">
        <v>2</v>
      </c>
    </row>
    <row r="210" spans="1:35" x14ac:dyDescent="0.25">
      <c r="A210" t="s">
        <v>1573</v>
      </c>
      <c r="B210" t="s">
        <v>1098</v>
      </c>
      <c r="C210" t="s">
        <v>1317</v>
      </c>
      <c r="D210" t="s">
        <v>1520</v>
      </c>
      <c r="E210" s="2">
        <v>175.60869565217391</v>
      </c>
      <c r="F210" s="2">
        <v>5.3043478260869561</v>
      </c>
      <c r="G210" s="2">
        <v>0</v>
      </c>
      <c r="H210" s="2">
        <v>0</v>
      </c>
      <c r="I210" s="2">
        <v>5.1336956521739134</v>
      </c>
      <c r="J210" s="2">
        <v>0</v>
      </c>
      <c r="K210" s="2">
        <v>0</v>
      </c>
      <c r="L210" s="2">
        <v>6.2467391304347828</v>
      </c>
      <c r="M210" s="2">
        <v>4.336956521739127E-2</v>
      </c>
      <c r="N210" s="2">
        <v>17.681521739130435</v>
      </c>
      <c r="O210" s="2">
        <v>0.10093401832136667</v>
      </c>
      <c r="P210" s="2">
        <v>5.4760869565217396</v>
      </c>
      <c r="Q210" s="2">
        <v>31.283695652173908</v>
      </c>
      <c r="R210" s="2">
        <v>0.20932780391185934</v>
      </c>
      <c r="S210" s="2">
        <v>39.425543478260863</v>
      </c>
      <c r="T210" s="2">
        <v>22.851739130434783</v>
      </c>
      <c r="U210" s="2">
        <v>0</v>
      </c>
      <c r="V210" s="2">
        <v>0.35463666749195344</v>
      </c>
      <c r="W210" s="2">
        <v>47.555434782608693</v>
      </c>
      <c r="X210" s="2">
        <v>29.991739130434777</v>
      </c>
      <c r="Y210" s="2">
        <v>4.9336956521739124</v>
      </c>
      <c r="Z210" s="2">
        <v>0.46968556573409254</v>
      </c>
      <c r="AA210" s="2">
        <v>0</v>
      </c>
      <c r="AB210" s="2">
        <v>0</v>
      </c>
      <c r="AC210" s="2">
        <v>0</v>
      </c>
      <c r="AD210" s="2">
        <v>0</v>
      </c>
      <c r="AE210" s="2">
        <v>0</v>
      </c>
      <c r="AF210" s="2">
        <v>0</v>
      </c>
      <c r="AG210" s="2">
        <v>0</v>
      </c>
      <c r="AH210" t="s">
        <v>499</v>
      </c>
      <c r="AI210">
        <v>2</v>
      </c>
    </row>
    <row r="211" spans="1:35" x14ac:dyDescent="0.25">
      <c r="A211" t="s">
        <v>1573</v>
      </c>
      <c r="B211" t="s">
        <v>1043</v>
      </c>
      <c r="C211" t="s">
        <v>1287</v>
      </c>
      <c r="D211" t="s">
        <v>1517</v>
      </c>
      <c r="E211" s="2">
        <v>170.75</v>
      </c>
      <c r="F211" s="2">
        <v>5.8260869565217392</v>
      </c>
      <c r="G211" s="2">
        <v>1.4402173913043479</v>
      </c>
      <c r="H211" s="2">
        <v>0</v>
      </c>
      <c r="I211" s="2">
        <v>9.445652173913043</v>
      </c>
      <c r="J211" s="2">
        <v>0</v>
      </c>
      <c r="K211" s="2">
        <v>0</v>
      </c>
      <c r="L211" s="2">
        <v>2.7527173913043477</v>
      </c>
      <c r="M211" s="2">
        <v>4.9375</v>
      </c>
      <c r="N211" s="2">
        <v>5.8097826086956523</v>
      </c>
      <c r="O211" s="2">
        <v>6.2941625819593866E-2</v>
      </c>
      <c r="P211" s="2">
        <v>7</v>
      </c>
      <c r="Q211" s="2">
        <v>19.103260869565219</v>
      </c>
      <c r="R211" s="2">
        <v>0.15287414857724871</v>
      </c>
      <c r="S211" s="2">
        <v>3.3451086956521738</v>
      </c>
      <c r="T211" s="2">
        <v>4.2717391304347823</v>
      </c>
      <c r="U211" s="2">
        <v>0</v>
      </c>
      <c r="V211" s="2">
        <v>4.4608186389967532E-2</v>
      </c>
      <c r="W211" s="2">
        <v>6.1929347826086953</v>
      </c>
      <c r="X211" s="2">
        <v>4.4755434782608692</v>
      </c>
      <c r="Y211" s="2">
        <v>0</v>
      </c>
      <c r="Z211" s="2">
        <v>6.2480106945063334E-2</v>
      </c>
      <c r="AA211" s="2">
        <v>0</v>
      </c>
      <c r="AB211" s="2">
        <v>0</v>
      </c>
      <c r="AC211" s="2">
        <v>0</v>
      </c>
      <c r="AD211" s="2">
        <v>0</v>
      </c>
      <c r="AE211" s="2">
        <v>0</v>
      </c>
      <c r="AF211" s="2">
        <v>0</v>
      </c>
      <c r="AG211" s="2">
        <v>0</v>
      </c>
      <c r="AH211" t="s">
        <v>442</v>
      </c>
      <c r="AI211">
        <v>2</v>
      </c>
    </row>
    <row r="212" spans="1:35" x14ac:dyDescent="0.25">
      <c r="A212" t="s">
        <v>1573</v>
      </c>
      <c r="B212" t="s">
        <v>1027</v>
      </c>
      <c r="C212" t="s">
        <v>1216</v>
      </c>
      <c r="D212" t="s">
        <v>1489</v>
      </c>
      <c r="E212" s="2">
        <v>206.34782608695653</v>
      </c>
      <c r="F212" s="2">
        <v>10.760869565217391</v>
      </c>
      <c r="G212" s="2">
        <v>4.2934782608695654</v>
      </c>
      <c r="H212" s="2">
        <v>1.5271739130434783</v>
      </c>
      <c r="I212" s="2">
        <v>9.2934782608695645</v>
      </c>
      <c r="J212" s="2">
        <v>0</v>
      </c>
      <c r="K212" s="2">
        <v>0</v>
      </c>
      <c r="L212" s="2">
        <v>17.807065217391305</v>
      </c>
      <c r="M212" s="2">
        <v>24.608695652173914</v>
      </c>
      <c r="N212" s="2">
        <v>0</v>
      </c>
      <c r="O212" s="2">
        <v>0.11925832279814581</v>
      </c>
      <c r="P212" s="2">
        <v>39.840869565217389</v>
      </c>
      <c r="Q212" s="2">
        <v>0</v>
      </c>
      <c r="R212" s="2">
        <v>0.19307627475769068</v>
      </c>
      <c r="S212" s="2">
        <v>28.077717391304351</v>
      </c>
      <c r="T212" s="2">
        <v>30.663043478260871</v>
      </c>
      <c r="U212" s="2">
        <v>0</v>
      </c>
      <c r="V212" s="2">
        <v>0.28466866835229671</v>
      </c>
      <c r="W212" s="2">
        <v>22.581521739130434</v>
      </c>
      <c r="X212" s="2">
        <v>48.019021739130437</v>
      </c>
      <c r="Y212" s="2">
        <v>12.122282608695652</v>
      </c>
      <c r="Z212" s="2">
        <v>0.40089022334597557</v>
      </c>
      <c r="AA212" s="2">
        <v>0</v>
      </c>
      <c r="AB212" s="2">
        <v>0</v>
      </c>
      <c r="AC212" s="2">
        <v>0</v>
      </c>
      <c r="AD212" s="2">
        <v>0</v>
      </c>
      <c r="AE212" s="2">
        <v>0</v>
      </c>
      <c r="AF212" s="2">
        <v>0</v>
      </c>
      <c r="AG212" s="2">
        <v>0</v>
      </c>
      <c r="AH212" t="s">
        <v>426</v>
      </c>
      <c r="AI212">
        <v>2</v>
      </c>
    </row>
    <row r="213" spans="1:35" x14ac:dyDescent="0.25">
      <c r="A213" t="s">
        <v>1573</v>
      </c>
      <c r="B213" t="s">
        <v>613</v>
      </c>
      <c r="C213" t="s">
        <v>1222</v>
      </c>
      <c r="D213" t="s">
        <v>1512</v>
      </c>
      <c r="E213" s="2">
        <v>549.804347826087</v>
      </c>
      <c r="F213" s="2">
        <v>8.0652173913043477</v>
      </c>
      <c r="G213" s="2">
        <v>2.8152173913043477</v>
      </c>
      <c r="H213" s="2">
        <v>0</v>
      </c>
      <c r="I213" s="2">
        <v>27.676630434782609</v>
      </c>
      <c r="J213" s="2">
        <v>0</v>
      </c>
      <c r="K213" s="2">
        <v>4.8994565217391308</v>
      </c>
      <c r="L213" s="2">
        <v>21.576304347826081</v>
      </c>
      <c r="M213" s="2">
        <v>44.597826086956523</v>
      </c>
      <c r="N213" s="2">
        <v>0</v>
      </c>
      <c r="O213" s="2">
        <v>8.1115811948914637E-2</v>
      </c>
      <c r="P213" s="2">
        <v>11.434782608695652</v>
      </c>
      <c r="Q213" s="2">
        <v>4.8559782608695654</v>
      </c>
      <c r="R213" s="2">
        <v>2.9630105571151793E-2</v>
      </c>
      <c r="S213" s="2">
        <v>19.680869565217389</v>
      </c>
      <c r="T213" s="2">
        <v>48.645326086956501</v>
      </c>
      <c r="U213" s="2">
        <v>0</v>
      </c>
      <c r="V213" s="2">
        <v>0.12427365465976034</v>
      </c>
      <c r="W213" s="2">
        <v>39.148369565217401</v>
      </c>
      <c r="X213" s="2">
        <v>42.819456521739141</v>
      </c>
      <c r="Y213" s="2">
        <v>0</v>
      </c>
      <c r="Z213" s="2">
        <v>0.14908544541536517</v>
      </c>
      <c r="AA213" s="2">
        <v>0</v>
      </c>
      <c r="AB213" s="2">
        <v>0</v>
      </c>
      <c r="AC213" s="2">
        <v>0</v>
      </c>
      <c r="AD213" s="2">
        <v>0</v>
      </c>
      <c r="AE213" s="2">
        <v>0</v>
      </c>
      <c r="AF213" s="2">
        <v>0</v>
      </c>
      <c r="AG213" s="2">
        <v>0</v>
      </c>
      <c r="AH213" t="s">
        <v>10</v>
      </c>
      <c r="AI213">
        <v>2</v>
      </c>
    </row>
    <row r="214" spans="1:35" x14ac:dyDescent="0.25">
      <c r="A214" t="s">
        <v>1573</v>
      </c>
      <c r="B214" t="s">
        <v>1155</v>
      </c>
      <c r="C214" t="s">
        <v>1469</v>
      </c>
      <c r="D214" t="s">
        <v>1518</v>
      </c>
      <c r="E214" s="2">
        <v>11.239130434782609</v>
      </c>
      <c r="F214" s="2">
        <v>0</v>
      </c>
      <c r="G214" s="2">
        <v>0</v>
      </c>
      <c r="H214" s="2">
        <v>0</v>
      </c>
      <c r="I214" s="2">
        <v>1.6793478260869565</v>
      </c>
      <c r="J214" s="2">
        <v>0</v>
      </c>
      <c r="K214" s="2">
        <v>0</v>
      </c>
      <c r="L214" s="2">
        <v>0.82065217391304346</v>
      </c>
      <c r="M214" s="2">
        <v>5.9646739130434785</v>
      </c>
      <c r="N214" s="2">
        <v>0</v>
      </c>
      <c r="O214" s="2">
        <v>0.53070599613152802</v>
      </c>
      <c r="P214" s="2">
        <v>0</v>
      </c>
      <c r="Q214" s="2">
        <v>0</v>
      </c>
      <c r="R214" s="2">
        <v>0</v>
      </c>
      <c r="S214" s="2">
        <v>4.0163043478260869</v>
      </c>
      <c r="T214" s="2">
        <v>2.6929347826086958</v>
      </c>
      <c r="U214" s="2">
        <v>0</v>
      </c>
      <c r="V214" s="2">
        <v>0.59695357833655704</v>
      </c>
      <c r="W214" s="2">
        <v>8.5815217391304355</v>
      </c>
      <c r="X214" s="2">
        <v>1.861413043478261</v>
      </c>
      <c r="Y214" s="2">
        <v>0</v>
      </c>
      <c r="Z214" s="2">
        <v>0.92915860735009681</v>
      </c>
      <c r="AA214" s="2">
        <v>0</v>
      </c>
      <c r="AB214" s="2">
        <v>2.8885869565217392</v>
      </c>
      <c r="AC214" s="2">
        <v>0</v>
      </c>
      <c r="AD214" s="2">
        <v>0</v>
      </c>
      <c r="AE214" s="2">
        <v>0</v>
      </c>
      <c r="AF214" s="2">
        <v>0</v>
      </c>
      <c r="AG214" s="2">
        <v>0</v>
      </c>
      <c r="AH214" t="s">
        <v>557</v>
      </c>
      <c r="AI214">
        <v>2</v>
      </c>
    </row>
    <row r="215" spans="1:35" x14ac:dyDescent="0.25">
      <c r="A215" t="s">
        <v>1573</v>
      </c>
      <c r="B215" t="s">
        <v>1189</v>
      </c>
      <c r="C215" t="s">
        <v>1469</v>
      </c>
      <c r="D215" t="s">
        <v>1518</v>
      </c>
      <c r="E215" s="2">
        <v>12.532608695652174</v>
      </c>
      <c r="F215" s="2">
        <v>0</v>
      </c>
      <c r="G215" s="2">
        <v>0</v>
      </c>
      <c r="H215" s="2">
        <v>0</v>
      </c>
      <c r="I215" s="2">
        <v>2.1467391304347827</v>
      </c>
      <c r="J215" s="2">
        <v>0</v>
      </c>
      <c r="K215" s="2">
        <v>0</v>
      </c>
      <c r="L215" s="2">
        <v>0.64402173913043481</v>
      </c>
      <c r="M215" s="2">
        <v>5.9456521739130439</v>
      </c>
      <c r="N215" s="2">
        <v>0</v>
      </c>
      <c r="O215" s="2">
        <v>0.47441457068516918</v>
      </c>
      <c r="P215" s="2">
        <v>0</v>
      </c>
      <c r="Q215" s="2">
        <v>0</v>
      </c>
      <c r="R215" s="2">
        <v>0</v>
      </c>
      <c r="S215" s="2">
        <v>13.244565217391305</v>
      </c>
      <c r="T215" s="2">
        <v>9.3315217391304355</v>
      </c>
      <c r="U215" s="2">
        <v>0</v>
      </c>
      <c r="V215" s="2">
        <v>1.8013876843018215</v>
      </c>
      <c r="W215" s="2">
        <v>11.301630434782609</v>
      </c>
      <c r="X215" s="2">
        <v>14.220108695652174</v>
      </c>
      <c r="Y215" s="2">
        <v>0</v>
      </c>
      <c r="Z215" s="2">
        <v>2.0364267129228102</v>
      </c>
      <c r="AA215" s="2">
        <v>0</v>
      </c>
      <c r="AB215" s="2">
        <v>5.6630434782608692</v>
      </c>
      <c r="AC215" s="2">
        <v>0</v>
      </c>
      <c r="AD215" s="2">
        <v>0</v>
      </c>
      <c r="AE215" s="2">
        <v>0</v>
      </c>
      <c r="AF215" s="2">
        <v>0</v>
      </c>
      <c r="AG215" s="2">
        <v>0</v>
      </c>
      <c r="AH215" t="s">
        <v>592</v>
      </c>
      <c r="AI215">
        <v>2</v>
      </c>
    </row>
    <row r="216" spans="1:35" x14ac:dyDescent="0.25">
      <c r="A216" t="s">
        <v>1573</v>
      </c>
      <c r="B216" t="s">
        <v>1143</v>
      </c>
      <c r="C216" t="s">
        <v>1339</v>
      </c>
      <c r="D216" t="s">
        <v>1490</v>
      </c>
      <c r="E216" s="2">
        <v>206.21739130434781</v>
      </c>
      <c r="F216" s="2">
        <v>10.396739130434783</v>
      </c>
      <c r="G216" s="2">
        <v>1.75</v>
      </c>
      <c r="H216" s="2">
        <v>0</v>
      </c>
      <c r="I216" s="2">
        <v>8.2282608695652169</v>
      </c>
      <c r="J216" s="2">
        <v>0</v>
      </c>
      <c r="K216" s="2">
        <v>0</v>
      </c>
      <c r="L216" s="2">
        <v>5.0190217391304346</v>
      </c>
      <c r="M216" s="2">
        <v>7.6238043478260842</v>
      </c>
      <c r="N216" s="2">
        <v>0</v>
      </c>
      <c r="O216" s="2">
        <v>3.6969744887202179E-2</v>
      </c>
      <c r="P216" s="2">
        <v>41.159456521739124</v>
      </c>
      <c r="Q216" s="2">
        <v>0</v>
      </c>
      <c r="R216" s="2">
        <v>0.19959255745308874</v>
      </c>
      <c r="S216" s="2">
        <v>0</v>
      </c>
      <c r="T216" s="2">
        <v>0</v>
      </c>
      <c r="U216" s="2">
        <v>0</v>
      </c>
      <c r="V216" s="2">
        <v>0</v>
      </c>
      <c r="W216" s="2">
        <v>1.548913043478261</v>
      </c>
      <c r="X216" s="2">
        <v>7.3306521739130428</v>
      </c>
      <c r="Y216" s="2">
        <v>0</v>
      </c>
      <c r="Z216" s="2">
        <v>4.3059245203457733E-2</v>
      </c>
      <c r="AA216" s="2">
        <v>0</v>
      </c>
      <c r="AB216" s="2">
        <v>0</v>
      </c>
      <c r="AC216" s="2">
        <v>0</v>
      </c>
      <c r="AD216" s="2">
        <v>0</v>
      </c>
      <c r="AE216" s="2">
        <v>0</v>
      </c>
      <c r="AF216" s="2">
        <v>0</v>
      </c>
      <c r="AG216" s="2">
        <v>0</v>
      </c>
      <c r="AH216" t="s">
        <v>544</v>
      </c>
      <c r="AI216">
        <v>2</v>
      </c>
    </row>
    <row r="217" spans="1:35" x14ac:dyDescent="0.25">
      <c r="A217" t="s">
        <v>1573</v>
      </c>
      <c r="B217" t="s">
        <v>646</v>
      </c>
      <c r="C217" t="s">
        <v>1249</v>
      </c>
      <c r="D217" t="s">
        <v>1515</v>
      </c>
      <c r="E217" s="2">
        <v>159.80434782608697</v>
      </c>
      <c r="F217" s="2">
        <v>4.1086956521739131</v>
      </c>
      <c r="G217" s="2">
        <v>0</v>
      </c>
      <c r="H217" s="2">
        <v>2.2010869565217392</v>
      </c>
      <c r="I217" s="2">
        <v>11.157934782608693</v>
      </c>
      <c r="J217" s="2">
        <v>0</v>
      </c>
      <c r="K217" s="2">
        <v>0</v>
      </c>
      <c r="L217" s="2">
        <v>6.5058695652173908</v>
      </c>
      <c r="M217" s="2">
        <v>8.2667391304347841</v>
      </c>
      <c r="N217" s="2">
        <v>0</v>
      </c>
      <c r="O217" s="2">
        <v>5.1730376819480346E-2</v>
      </c>
      <c r="P217" s="2">
        <v>0</v>
      </c>
      <c r="Q217" s="2">
        <v>15.81</v>
      </c>
      <c r="R217" s="2">
        <v>9.8933478438307715E-2</v>
      </c>
      <c r="S217" s="2">
        <v>7.0926086956521734</v>
      </c>
      <c r="T217" s="2">
        <v>0</v>
      </c>
      <c r="U217" s="2">
        <v>0</v>
      </c>
      <c r="V217" s="2">
        <v>4.438307713236294E-2</v>
      </c>
      <c r="W217" s="2">
        <v>10.095000000000001</v>
      </c>
      <c r="X217" s="2">
        <v>1.116195652173912</v>
      </c>
      <c r="Y217" s="2">
        <v>0</v>
      </c>
      <c r="Z217" s="2">
        <v>7.0155761120935925E-2</v>
      </c>
      <c r="AA217" s="2">
        <v>0</v>
      </c>
      <c r="AB217" s="2">
        <v>11.273260869565217</v>
      </c>
      <c r="AC217" s="2">
        <v>0</v>
      </c>
      <c r="AD217" s="2">
        <v>0.15760869565217392</v>
      </c>
      <c r="AE217" s="2">
        <v>70.950326086956551</v>
      </c>
      <c r="AF217" s="2">
        <v>0</v>
      </c>
      <c r="AG217" s="2">
        <v>26.782608695652179</v>
      </c>
      <c r="AH217" t="s">
        <v>43</v>
      </c>
      <c r="AI217">
        <v>2</v>
      </c>
    </row>
    <row r="218" spans="1:35" x14ac:dyDescent="0.25">
      <c r="A218" t="s">
        <v>1573</v>
      </c>
      <c r="B218" t="s">
        <v>1076</v>
      </c>
      <c r="C218" t="s">
        <v>1448</v>
      </c>
      <c r="D218" t="s">
        <v>1502</v>
      </c>
      <c r="E218" s="2">
        <v>109.76086956521739</v>
      </c>
      <c r="F218" s="2">
        <v>6</v>
      </c>
      <c r="G218" s="2">
        <v>0</v>
      </c>
      <c r="H218" s="2">
        <v>0</v>
      </c>
      <c r="I218" s="2">
        <v>0</v>
      </c>
      <c r="J218" s="2">
        <v>0</v>
      </c>
      <c r="K218" s="2">
        <v>4.4130434782608692</v>
      </c>
      <c r="L218" s="2">
        <v>8.7486956521739128</v>
      </c>
      <c r="M218" s="2">
        <v>9.9075000000000006</v>
      </c>
      <c r="N218" s="2">
        <v>7.1983695652173916</v>
      </c>
      <c r="O218" s="2">
        <v>0.15584670231729056</v>
      </c>
      <c r="P218" s="2">
        <v>0.66847826086956519</v>
      </c>
      <c r="Q218" s="2">
        <v>52.998369565217402</v>
      </c>
      <c r="R218" s="2">
        <v>0.48894335511982578</v>
      </c>
      <c r="S218" s="2">
        <v>8.6109782608695653</v>
      </c>
      <c r="T218" s="2">
        <v>19.532499999999999</v>
      </c>
      <c r="U218" s="2">
        <v>0</v>
      </c>
      <c r="V218" s="2">
        <v>0.25640720934838579</v>
      </c>
      <c r="W218" s="2">
        <v>9.5195652173913032</v>
      </c>
      <c r="X218" s="2">
        <v>8.3654347826086966</v>
      </c>
      <c r="Y218" s="2">
        <v>0</v>
      </c>
      <c r="Z218" s="2">
        <v>0.16294513765101998</v>
      </c>
      <c r="AA218" s="2">
        <v>0</v>
      </c>
      <c r="AB218" s="2">
        <v>0</v>
      </c>
      <c r="AC218" s="2">
        <v>0</v>
      </c>
      <c r="AD218" s="2">
        <v>0</v>
      </c>
      <c r="AE218" s="2">
        <v>0</v>
      </c>
      <c r="AF218" s="2">
        <v>0</v>
      </c>
      <c r="AG218" s="2">
        <v>0</v>
      </c>
      <c r="AH218" t="s">
        <v>475</v>
      </c>
      <c r="AI218">
        <v>2</v>
      </c>
    </row>
    <row r="219" spans="1:35" x14ac:dyDescent="0.25">
      <c r="A219" t="s">
        <v>1573</v>
      </c>
      <c r="B219" t="s">
        <v>669</v>
      </c>
      <c r="C219" t="s">
        <v>1252</v>
      </c>
      <c r="D219" t="s">
        <v>1502</v>
      </c>
      <c r="E219" s="2">
        <v>129.96739130434781</v>
      </c>
      <c r="F219" s="2">
        <v>5.3043478260869561</v>
      </c>
      <c r="G219" s="2">
        <v>0</v>
      </c>
      <c r="H219" s="2">
        <v>0</v>
      </c>
      <c r="I219" s="2">
        <v>0</v>
      </c>
      <c r="J219" s="2">
        <v>0</v>
      </c>
      <c r="K219" s="2">
        <v>4.6956521739130439</v>
      </c>
      <c r="L219" s="2">
        <v>10.96304347826087</v>
      </c>
      <c r="M219" s="2">
        <v>12.723913043478261</v>
      </c>
      <c r="N219" s="2">
        <v>5.7798913043478262</v>
      </c>
      <c r="O219" s="2">
        <v>0.14237266872961446</v>
      </c>
      <c r="P219" s="2">
        <v>0.59239130434782605</v>
      </c>
      <c r="Q219" s="2">
        <v>55.291739130434784</v>
      </c>
      <c r="R219" s="2">
        <v>0.42998578238688639</v>
      </c>
      <c r="S219" s="2">
        <v>4.8741304347826091</v>
      </c>
      <c r="T219" s="2">
        <v>19.240434782608695</v>
      </c>
      <c r="U219" s="2">
        <v>0</v>
      </c>
      <c r="V219" s="2">
        <v>0.18554319645396003</v>
      </c>
      <c r="W219" s="2">
        <v>7.7111956521739122</v>
      </c>
      <c r="X219" s="2">
        <v>11.661739130434784</v>
      </c>
      <c r="Y219" s="2">
        <v>0</v>
      </c>
      <c r="Z219" s="2">
        <v>0.14905996487413231</v>
      </c>
      <c r="AA219" s="2">
        <v>0</v>
      </c>
      <c r="AB219" s="2">
        <v>0</v>
      </c>
      <c r="AC219" s="2">
        <v>0</v>
      </c>
      <c r="AD219" s="2">
        <v>0</v>
      </c>
      <c r="AE219" s="2">
        <v>0</v>
      </c>
      <c r="AF219" s="2">
        <v>0</v>
      </c>
      <c r="AG219" s="2">
        <v>0</v>
      </c>
      <c r="AH219" t="s">
        <v>66</v>
      </c>
      <c r="AI219">
        <v>2</v>
      </c>
    </row>
    <row r="220" spans="1:35" x14ac:dyDescent="0.25">
      <c r="A220" t="s">
        <v>1573</v>
      </c>
      <c r="B220" t="s">
        <v>802</v>
      </c>
      <c r="C220" t="s">
        <v>1362</v>
      </c>
      <c r="D220" t="s">
        <v>1502</v>
      </c>
      <c r="E220" s="2">
        <v>104.05434782608695</v>
      </c>
      <c r="F220" s="2">
        <v>4.5217391304347823</v>
      </c>
      <c r="G220" s="2">
        <v>0</v>
      </c>
      <c r="H220" s="2">
        <v>13.711956521739131</v>
      </c>
      <c r="I220" s="2">
        <v>0</v>
      </c>
      <c r="J220" s="2">
        <v>0</v>
      </c>
      <c r="K220" s="2">
        <v>0</v>
      </c>
      <c r="L220" s="2">
        <v>4.6141304347826084</v>
      </c>
      <c r="M220" s="2">
        <v>5.8114130434782609</v>
      </c>
      <c r="N220" s="2">
        <v>3.1551086956521739</v>
      </c>
      <c r="O220" s="2">
        <v>8.6171524078136427E-2</v>
      </c>
      <c r="P220" s="2">
        <v>1.4076086956521738</v>
      </c>
      <c r="Q220" s="2">
        <v>50.099565217391294</v>
      </c>
      <c r="R220" s="2">
        <v>0.49500261151154279</v>
      </c>
      <c r="S220" s="2">
        <v>4.5740217391304352</v>
      </c>
      <c r="T220" s="2">
        <v>5.9077173913043479</v>
      </c>
      <c r="U220" s="2">
        <v>0</v>
      </c>
      <c r="V220" s="2">
        <v>0.10073331244124099</v>
      </c>
      <c r="W220" s="2">
        <v>6.4833695652173917</v>
      </c>
      <c r="X220" s="2">
        <v>5.427282608695652</v>
      </c>
      <c r="Y220" s="2">
        <v>0</v>
      </c>
      <c r="Z220" s="2">
        <v>0.11446568473832654</v>
      </c>
      <c r="AA220" s="2">
        <v>0</v>
      </c>
      <c r="AB220" s="2">
        <v>0</v>
      </c>
      <c r="AC220" s="2">
        <v>0</v>
      </c>
      <c r="AD220" s="2">
        <v>0</v>
      </c>
      <c r="AE220" s="2">
        <v>0</v>
      </c>
      <c r="AF220" s="2">
        <v>0</v>
      </c>
      <c r="AG220" s="2">
        <v>0</v>
      </c>
      <c r="AH220" t="s">
        <v>200</v>
      </c>
      <c r="AI220">
        <v>2</v>
      </c>
    </row>
    <row r="221" spans="1:35" x14ac:dyDescent="0.25">
      <c r="A221" t="s">
        <v>1573</v>
      </c>
      <c r="B221" t="s">
        <v>1093</v>
      </c>
      <c r="C221" t="s">
        <v>1281</v>
      </c>
      <c r="D221" t="s">
        <v>1512</v>
      </c>
      <c r="E221" s="2">
        <v>82</v>
      </c>
      <c r="F221" s="2">
        <v>8.2173913043478262</v>
      </c>
      <c r="G221" s="2">
        <v>0.14130434782608695</v>
      </c>
      <c r="H221" s="2">
        <v>0.2608695652173913</v>
      </c>
      <c r="I221" s="2">
        <v>4.6086956521739131</v>
      </c>
      <c r="J221" s="2">
        <v>0</v>
      </c>
      <c r="K221" s="2">
        <v>0</v>
      </c>
      <c r="L221" s="2">
        <v>0.19043478260869567</v>
      </c>
      <c r="M221" s="2">
        <v>9.0213043478260868</v>
      </c>
      <c r="N221" s="2">
        <v>0</v>
      </c>
      <c r="O221" s="2">
        <v>0.11001590668080594</v>
      </c>
      <c r="P221" s="2">
        <v>0</v>
      </c>
      <c r="Q221" s="2">
        <v>0</v>
      </c>
      <c r="R221" s="2">
        <v>0</v>
      </c>
      <c r="S221" s="2">
        <v>5.4443478260869567</v>
      </c>
      <c r="T221" s="2">
        <v>0</v>
      </c>
      <c r="U221" s="2">
        <v>0</v>
      </c>
      <c r="V221" s="2">
        <v>6.6394485683987273E-2</v>
      </c>
      <c r="W221" s="2">
        <v>2.6238043478260873</v>
      </c>
      <c r="X221" s="2">
        <v>0</v>
      </c>
      <c r="Y221" s="2">
        <v>0</v>
      </c>
      <c r="Z221" s="2">
        <v>3.1997613997879114E-2</v>
      </c>
      <c r="AA221" s="2">
        <v>2.1455434782608691</v>
      </c>
      <c r="AB221" s="2">
        <v>22.06304347826087</v>
      </c>
      <c r="AC221" s="2">
        <v>0</v>
      </c>
      <c r="AD221" s="2">
        <v>0</v>
      </c>
      <c r="AE221" s="2">
        <v>0</v>
      </c>
      <c r="AF221" s="2">
        <v>0</v>
      </c>
      <c r="AG221" s="2">
        <v>0</v>
      </c>
      <c r="AH221" t="s">
        <v>494</v>
      </c>
      <c r="AI221">
        <v>2</v>
      </c>
    </row>
    <row r="222" spans="1:35" x14ac:dyDescent="0.25">
      <c r="A222" t="s">
        <v>1573</v>
      </c>
      <c r="B222" t="s">
        <v>727</v>
      </c>
      <c r="C222" t="s">
        <v>1329</v>
      </c>
      <c r="D222" t="s">
        <v>1490</v>
      </c>
      <c r="E222" s="2">
        <v>184.63043478260869</v>
      </c>
      <c r="F222" s="2">
        <v>5.3804347826086953</v>
      </c>
      <c r="G222" s="2">
        <v>2.8695652173913042</v>
      </c>
      <c r="H222" s="2">
        <v>0</v>
      </c>
      <c r="I222" s="2">
        <v>8.7527173913043477</v>
      </c>
      <c r="J222" s="2">
        <v>0</v>
      </c>
      <c r="K222" s="2">
        <v>0</v>
      </c>
      <c r="L222" s="2">
        <v>4.6657608695652177</v>
      </c>
      <c r="M222" s="2">
        <v>4.5815217391304346</v>
      </c>
      <c r="N222" s="2">
        <v>8.4836956521739122</v>
      </c>
      <c r="O222" s="2">
        <v>7.0764158718945022E-2</v>
      </c>
      <c r="P222" s="2">
        <v>5.3804347826086953</v>
      </c>
      <c r="Q222" s="2">
        <v>28.983695652173914</v>
      </c>
      <c r="R222" s="2">
        <v>0.1861238667137643</v>
      </c>
      <c r="S222" s="2">
        <v>26.717391304347824</v>
      </c>
      <c r="T222" s="2">
        <v>26.676630434782609</v>
      </c>
      <c r="U222" s="2">
        <v>0</v>
      </c>
      <c r="V222" s="2">
        <v>0.28919404215236078</v>
      </c>
      <c r="W222" s="2">
        <v>11.233695652173912</v>
      </c>
      <c r="X222" s="2">
        <v>32.665760869565219</v>
      </c>
      <c r="Y222" s="2">
        <v>0</v>
      </c>
      <c r="Z222" s="2">
        <v>0.23776933945602263</v>
      </c>
      <c r="AA222" s="2">
        <v>0</v>
      </c>
      <c r="AB222" s="2">
        <v>0</v>
      </c>
      <c r="AC222" s="2">
        <v>0</v>
      </c>
      <c r="AD222" s="2">
        <v>0</v>
      </c>
      <c r="AE222" s="2">
        <v>0</v>
      </c>
      <c r="AF222" s="2">
        <v>0</v>
      </c>
      <c r="AG222" s="2">
        <v>0</v>
      </c>
      <c r="AH222" t="s">
        <v>124</v>
      </c>
      <c r="AI222">
        <v>2</v>
      </c>
    </row>
    <row r="223" spans="1:35" x14ac:dyDescent="0.25">
      <c r="A223" t="s">
        <v>1573</v>
      </c>
      <c r="B223" t="s">
        <v>918</v>
      </c>
      <c r="C223" t="s">
        <v>1357</v>
      </c>
      <c r="D223" t="s">
        <v>1517</v>
      </c>
      <c r="E223" s="2">
        <v>313.19565217391306</v>
      </c>
      <c r="F223" s="2">
        <v>8.2065217391304355</v>
      </c>
      <c r="G223" s="2">
        <v>0</v>
      </c>
      <c r="H223" s="2">
        <v>0</v>
      </c>
      <c r="I223" s="2">
        <v>0</v>
      </c>
      <c r="J223" s="2">
        <v>0</v>
      </c>
      <c r="K223" s="2">
        <v>0</v>
      </c>
      <c r="L223" s="2">
        <v>6.5329347826086952</v>
      </c>
      <c r="M223" s="2">
        <v>8.1521739130434785</v>
      </c>
      <c r="N223" s="2">
        <v>11.569565217391307</v>
      </c>
      <c r="O223" s="2">
        <v>6.2969389879919485E-2</v>
      </c>
      <c r="P223" s="2">
        <v>2.2010869565217392</v>
      </c>
      <c r="Q223" s="2">
        <v>18.081521739130427</v>
      </c>
      <c r="R223" s="2">
        <v>6.4760186020684354E-2</v>
      </c>
      <c r="S223" s="2">
        <v>28.637173913043476</v>
      </c>
      <c r="T223" s="2">
        <v>38.522608695652195</v>
      </c>
      <c r="U223" s="2">
        <v>0</v>
      </c>
      <c r="V223" s="2">
        <v>0.21443395571597149</v>
      </c>
      <c r="W223" s="2">
        <v>26.920326086956521</v>
      </c>
      <c r="X223" s="2">
        <v>38.44119565217391</v>
      </c>
      <c r="Y223" s="2">
        <v>0</v>
      </c>
      <c r="Z223" s="2">
        <v>0.20869230235302283</v>
      </c>
      <c r="AA223" s="2">
        <v>0</v>
      </c>
      <c r="AB223" s="2">
        <v>0</v>
      </c>
      <c r="AC223" s="2">
        <v>0</v>
      </c>
      <c r="AD223" s="2">
        <v>72.949999999999974</v>
      </c>
      <c r="AE223" s="2">
        <v>0</v>
      </c>
      <c r="AF223" s="2">
        <v>0</v>
      </c>
      <c r="AG223" s="2">
        <v>0</v>
      </c>
      <c r="AH223" t="s">
        <v>317</v>
      </c>
      <c r="AI223">
        <v>2</v>
      </c>
    </row>
    <row r="224" spans="1:35" x14ac:dyDescent="0.25">
      <c r="A224" t="s">
        <v>1573</v>
      </c>
      <c r="B224" t="s">
        <v>1001</v>
      </c>
      <c r="C224" t="s">
        <v>1420</v>
      </c>
      <c r="D224" t="s">
        <v>1521</v>
      </c>
      <c r="E224" s="2">
        <v>121.09782608695652</v>
      </c>
      <c r="F224" s="2">
        <v>5.3804347826086953</v>
      </c>
      <c r="G224" s="2">
        <v>1.4347826086956521</v>
      </c>
      <c r="H224" s="2">
        <v>0.56521739130434778</v>
      </c>
      <c r="I224" s="2">
        <v>3.2907608695652173</v>
      </c>
      <c r="J224" s="2">
        <v>0</v>
      </c>
      <c r="K224" s="2">
        <v>0</v>
      </c>
      <c r="L224" s="2">
        <v>1.3940217391304348</v>
      </c>
      <c r="M224" s="2">
        <v>6.5217391304347824E-2</v>
      </c>
      <c r="N224" s="2">
        <v>10.133152173913043</v>
      </c>
      <c r="O224" s="2">
        <v>8.4215959070101432E-2</v>
      </c>
      <c r="P224" s="2">
        <v>4.1005434782608692</v>
      </c>
      <c r="Q224" s="2">
        <v>4.8396739130434785</v>
      </c>
      <c r="R224" s="2">
        <v>7.382640696526345E-2</v>
      </c>
      <c r="S224" s="2">
        <v>8.8125</v>
      </c>
      <c r="T224" s="2">
        <v>1.9402173913043479</v>
      </c>
      <c r="U224" s="2">
        <v>0</v>
      </c>
      <c r="V224" s="2">
        <v>8.879364509469527E-2</v>
      </c>
      <c r="W224" s="2">
        <v>5.8614130434782608</v>
      </c>
      <c r="X224" s="2">
        <v>4.9864130434782608</v>
      </c>
      <c r="Y224" s="2">
        <v>0</v>
      </c>
      <c r="Z224" s="2">
        <v>8.9579032402836378E-2</v>
      </c>
      <c r="AA224" s="2">
        <v>0</v>
      </c>
      <c r="AB224" s="2">
        <v>0</v>
      </c>
      <c r="AC224" s="2">
        <v>0</v>
      </c>
      <c r="AD224" s="2">
        <v>0</v>
      </c>
      <c r="AE224" s="2">
        <v>0</v>
      </c>
      <c r="AF224" s="2">
        <v>0</v>
      </c>
      <c r="AG224" s="2">
        <v>0</v>
      </c>
      <c r="AH224" t="s">
        <v>400</v>
      </c>
      <c r="AI224">
        <v>2</v>
      </c>
    </row>
    <row r="225" spans="1:35" x14ac:dyDescent="0.25">
      <c r="A225" t="s">
        <v>1573</v>
      </c>
      <c r="B225" t="s">
        <v>702</v>
      </c>
      <c r="C225" t="s">
        <v>1250</v>
      </c>
      <c r="D225" t="s">
        <v>1505</v>
      </c>
      <c r="E225" s="2">
        <v>75.815217391304344</v>
      </c>
      <c r="F225" s="2">
        <v>5.0543478260869561</v>
      </c>
      <c r="G225" s="2">
        <v>0</v>
      </c>
      <c r="H225" s="2">
        <v>0</v>
      </c>
      <c r="I225" s="2">
        <v>5.5248913043478263</v>
      </c>
      <c r="J225" s="2">
        <v>0</v>
      </c>
      <c r="K225" s="2">
        <v>0</v>
      </c>
      <c r="L225" s="2">
        <v>0.96760869565217389</v>
      </c>
      <c r="M225" s="2">
        <v>1.4497826086956522</v>
      </c>
      <c r="N225" s="2">
        <v>0</v>
      </c>
      <c r="O225" s="2">
        <v>1.9122580645161293E-2</v>
      </c>
      <c r="P225" s="2">
        <v>4.925217391304348</v>
      </c>
      <c r="Q225" s="2">
        <v>9.7308695652173931</v>
      </c>
      <c r="R225" s="2">
        <v>0.19331326164874554</v>
      </c>
      <c r="S225" s="2">
        <v>5.9271739130434788</v>
      </c>
      <c r="T225" s="2">
        <v>0</v>
      </c>
      <c r="U225" s="2">
        <v>6.2143478260869571</v>
      </c>
      <c r="V225" s="2">
        <v>0.16014623655913982</v>
      </c>
      <c r="W225" s="2">
        <v>10.663369565217391</v>
      </c>
      <c r="X225" s="2">
        <v>4.7245652173913042</v>
      </c>
      <c r="Y225" s="2">
        <v>0</v>
      </c>
      <c r="Z225" s="2">
        <v>0.20296630824372761</v>
      </c>
      <c r="AA225" s="2">
        <v>0</v>
      </c>
      <c r="AB225" s="2">
        <v>0</v>
      </c>
      <c r="AC225" s="2">
        <v>0</v>
      </c>
      <c r="AD225" s="2">
        <v>0</v>
      </c>
      <c r="AE225" s="2">
        <v>0</v>
      </c>
      <c r="AF225" s="2">
        <v>0</v>
      </c>
      <c r="AG225" s="2">
        <v>0</v>
      </c>
      <c r="AH225" t="s">
        <v>99</v>
      </c>
      <c r="AI225">
        <v>2</v>
      </c>
    </row>
    <row r="226" spans="1:35" x14ac:dyDescent="0.25">
      <c r="A226" t="s">
        <v>1573</v>
      </c>
      <c r="B226" t="s">
        <v>933</v>
      </c>
      <c r="C226" t="s">
        <v>1214</v>
      </c>
      <c r="D226" t="s">
        <v>1488</v>
      </c>
      <c r="E226" s="2">
        <v>99.315217391304344</v>
      </c>
      <c r="F226" s="2">
        <v>2.4347826086956523</v>
      </c>
      <c r="G226" s="2">
        <v>0</v>
      </c>
      <c r="H226" s="2">
        <v>0</v>
      </c>
      <c r="I226" s="2">
        <v>6.6086956521739131</v>
      </c>
      <c r="J226" s="2">
        <v>0</v>
      </c>
      <c r="K226" s="2">
        <v>0</v>
      </c>
      <c r="L226" s="2">
        <v>1.2013043478260867</v>
      </c>
      <c r="M226" s="2">
        <v>0</v>
      </c>
      <c r="N226" s="2">
        <v>7.3722826086956523</v>
      </c>
      <c r="O226" s="2">
        <v>7.4231148079238266E-2</v>
      </c>
      <c r="P226" s="2">
        <v>0</v>
      </c>
      <c r="Q226" s="2">
        <v>13.760869565217391</v>
      </c>
      <c r="R226" s="2">
        <v>0.13855751340702638</v>
      </c>
      <c r="S226" s="2">
        <v>10.715434782608694</v>
      </c>
      <c r="T226" s="2">
        <v>14.086956521739131</v>
      </c>
      <c r="U226" s="2">
        <v>0</v>
      </c>
      <c r="V226" s="2">
        <v>0.24973404837474006</v>
      </c>
      <c r="W226" s="2">
        <v>8.6580434782608684</v>
      </c>
      <c r="X226" s="2">
        <v>12.722173913043477</v>
      </c>
      <c r="Y226" s="2">
        <v>0</v>
      </c>
      <c r="Z226" s="2">
        <v>0.2152763489110211</v>
      </c>
      <c r="AA226" s="2">
        <v>0</v>
      </c>
      <c r="AB226" s="2">
        <v>0</v>
      </c>
      <c r="AC226" s="2">
        <v>0</v>
      </c>
      <c r="AD226" s="2">
        <v>0</v>
      </c>
      <c r="AE226" s="2">
        <v>0</v>
      </c>
      <c r="AF226" s="2">
        <v>0</v>
      </c>
      <c r="AG226" s="2">
        <v>0</v>
      </c>
      <c r="AH226" t="s">
        <v>332</v>
      </c>
      <c r="AI226">
        <v>2</v>
      </c>
    </row>
    <row r="227" spans="1:35" x14ac:dyDescent="0.25">
      <c r="A227" t="s">
        <v>1573</v>
      </c>
      <c r="B227" t="s">
        <v>1122</v>
      </c>
      <c r="C227" t="s">
        <v>1460</v>
      </c>
      <c r="D227" t="s">
        <v>1484</v>
      </c>
      <c r="E227" s="2">
        <v>102.39130434782609</v>
      </c>
      <c r="F227" s="2">
        <v>4.9565217391304346</v>
      </c>
      <c r="G227" s="2">
        <v>0.28260869565217389</v>
      </c>
      <c r="H227" s="2">
        <v>0</v>
      </c>
      <c r="I227" s="2">
        <v>5.5855434782608695</v>
      </c>
      <c r="J227" s="2">
        <v>0</v>
      </c>
      <c r="K227" s="2">
        <v>0</v>
      </c>
      <c r="L227" s="2">
        <v>5.335108695652174</v>
      </c>
      <c r="M227" s="2">
        <v>18.073043478260871</v>
      </c>
      <c r="N227" s="2">
        <v>0</v>
      </c>
      <c r="O227" s="2">
        <v>0.17650955414012739</v>
      </c>
      <c r="P227" s="2">
        <v>22.821739130434775</v>
      </c>
      <c r="Q227" s="2">
        <v>8.4214130434782639</v>
      </c>
      <c r="R227" s="2">
        <v>0.30513481953290866</v>
      </c>
      <c r="S227" s="2">
        <v>6.3228260869565194</v>
      </c>
      <c r="T227" s="2">
        <v>4.5509782608695666</v>
      </c>
      <c r="U227" s="2">
        <v>0</v>
      </c>
      <c r="V227" s="2">
        <v>0.10619851380042461</v>
      </c>
      <c r="W227" s="2">
        <v>12.197391304347821</v>
      </c>
      <c r="X227" s="2">
        <v>0</v>
      </c>
      <c r="Y227" s="2">
        <v>0</v>
      </c>
      <c r="Z227" s="2">
        <v>0.11912526539278126</v>
      </c>
      <c r="AA227" s="2">
        <v>0</v>
      </c>
      <c r="AB227" s="2">
        <v>0</v>
      </c>
      <c r="AC227" s="2">
        <v>0</v>
      </c>
      <c r="AD227" s="2">
        <v>0</v>
      </c>
      <c r="AE227" s="2">
        <v>0</v>
      </c>
      <c r="AF227" s="2">
        <v>0</v>
      </c>
      <c r="AG227" s="2">
        <v>0</v>
      </c>
      <c r="AH227" t="s">
        <v>523</v>
      </c>
      <c r="AI227">
        <v>2</v>
      </c>
    </row>
    <row r="228" spans="1:35" x14ac:dyDescent="0.25">
      <c r="A228" t="s">
        <v>1573</v>
      </c>
      <c r="B228" t="s">
        <v>1166</v>
      </c>
      <c r="C228" t="s">
        <v>1271</v>
      </c>
      <c r="D228" t="s">
        <v>1520</v>
      </c>
      <c r="E228" s="2">
        <v>219.7391304347826</v>
      </c>
      <c r="F228" s="2">
        <v>45.703804347826086</v>
      </c>
      <c r="G228" s="2">
        <v>2.1665217391304368</v>
      </c>
      <c r="H228" s="2">
        <v>2.875</v>
      </c>
      <c r="I228" s="2">
        <v>16.491847826086957</v>
      </c>
      <c r="J228" s="2">
        <v>0</v>
      </c>
      <c r="K228" s="2">
        <v>0</v>
      </c>
      <c r="L228" s="2">
        <v>8.9619565217391308</v>
      </c>
      <c r="M228" s="2">
        <v>18.519021739130434</v>
      </c>
      <c r="N228" s="2">
        <v>0</v>
      </c>
      <c r="O228" s="2">
        <v>8.4277305104867431E-2</v>
      </c>
      <c r="P228" s="2">
        <v>5.3804347826086953</v>
      </c>
      <c r="Q228" s="2">
        <v>41.907608695652172</v>
      </c>
      <c r="R228" s="2">
        <v>0.21520083102493076</v>
      </c>
      <c r="S228" s="2">
        <v>22.828804347826086</v>
      </c>
      <c r="T228" s="2">
        <v>16.491847826086957</v>
      </c>
      <c r="U228" s="2">
        <v>0</v>
      </c>
      <c r="V228" s="2">
        <v>0.17894242184408393</v>
      </c>
      <c r="W228" s="2">
        <v>23.432065217391305</v>
      </c>
      <c r="X228" s="2">
        <v>18.880434782608695</v>
      </c>
      <c r="Y228" s="2">
        <v>2.9239130434782608</v>
      </c>
      <c r="Z228" s="2">
        <v>0.20586416699643847</v>
      </c>
      <c r="AA228" s="2">
        <v>0</v>
      </c>
      <c r="AB228" s="2">
        <v>0</v>
      </c>
      <c r="AC228" s="2">
        <v>0</v>
      </c>
      <c r="AD228" s="2">
        <v>0</v>
      </c>
      <c r="AE228" s="2">
        <v>49.932065217391305</v>
      </c>
      <c r="AF228" s="2">
        <v>0</v>
      </c>
      <c r="AG228" s="2">
        <v>0</v>
      </c>
      <c r="AH228" t="s">
        <v>568</v>
      </c>
      <c r="AI228">
        <v>2</v>
      </c>
    </row>
    <row r="229" spans="1:35" x14ac:dyDescent="0.25">
      <c r="A229" t="s">
        <v>1573</v>
      </c>
      <c r="B229" t="s">
        <v>621</v>
      </c>
      <c r="C229" t="s">
        <v>1238</v>
      </c>
      <c r="D229" t="s">
        <v>1506</v>
      </c>
      <c r="E229" s="2">
        <v>72.5</v>
      </c>
      <c r="F229" s="2">
        <v>4.6467391304347823</v>
      </c>
      <c r="G229" s="2">
        <v>0</v>
      </c>
      <c r="H229" s="2">
        <v>0</v>
      </c>
      <c r="I229" s="2">
        <v>2.9157608695652173</v>
      </c>
      <c r="J229" s="2">
        <v>0</v>
      </c>
      <c r="K229" s="2">
        <v>0</v>
      </c>
      <c r="L229" s="2">
        <v>1.2813043478260873</v>
      </c>
      <c r="M229" s="2">
        <v>0</v>
      </c>
      <c r="N229" s="2">
        <v>5.2989130434782608</v>
      </c>
      <c r="O229" s="2">
        <v>7.3088455772113939E-2</v>
      </c>
      <c r="P229" s="2">
        <v>4.9728260869565215</v>
      </c>
      <c r="Q229" s="2">
        <v>0</v>
      </c>
      <c r="R229" s="2">
        <v>6.8590704647676165E-2</v>
      </c>
      <c r="S229" s="2">
        <v>8.3973913043478259</v>
      </c>
      <c r="T229" s="2">
        <v>8.7311956521739109</v>
      </c>
      <c r="U229" s="2">
        <v>0</v>
      </c>
      <c r="V229" s="2">
        <v>0.23625637181409292</v>
      </c>
      <c r="W229" s="2">
        <v>8.5535869565217411</v>
      </c>
      <c r="X229" s="2">
        <v>7.1515217391304375</v>
      </c>
      <c r="Y229" s="2">
        <v>0</v>
      </c>
      <c r="Z229" s="2">
        <v>0.2166221889055473</v>
      </c>
      <c r="AA229" s="2">
        <v>0</v>
      </c>
      <c r="AB229" s="2">
        <v>0</v>
      </c>
      <c r="AC229" s="2">
        <v>0</v>
      </c>
      <c r="AD229" s="2">
        <v>45.733695652173914</v>
      </c>
      <c r="AE229" s="2">
        <v>0</v>
      </c>
      <c r="AF229" s="2">
        <v>0</v>
      </c>
      <c r="AG229" s="2">
        <v>0</v>
      </c>
      <c r="AH229" t="s">
        <v>18</v>
      </c>
      <c r="AI229">
        <v>2</v>
      </c>
    </row>
    <row r="230" spans="1:35" x14ac:dyDescent="0.25">
      <c r="A230" t="s">
        <v>1573</v>
      </c>
      <c r="B230" t="s">
        <v>936</v>
      </c>
      <c r="C230" t="s">
        <v>1410</v>
      </c>
      <c r="D230" t="s">
        <v>1517</v>
      </c>
      <c r="E230" s="2">
        <v>289.45652173913044</v>
      </c>
      <c r="F230" s="2">
        <v>8.116847826086957</v>
      </c>
      <c r="G230" s="2">
        <v>2.152173913043478</v>
      </c>
      <c r="H230" s="2">
        <v>1.3396739130434783</v>
      </c>
      <c r="I230" s="2">
        <v>9.8695652173913047</v>
      </c>
      <c r="J230" s="2">
        <v>0</v>
      </c>
      <c r="K230" s="2">
        <v>0</v>
      </c>
      <c r="L230" s="2">
        <v>9.4926086956521711</v>
      </c>
      <c r="M230" s="2">
        <v>11.921195652173912</v>
      </c>
      <c r="N230" s="2">
        <v>0</v>
      </c>
      <c r="O230" s="2">
        <v>4.1184754036800594E-2</v>
      </c>
      <c r="P230" s="2">
        <v>4.4972826086956523</v>
      </c>
      <c r="Q230" s="2">
        <v>27.894021739130434</v>
      </c>
      <c r="R230" s="2">
        <v>0.11190386781825008</v>
      </c>
      <c r="S230" s="2">
        <v>11.606847826086955</v>
      </c>
      <c r="T230" s="2">
        <v>5.9830434782608686</v>
      </c>
      <c r="U230" s="2">
        <v>8.5380434782608692</v>
      </c>
      <c r="V230" s="2">
        <v>9.0265490048817107E-2</v>
      </c>
      <c r="W230" s="2">
        <v>22.661739130434785</v>
      </c>
      <c r="X230" s="2">
        <v>6.4189130434782644</v>
      </c>
      <c r="Y230" s="2">
        <v>8.4646739130434785</v>
      </c>
      <c r="Z230" s="2">
        <v>0.1297097258730755</v>
      </c>
      <c r="AA230" s="2">
        <v>0</v>
      </c>
      <c r="AB230" s="2">
        <v>0</v>
      </c>
      <c r="AC230" s="2">
        <v>0</v>
      </c>
      <c r="AD230" s="2">
        <v>0</v>
      </c>
      <c r="AE230" s="2">
        <v>0</v>
      </c>
      <c r="AF230" s="2">
        <v>0</v>
      </c>
      <c r="AG230" s="2">
        <v>0</v>
      </c>
      <c r="AH230" t="s">
        <v>335</v>
      </c>
      <c r="AI230">
        <v>2</v>
      </c>
    </row>
    <row r="231" spans="1:35" x14ac:dyDescent="0.25">
      <c r="A231" t="s">
        <v>1573</v>
      </c>
      <c r="B231" t="s">
        <v>785</v>
      </c>
      <c r="C231" t="s">
        <v>1356</v>
      </c>
      <c r="D231" t="s">
        <v>1517</v>
      </c>
      <c r="E231" s="2">
        <v>78.391304347826093</v>
      </c>
      <c r="F231" s="2">
        <v>5.3804347826086953</v>
      </c>
      <c r="G231" s="2">
        <v>1.4347826086956521</v>
      </c>
      <c r="H231" s="2">
        <v>0.32608695652173914</v>
      </c>
      <c r="I231" s="2">
        <v>2.1168478260869565</v>
      </c>
      <c r="J231" s="2">
        <v>0</v>
      </c>
      <c r="K231" s="2">
        <v>0</v>
      </c>
      <c r="L231" s="2">
        <v>2.402173913043478</v>
      </c>
      <c r="M231" s="2">
        <v>0</v>
      </c>
      <c r="N231" s="2">
        <v>0</v>
      </c>
      <c r="O231" s="2">
        <v>0</v>
      </c>
      <c r="P231" s="2">
        <v>0.60869565217391308</v>
      </c>
      <c r="Q231" s="2">
        <v>7.5326086956521738</v>
      </c>
      <c r="R231" s="2">
        <v>0.10385468663338877</v>
      </c>
      <c r="S231" s="2">
        <v>1.8913043478260869</v>
      </c>
      <c r="T231" s="2">
        <v>9.3342391304347831</v>
      </c>
      <c r="U231" s="2">
        <v>0</v>
      </c>
      <c r="V231" s="2">
        <v>0.14319883527454244</v>
      </c>
      <c r="W231" s="2">
        <v>5.6358695652173916</v>
      </c>
      <c r="X231" s="2">
        <v>5.2771739130434785</v>
      </c>
      <c r="Y231" s="2">
        <v>0</v>
      </c>
      <c r="Z231" s="2">
        <v>0.1392124237382141</v>
      </c>
      <c r="AA231" s="2">
        <v>0</v>
      </c>
      <c r="AB231" s="2">
        <v>0</v>
      </c>
      <c r="AC231" s="2">
        <v>0</v>
      </c>
      <c r="AD231" s="2">
        <v>0</v>
      </c>
      <c r="AE231" s="2">
        <v>0</v>
      </c>
      <c r="AF231" s="2">
        <v>0</v>
      </c>
      <c r="AG231" s="2">
        <v>0</v>
      </c>
      <c r="AH231" t="s">
        <v>183</v>
      </c>
      <c r="AI231">
        <v>2</v>
      </c>
    </row>
    <row r="232" spans="1:35" x14ac:dyDescent="0.25">
      <c r="A232" t="s">
        <v>1573</v>
      </c>
      <c r="B232" t="s">
        <v>916</v>
      </c>
      <c r="C232" t="s">
        <v>1356</v>
      </c>
      <c r="D232" t="s">
        <v>1517</v>
      </c>
      <c r="E232" s="2">
        <v>297.13043478260869</v>
      </c>
      <c r="F232" s="2">
        <v>4.1847826086956523</v>
      </c>
      <c r="G232" s="2">
        <v>0</v>
      </c>
      <c r="H232" s="2">
        <v>0</v>
      </c>
      <c r="I232" s="2">
        <v>13.038043478260869</v>
      </c>
      <c r="J232" s="2">
        <v>0</v>
      </c>
      <c r="K232" s="2">
        <v>0</v>
      </c>
      <c r="L232" s="2">
        <v>6.2303260869565227</v>
      </c>
      <c r="M232" s="2">
        <v>4.5652173913043477</v>
      </c>
      <c r="N232" s="2">
        <v>13.619565217391305</v>
      </c>
      <c r="O232" s="2">
        <v>6.1201346210125844E-2</v>
      </c>
      <c r="P232" s="2">
        <v>0</v>
      </c>
      <c r="Q232" s="2">
        <v>23.956521739130434</v>
      </c>
      <c r="R232" s="2">
        <v>8.062628036289142E-2</v>
      </c>
      <c r="S232" s="2">
        <v>22.254347826086956</v>
      </c>
      <c r="T232" s="2">
        <v>32.848586956521743</v>
      </c>
      <c r="U232" s="2">
        <v>0</v>
      </c>
      <c r="V232" s="2">
        <v>0.18545032191981273</v>
      </c>
      <c r="W232" s="2">
        <v>28.299239130434781</v>
      </c>
      <c r="X232" s="2">
        <v>27.005543478260872</v>
      </c>
      <c r="Y232" s="2">
        <v>0</v>
      </c>
      <c r="Z232" s="2">
        <v>0.18612964588820605</v>
      </c>
      <c r="AA232" s="2">
        <v>0</v>
      </c>
      <c r="AB232" s="2">
        <v>4.3369565217391308</v>
      </c>
      <c r="AC232" s="2">
        <v>0</v>
      </c>
      <c r="AD232" s="2">
        <v>0</v>
      </c>
      <c r="AE232" s="2">
        <v>0</v>
      </c>
      <c r="AF232" s="2">
        <v>0</v>
      </c>
      <c r="AG232" s="2">
        <v>0</v>
      </c>
      <c r="AH232" t="s">
        <v>315</v>
      </c>
      <c r="AI232">
        <v>2</v>
      </c>
    </row>
    <row r="233" spans="1:35" x14ac:dyDescent="0.25">
      <c r="A233" t="s">
        <v>1573</v>
      </c>
      <c r="B233" t="s">
        <v>1079</v>
      </c>
      <c r="C233" t="s">
        <v>1281</v>
      </c>
      <c r="D233" t="s">
        <v>1512</v>
      </c>
      <c r="E233" s="2">
        <v>62.054347826086953</v>
      </c>
      <c r="F233" s="2">
        <v>4.4021739130434785</v>
      </c>
      <c r="G233" s="2">
        <v>0</v>
      </c>
      <c r="H233" s="2">
        <v>0</v>
      </c>
      <c r="I233" s="2">
        <v>2.4972826086956523</v>
      </c>
      <c r="J233" s="2">
        <v>0</v>
      </c>
      <c r="K233" s="2">
        <v>0</v>
      </c>
      <c r="L233" s="2">
        <v>1.0910869565217394</v>
      </c>
      <c r="M233" s="2">
        <v>5.1407608695652174</v>
      </c>
      <c r="N233" s="2">
        <v>0</v>
      </c>
      <c r="O233" s="2">
        <v>8.2842879663688918E-2</v>
      </c>
      <c r="P233" s="2">
        <v>0</v>
      </c>
      <c r="Q233" s="2">
        <v>11.5625</v>
      </c>
      <c r="R233" s="2">
        <v>0.18632860395866177</v>
      </c>
      <c r="S233" s="2">
        <v>0</v>
      </c>
      <c r="T233" s="2">
        <v>3.7879347826086955</v>
      </c>
      <c r="U233" s="2">
        <v>0</v>
      </c>
      <c r="V233" s="2">
        <v>6.1042214047994398E-2</v>
      </c>
      <c r="W233" s="2">
        <v>6.9230434782608681</v>
      </c>
      <c r="X233" s="2">
        <v>0</v>
      </c>
      <c r="Y233" s="2">
        <v>0</v>
      </c>
      <c r="Z233" s="2">
        <v>0.11156419688211594</v>
      </c>
      <c r="AA233" s="2">
        <v>39.526086956521738</v>
      </c>
      <c r="AB233" s="2">
        <v>4.5434782608695654</v>
      </c>
      <c r="AC233" s="2">
        <v>0</v>
      </c>
      <c r="AD233" s="2">
        <v>0</v>
      </c>
      <c r="AE233" s="2">
        <v>0</v>
      </c>
      <c r="AF233" s="2">
        <v>0</v>
      </c>
      <c r="AG233" s="2">
        <v>0</v>
      </c>
      <c r="AH233" t="s">
        <v>478</v>
      </c>
      <c r="AI233">
        <v>2</v>
      </c>
    </row>
    <row r="234" spans="1:35" x14ac:dyDescent="0.25">
      <c r="A234" t="s">
        <v>1573</v>
      </c>
      <c r="B234" t="s">
        <v>1176</v>
      </c>
      <c r="C234" t="s">
        <v>1216</v>
      </c>
      <c r="D234" t="s">
        <v>1489</v>
      </c>
      <c r="E234" s="2">
        <v>231.81521739130434</v>
      </c>
      <c r="F234" s="2">
        <v>8.8125</v>
      </c>
      <c r="G234" s="2">
        <v>2.1304347826086958</v>
      </c>
      <c r="H234" s="2">
        <v>0</v>
      </c>
      <c r="I234" s="2">
        <v>9.1304347826086953</v>
      </c>
      <c r="J234" s="2">
        <v>0</v>
      </c>
      <c r="K234" s="2">
        <v>0</v>
      </c>
      <c r="L234" s="2">
        <v>10.495760869565217</v>
      </c>
      <c r="M234" s="2">
        <v>10.423913043478262</v>
      </c>
      <c r="N234" s="2">
        <v>0</v>
      </c>
      <c r="O234" s="2">
        <v>4.496647442209406E-2</v>
      </c>
      <c r="P234" s="2">
        <v>4.6413043478260869</v>
      </c>
      <c r="Q234" s="2">
        <v>23.953804347826086</v>
      </c>
      <c r="R234" s="2">
        <v>0.12335302667979556</v>
      </c>
      <c r="S234" s="2">
        <v>16.671304347826084</v>
      </c>
      <c r="T234" s="2">
        <v>31.581304347826091</v>
      </c>
      <c r="U234" s="2">
        <v>0</v>
      </c>
      <c r="V234" s="2">
        <v>0.2081511698785577</v>
      </c>
      <c r="W234" s="2">
        <v>18.118369565217389</v>
      </c>
      <c r="X234" s="2">
        <v>40.504891304347829</v>
      </c>
      <c r="Y234" s="2">
        <v>0</v>
      </c>
      <c r="Z234" s="2">
        <v>0.25288788859192574</v>
      </c>
      <c r="AA234" s="2">
        <v>0</v>
      </c>
      <c r="AB234" s="2">
        <v>0</v>
      </c>
      <c r="AC234" s="2">
        <v>0</v>
      </c>
      <c r="AD234" s="2">
        <v>0</v>
      </c>
      <c r="AE234" s="2">
        <v>0</v>
      </c>
      <c r="AF234" s="2">
        <v>0</v>
      </c>
      <c r="AG234" s="2">
        <v>0</v>
      </c>
      <c r="AH234" t="s">
        <v>578</v>
      </c>
      <c r="AI234">
        <v>2</v>
      </c>
    </row>
    <row r="235" spans="1:35" x14ac:dyDescent="0.25">
      <c r="A235" t="s">
        <v>1573</v>
      </c>
      <c r="B235" t="s">
        <v>1086</v>
      </c>
      <c r="C235" t="s">
        <v>1323</v>
      </c>
      <c r="D235" t="s">
        <v>1517</v>
      </c>
      <c r="E235" s="2">
        <v>211.09782608695653</v>
      </c>
      <c r="F235" s="2">
        <v>6.516413043478261</v>
      </c>
      <c r="G235" s="2">
        <v>1.0271739130434783</v>
      </c>
      <c r="H235" s="2">
        <v>0.86141304347826086</v>
      </c>
      <c r="I235" s="2">
        <v>8.5896739130434785</v>
      </c>
      <c r="J235" s="2">
        <v>0</v>
      </c>
      <c r="K235" s="2">
        <v>0</v>
      </c>
      <c r="L235" s="2">
        <v>2.4619565217391304</v>
      </c>
      <c r="M235" s="2">
        <v>13.565760869565219</v>
      </c>
      <c r="N235" s="2">
        <v>0</v>
      </c>
      <c r="O235" s="2">
        <v>6.42629112816024E-2</v>
      </c>
      <c r="P235" s="2">
        <v>4.8858695652173916</v>
      </c>
      <c r="Q235" s="2">
        <v>34.803586956521734</v>
      </c>
      <c r="R235" s="2">
        <v>0.18801452036455379</v>
      </c>
      <c r="S235" s="2">
        <v>16.464673913043477</v>
      </c>
      <c r="T235" s="2">
        <v>7.3451086956521738</v>
      </c>
      <c r="U235" s="2">
        <v>0</v>
      </c>
      <c r="V235" s="2">
        <v>0.11279027856444053</v>
      </c>
      <c r="W235" s="2">
        <v>6.7771739130434785</v>
      </c>
      <c r="X235" s="2">
        <v>11.921195652173912</v>
      </c>
      <c r="Y235" s="2">
        <v>4.7132608695652189</v>
      </c>
      <c r="Z235" s="2">
        <v>0.11090417589207559</v>
      </c>
      <c r="AA235" s="2">
        <v>0</v>
      </c>
      <c r="AB235" s="2">
        <v>0</v>
      </c>
      <c r="AC235" s="2">
        <v>0</v>
      </c>
      <c r="AD235" s="2">
        <v>0</v>
      </c>
      <c r="AE235" s="2">
        <v>0</v>
      </c>
      <c r="AF235" s="2">
        <v>0</v>
      </c>
      <c r="AG235" s="2">
        <v>0</v>
      </c>
      <c r="AH235" t="s">
        <v>486</v>
      </c>
      <c r="AI235">
        <v>2</v>
      </c>
    </row>
    <row r="236" spans="1:35" x14ac:dyDescent="0.25">
      <c r="A236" t="s">
        <v>1573</v>
      </c>
      <c r="B236" t="s">
        <v>776</v>
      </c>
      <c r="C236" t="s">
        <v>1354</v>
      </c>
      <c r="D236" t="s">
        <v>1501</v>
      </c>
      <c r="E236" s="2">
        <v>52.206521739130437</v>
      </c>
      <c r="F236" s="2">
        <v>3.8940217391304346</v>
      </c>
      <c r="G236" s="2">
        <v>0</v>
      </c>
      <c r="H236" s="2">
        <v>0.27173913043478259</v>
      </c>
      <c r="I236" s="2">
        <v>2.0413043478260873</v>
      </c>
      <c r="J236" s="2">
        <v>0</v>
      </c>
      <c r="K236" s="2">
        <v>0</v>
      </c>
      <c r="L236" s="2">
        <v>1.5750000000000004</v>
      </c>
      <c r="M236" s="2">
        <v>5.3629347826086962</v>
      </c>
      <c r="N236" s="2">
        <v>2.2758695652173917</v>
      </c>
      <c r="O236" s="2">
        <v>0.14631896731209662</v>
      </c>
      <c r="P236" s="2">
        <v>6.0949999999999998</v>
      </c>
      <c r="Q236" s="2">
        <v>12.185217391304347</v>
      </c>
      <c r="R236" s="2">
        <v>0.35015198834062045</v>
      </c>
      <c r="S236" s="2">
        <v>6.1097826086956522</v>
      </c>
      <c r="T236" s="2">
        <v>4.3934782608695642</v>
      </c>
      <c r="U236" s="2">
        <v>0</v>
      </c>
      <c r="V236" s="2">
        <v>0.20118675827607743</v>
      </c>
      <c r="W236" s="2">
        <v>5.6554347826086948</v>
      </c>
      <c r="X236" s="2">
        <v>5.7293478260869577</v>
      </c>
      <c r="Y236" s="2">
        <v>0</v>
      </c>
      <c r="Z236" s="2">
        <v>0.21807203830938995</v>
      </c>
      <c r="AA236" s="2">
        <v>0</v>
      </c>
      <c r="AB236" s="2">
        <v>0</v>
      </c>
      <c r="AC236" s="2">
        <v>0</v>
      </c>
      <c r="AD236" s="2">
        <v>0</v>
      </c>
      <c r="AE236" s="2">
        <v>0</v>
      </c>
      <c r="AF236" s="2">
        <v>0</v>
      </c>
      <c r="AG236" s="2">
        <v>0</v>
      </c>
      <c r="AH236" t="s">
        <v>174</v>
      </c>
      <c r="AI236">
        <v>2</v>
      </c>
    </row>
    <row r="237" spans="1:35" x14ac:dyDescent="0.25">
      <c r="A237" t="s">
        <v>1573</v>
      </c>
      <c r="B237" t="s">
        <v>1016</v>
      </c>
      <c r="C237" t="s">
        <v>1429</v>
      </c>
      <c r="D237" t="s">
        <v>1505</v>
      </c>
      <c r="E237" s="2">
        <v>88.358695652173907</v>
      </c>
      <c r="F237" s="2">
        <v>4.8913043478260869</v>
      </c>
      <c r="G237" s="2">
        <v>0</v>
      </c>
      <c r="H237" s="2">
        <v>0</v>
      </c>
      <c r="I237" s="2">
        <v>0.94293478260869568</v>
      </c>
      <c r="J237" s="2">
        <v>0</v>
      </c>
      <c r="K237" s="2">
        <v>0</v>
      </c>
      <c r="L237" s="2">
        <v>0.26630434782608697</v>
      </c>
      <c r="M237" s="2">
        <v>4.3885869565217392</v>
      </c>
      <c r="N237" s="2">
        <v>0</v>
      </c>
      <c r="O237" s="2">
        <v>4.9667855824824705E-2</v>
      </c>
      <c r="P237" s="2">
        <v>6.5706521739130439</v>
      </c>
      <c r="Q237" s="2">
        <v>5.4320652173913047</v>
      </c>
      <c r="R237" s="2">
        <v>0.13584081682863822</v>
      </c>
      <c r="S237" s="2">
        <v>4.8478260869565215</v>
      </c>
      <c r="T237" s="2">
        <v>5.4592391304347823</v>
      </c>
      <c r="U237" s="2">
        <v>0</v>
      </c>
      <c r="V237" s="2">
        <v>0.11665026448517654</v>
      </c>
      <c r="W237" s="2">
        <v>5.3369565217391308</v>
      </c>
      <c r="X237" s="2">
        <v>4.6358695652173916</v>
      </c>
      <c r="Y237" s="2">
        <v>0</v>
      </c>
      <c r="Z237" s="2">
        <v>0.11286751137901344</v>
      </c>
      <c r="AA237" s="2">
        <v>0</v>
      </c>
      <c r="AB237" s="2">
        <v>0</v>
      </c>
      <c r="AC237" s="2">
        <v>0</v>
      </c>
      <c r="AD237" s="2">
        <v>0</v>
      </c>
      <c r="AE237" s="2">
        <v>0</v>
      </c>
      <c r="AF237" s="2">
        <v>0</v>
      </c>
      <c r="AG237" s="2">
        <v>0</v>
      </c>
      <c r="AH237" t="s">
        <v>415</v>
      </c>
      <c r="AI237">
        <v>2</v>
      </c>
    </row>
    <row r="238" spans="1:35" x14ac:dyDescent="0.25">
      <c r="A238" t="s">
        <v>1573</v>
      </c>
      <c r="B238" t="s">
        <v>1147</v>
      </c>
      <c r="C238" t="s">
        <v>1226</v>
      </c>
      <c r="D238" t="s">
        <v>1527</v>
      </c>
      <c r="E238" s="2">
        <v>163.97826086956522</v>
      </c>
      <c r="F238" s="2">
        <v>5.1304347826086953</v>
      </c>
      <c r="G238" s="2">
        <v>1.0434782608695652</v>
      </c>
      <c r="H238" s="2">
        <v>0.53260869565217395</v>
      </c>
      <c r="I238" s="2">
        <v>11.217391304347826</v>
      </c>
      <c r="J238" s="2">
        <v>0</v>
      </c>
      <c r="K238" s="2">
        <v>0</v>
      </c>
      <c r="L238" s="2">
        <v>5.1576086956521738</v>
      </c>
      <c r="M238" s="2">
        <v>15.826086956521738</v>
      </c>
      <c r="N238" s="2">
        <v>0</v>
      </c>
      <c r="O238" s="2">
        <v>9.6513323611295235E-2</v>
      </c>
      <c r="P238" s="2">
        <v>5.0543478260869561</v>
      </c>
      <c r="Q238" s="2">
        <v>23.467391304347824</v>
      </c>
      <c r="R238" s="2">
        <v>0.17393609969508153</v>
      </c>
      <c r="S238" s="2">
        <v>5.9646739130434785</v>
      </c>
      <c r="T238" s="2">
        <v>9.5815217391304355</v>
      </c>
      <c r="U238" s="2">
        <v>0</v>
      </c>
      <c r="V238" s="2">
        <v>9.4806443059790538E-2</v>
      </c>
      <c r="W238" s="2">
        <v>7.2255434782608692</v>
      </c>
      <c r="X238" s="2">
        <v>6.8913043478260869</v>
      </c>
      <c r="Y238" s="2">
        <v>2.2201086956521738</v>
      </c>
      <c r="Z238" s="2">
        <v>9.9628794909187343E-2</v>
      </c>
      <c r="AA238" s="2">
        <v>0</v>
      </c>
      <c r="AB238" s="2">
        <v>0</v>
      </c>
      <c r="AC238" s="2">
        <v>0</v>
      </c>
      <c r="AD238" s="2">
        <v>0</v>
      </c>
      <c r="AE238" s="2">
        <v>0</v>
      </c>
      <c r="AF238" s="2">
        <v>0</v>
      </c>
      <c r="AG238" s="2">
        <v>0</v>
      </c>
      <c r="AH238" t="s">
        <v>548</v>
      </c>
      <c r="AI238">
        <v>2</v>
      </c>
    </row>
    <row r="239" spans="1:35" x14ac:dyDescent="0.25">
      <c r="A239" t="s">
        <v>1573</v>
      </c>
      <c r="B239" t="s">
        <v>693</v>
      </c>
      <c r="C239" t="s">
        <v>1281</v>
      </c>
      <c r="D239" t="s">
        <v>1512</v>
      </c>
      <c r="E239" s="2">
        <v>145.9891304347826</v>
      </c>
      <c r="F239" s="2">
        <v>4.0760869565217392</v>
      </c>
      <c r="G239" s="2">
        <v>0</v>
      </c>
      <c r="H239" s="2">
        <v>0</v>
      </c>
      <c r="I239" s="2">
        <v>6.7608695652173916</v>
      </c>
      <c r="J239" s="2">
        <v>0</v>
      </c>
      <c r="K239" s="2">
        <v>0</v>
      </c>
      <c r="L239" s="2">
        <v>5.8070652173913047</v>
      </c>
      <c r="M239" s="2">
        <v>9.7010869565217384</v>
      </c>
      <c r="N239" s="2">
        <v>0</v>
      </c>
      <c r="O239" s="2">
        <v>6.645074826893009E-2</v>
      </c>
      <c r="P239" s="2">
        <v>22.453804347826086</v>
      </c>
      <c r="Q239" s="2">
        <v>1.8559782608695652</v>
      </c>
      <c r="R239" s="2">
        <v>0.16651775742684835</v>
      </c>
      <c r="S239" s="2">
        <v>9.258152173913043</v>
      </c>
      <c r="T239" s="2">
        <v>18.826086956521738</v>
      </c>
      <c r="U239" s="2">
        <v>0</v>
      </c>
      <c r="V239" s="2">
        <v>0.19237212419030603</v>
      </c>
      <c r="W239" s="2">
        <v>17.192934782608695</v>
      </c>
      <c r="X239" s="2">
        <v>9.1413043478260878</v>
      </c>
      <c r="Y239" s="2">
        <v>0</v>
      </c>
      <c r="Z239" s="2">
        <v>0.18038493038493039</v>
      </c>
      <c r="AA239" s="2">
        <v>0</v>
      </c>
      <c r="AB239" s="2">
        <v>0</v>
      </c>
      <c r="AC239" s="2">
        <v>0</v>
      </c>
      <c r="AD239" s="2">
        <v>0</v>
      </c>
      <c r="AE239" s="2">
        <v>0</v>
      </c>
      <c r="AF239" s="2">
        <v>0</v>
      </c>
      <c r="AG239" s="2">
        <v>0</v>
      </c>
      <c r="AH239" t="s">
        <v>90</v>
      </c>
      <c r="AI239">
        <v>2</v>
      </c>
    </row>
    <row r="240" spans="1:35" x14ac:dyDescent="0.25">
      <c r="A240" t="s">
        <v>1573</v>
      </c>
      <c r="B240" t="s">
        <v>836</v>
      </c>
      <c r="C240" t="s">
        <v>1209</v>
      </c>
      <c r="D240" t="s">
        <v>1529</v>
      </c>
      <c r="E240" s="2">
        <v>98.630434782608702</v>
      </c>
      <c r="F240" s="2">
        <v>5.5326086956521738</v>
      </c>
      <c r="G240" s="2">
        <v>1.1304347826086956</v>
      </c>
      <c r="H240" s="2">
        <v>0.5625</v>
      </c>
      <c r="I240" s="2">
        <v>5.3423913043478262</v>
      </c>
      <c r="J240" s="2">
        <v>0</v>
      </c>
      <c r="K240" s="2">
        <v>0</v>
      </c>
      <c r="L240" s="2">
        <v>3.7472826086956523</v>
      </c>
      <c r="M240" s="2">
        <v>4.6222826086956523</v>
      </c>
      <c r="N240" s="2">
        <v>0</v>
      </c>
      <c r="O240" s="2">
        <v>4.6864668283006387E-2</v>
      </c>
      <c r="P240" s="2">
        <v>14.915760869565217</v>
      </c>
      <c r="Q240" s="2">
        <v>0</v>
      </c>
      <c r="R240" s="2">
        <v>0.15122878554110644</v>
      </c>
      <c r="S240" s="2">
        <v>4.2853260869565215</v>
      </c>
      <c r="T240" s="2">
        <v>4.7826086956521738</v>
      </c>
      <c r="U240" s="2">
        <v>4.3831521739130439</v>
      </c>
      <c r="V240" s="2">
        <v>0.13637866431562706</v>
      </c>
      <c r="W240" s="2">
        <v>10.005434782608695</v>
      </c>
      <c r="X240" s="2">
        <v>8.7771739130434785</v>
      </c>
      <c r="Y240" s="2">
        <v>0</v>
      </c>
      <c r="Z240" s="2">
        <v>0.19043420762618468</v>
      </c>
      <c r="AA240" s="2">
        <v>0</v>
      </c>
      <c r="AB240" s="2">
        <v>3.7065217391304346</v>
      </c>
      <c r="AC240" s="2">
        <v>0</v>
      </c>
      <c r="AD240" s="2">
        <v>0</v>
      </c>
      <c r="AE240" s="2">
        <v>0</v>
      </c>
      <c r="AF240" s="2">
        <v>0</v>
      </c>
      <c r="AG240" s="2">
        <v>0</v>
      </c>
      <c r="AH240" t="s">
        <v>234</v>
      </c>
      <c r="AI240">
        <v>2</v>
      </c>
    </row>
    <row r="241" spans="1:35" x14ac:dyDescent="0.25">
      <c r="A241" t="s">
        <v>1573</v>
      </c>
      <c r="B241" t="s">
        <v>681</v>
      </c>
      <c r="C241" t="s">
        <v>1271</v>
      </c>
      <c r="D241" t="s">
        <v>1520</v>
      </c>
      <c r="E241" s="2">
        <v>113.56521739130434</v>
      </c>
      <c r="F241" s="2">
        <v>4.7282608695652177</v>
      </c>
      <c r="G241" s="2">
        <v>0.28260869565217389</v>
      </c>
      <c r="H241" s="2">
        <v>0</v>
      </c>
      <c r="I241" s="2">
        <v>9.6195652173913047</v>
      </c>
      <c r="J241" s="2">
        <v>0</v>
      </c>
      <c r="K241" s="2">
        <v>0</v>
      </c>
      <c r="L241" s="2">
        <v>0</v>
      </c>
      <c r="M241" s="2">
        <v>9.508152173913043</v>
      </c>
      <c r="N241" s="2">
        <v>3.214673913043478</v>
      </c>
      <c r="O241" s="2">
        <v>0.11203101071975498</v>
      </c>
      <c r="P241" s="2">
        <v>0.16304347826086957</v>
      </c>
      <c r="Q241" s="2">
        <v>20.334239130434781</v>
      </c>
      <c r="R241" s="2">
        <v>0.18048908882082695</v>
      </c>
      <c r="S241" s="2">
        <v>13.692934782608695</v>
      </c>
      <c r="T241" s="2">
        <v>4.2364130434782608</v>
      </c>
      <c r="U241" s="2">
        <v>0</v>
      </c>
      <c r="V241" s="2">
        <v>0.1578771056661562</v>
      </c>
      <c r="W241" s="2">
        <v>7.8614130434782608</v>
      </c>
      <c r="X241" s="2">
        <v>7.875</v>
      </c>
      <c r="Y241" s="2">
        <v>8.0461956521739122</v>
      </c>
      <c r="Z241" s="2">
        <v>0.20941807044410413</v>
      </c>
      <c r="AA241" s="2">
        <v>0</v>
      </c>
      <c r="AB241" s="2">
        <v>0</v>
      </c>
      <c r="AC241" s="2">
        <v>0</v>
      </c>
      <c r="AD241" s="2">
        <v>0</v>
      </c>
      <c r="AE241" s="2">
        <v>0</v>
      </c>
      <c r="AF241" s="2">
        <v>0</v>
      </c>
      <c r="AG241" s="2">
        <v>0</v>
      </c>
      <c r="AH241" t="s">
        <v>78</v>
      </c>
      <c r="AI241">
        <v>2</v>
      </c>
    </row>
    <row r="242" spans="1:35" x14ac:dyDescent="0.25">
      <c r="A242" t="s">
        <v>1573</v>
      </c>
      <c r="B242" t="s">
        <v>1151</v>
      </c>
      <c r="C242" t="s">
        <v>1467</v>
      </c>
      <c r="D242" t="s">
        <v>1506</v>
      </c>
      <c r="E242" s="2">
        <v>276.17391304347825</v>
      </c>
      <c r="F242" s="2">
        <v>8.5597826086956523</v>
      </c>
      <c r="G242" s="2">
        <v>0.39130434782608697</v>
      </c>
      <c r="H242" s="2">
        <v>1.8125</v>
      </c>
      <c r="I242" s="2">
        <v>18.247282608695652</v>
      </c>
      <c r="J242" s="2">
        <v>0</v>
      </c>
      <c r="K242" s="2">
        <v>0</v>
      </c>
      <c r="L242" s="2">
        <v>12.364130434782609</v>
      </c>
      <c r="M242" s="2">
        <v>26.532608695652176</v>
      </c>
      <c r="N242" s="2">
        <v>0</v>
      </c>
      <c r="O242" s="2">
        <v>9.6072103274559201E-2</v>
      </c>
      <c r="P242" s="2">
        <v>19.798913043478262</v>
      </c>
      <c r="Q242" s="2">
        <v>13.652173913043478</v>
      </c>
      <c r="R242" s="2">
        <v>0.12112326826196475</v>
      </c>
      <c r="S242" s="2">
        <v>23.997282608695652</v>
      </c>
      <c r="T242" s="2">
        <v>4.8858695652173916</v>
      </c>
      <c r="U242" s="2">
        <v>0</v>
      </c>
      <c r="V242" s="2">
        <v>0.10458320214105794</v>
      </c>
      <c r="W242" s="2">
        <v>20.543478260869566</v>
      </c>
      <c r="X242" s="2">
        <v>22.521739130434781</v>
      </c>
      <c r="Y242" s="2">
        <v>0</v>
      </c>
      <c r="Z242" s="2">
        <v>0.15593513853904281</v>
      </c>
      <c r="AA242" s="2">
        <v>0</v>
      </c>
      <c r="AB242" s="2">
        <v>11.915760869565217</v>
      </c>
      <c r="AC242" s="2">
        <v>0</v>
      </c>
      <c r="AD242" s="2">
        <v>0</v>
      </c>
      <c r="AE242" s="2">
        <v>0</v>
      </c>
      <c r="AF242" s="2">
        <v>0</v>
      </c>
      <c r="AG242" s="2">
        <v>0.42391304347826086</v>
      </c>
      <c r="AH242" t="s">
        <v>553</v>
      </c>
      <c r="AI242">
        <v>2</v>
      </c>
    </row>
    <row r="243" spans="1:35" x14ac:dyDescent="0.25">
      <c r="A243" t="s">
        <v>1573</v>
      </c>
      <c r="B243" t="s">
        <v>928</v>
      </c>
      <c r="C243" t="s">
        <v>1366</v>
      </c>
      <c r="D243" t="s">
        <v>1522</v>
      </c>
      <c r="E243" s="2">
        <v>107.78260869565217</v>
      </c>
      <c r="F243" s="2">
        <v>5.4782608695652177</v>
      </c>
      <c r="G243" s="2">
        <v>0.83695652173913049</v>
      </c>
      <c r="H243" s="2">
        <v>0.48239130434782618</v>
      </c>
      <c r="I243" s="2">
        <v>14.195217391304348</v>
      </c>
      <c r="J243" s="2">
        <v>0</v>
      </c>
      <c r="K243" s="2">
        <v>0</v>
      </c>
      <c r="L243" s="2">
        <v>3.4510869565217392</v>
      </c>
      <c r="M243" s="2">
        <v>10.793478260869565</v>
      </c>
      <c r="N243" s="2">
        <v>0</v>
      </c>
      <c r="O243" s="2">
        <v>0.10014118596208148</v>
      </c>
      <c r="P243" s="2">
        <v>5.0434782608695654</v>
      </c>
      <c r="Q243" s="2">
        <v>18.045652173913044</v>
      </c>
      <c r="R243" s="2">
        <v>0.21421944332392096</v>
      </c>
      <c r="S243" s="2">
        <v>5.7065217391304346</v>
      </c>
      <c r="T243" s="2">
        <v>5.1389130434782606</v>
      </c>
      <c r="U243" s="2">
        <v>0</v>
      </c>
      <c r="V243" s="2">
        <v>0.10062323517547397</v>
      </c>
      <c r="W243" s="2">
        <v>12.1525</v>
      </c>
      <c r="X243" s="2">
        <v>4.6304347826086953</v>
      </c>
      <c r="Y243" s="2">
        <v>1.4534782608695651</v>
      </c>
      <c r="Z243" s="2">
        <v>0.16919624848729328</v>
      </c>
      <c r="AA243" s="2">
        <v>0</v>
      </c>
      <c r="AB243" s="2">
        <v>0</v>
      </c>
      <c r="AC243" s="2">
        <v>0</v>
      </c>
      <c r="AD243" s="2">
        <v>0</v>
      </c>
      <c r="AE243" s="2">
        <v>0</v>
      </c>
      <c r="AF243" s="2">
        <v>0</v>
      </c>
      <c r="AG243" s="2">
        <v>0</v>
      </c>
      <c r="AH243" t="s">
        <v>327</v>
      </c>
      <c r="AI243">
        <v>2</v>
      </c>
    </row>
    <row r="244" spans="1:35" x14ac:dyDescent="0.25">
      <c r="A244" t="s">
        <v>1573</v>
      </c>
      <c r="B244" t="s">
        <v>1068</v>
      </c>
      <c r="C244" t="s">
        <v>1255</v>
      </c>
      <c r="D244" t="s">
        <v>1501</v>
      </c>
      <c r="E244" s="2">
        <v>100.55434782608695</v>
      </c>
      <c r="F244" s="2">
        <v>6.5108695652173916</v>
      </c>
      <c r="G244" s="2">
        <v>1.5217391304347827</v>
      </c>
      <c r="H244" s="2">
        <v>1.384782608695651</v>
      </c>
      <c r="I244" s="2">
        <v>0</v>
      </c>
      <c r="J244" s="2">
        <v>5.4347826086956523</v>
      </c>
      <c r="K244" s="2">
        <v>0</v>
      </c>
      <c r="L244" s="2">
        <v>3.0869565217391304</v>
      </c>
      <c r="M244" s="2">
        <v>0</v>
      </c>
      <c r="N244" s="2">
        <v>10.605434782608697</v>
      </c>
      <c r="O244" s="2">
        <v>0.10546967895362665</v>
      </c>
      <c r="P244" s="2">
        <v>0</v>
      </c>
      <c r="Q244" s="2">
        <v>5.2880434782608692</v>
      </c>
      <c r="R244" s="2">
        <v>5.258890930710193E-2</v>
      </c>
      <c r="S244" s="2">
        <v>9.9130434782608692</v>
      </c>
      <c r="T244" s="2">
        <v>0</v>
      </c>
      <c r="U244" s="2">
        <v>0</v>
      </c>
      <c r="V244" s="2">
        <v>9.8583936871689551E-2</v>
      </c>
      <c r="W244" s="2">
        <v>5.8206521739130439</v>
      </c>
      <c r="X244" s="2">
        <v>1.4673913043478262</v>
      </c>
      <c r="Y244" s="2">
        <v>4.7228260869565215</v>
      </c>
      <c r="Z244" s="2">
        <v>0.11944654631931682</v>
      </c>
      <c r="AA244" s="2">
        <v>0</v>
      </c>
      <c r="AB244" s="2">
        <v>0</v>
      </c>
      <c r="AC244" s="2">
        <v>0</v>
      </c>
      <c r="AD244" s="2">
        <v>0</v>
      </c>
      <c r="AE244" s="2">
        <v>0</v>
      </c>
      <c r="AF244" s="2">
        <v>0</v>
      </c>
      <c r="AG244" s="2">
        <v>0</v>
      </c>
      <c r="AH244" t="s">
        <v>467</v>
      </c>
      <c r="AI244">
        <v>2</v>
      </c>
    </row>
    <row r="245" spans="1:35" x14ac:dyDescent="0.25">
      <c r="A245" t="s">
        <v>1573</v>
      </c>
      <c r="B245" t="s">
        <v>1105</v>
      </c>
      <c r="C245" t="s">
        <v>1452</v>
      </c>
      <c r="D245" t="s">
        <v>1528</v>
      </c>
      <c r="E245" s="2">
        <v>114.84782608695652</v>
      </c>
      <c r="F245" s="2">
        <v>10</v>
      </c>
      <c r="G245" s="2">
        <v>1.2173913043478262</v>
      </c>
      <c r="H245" s="2">
        <v>0.54347826086956519</v>
      </c>
      <c r="I245" s="2">
        <v>10.347826086956522</v>
      </c>
      <c r="J245" s="2">
        <v>0</v>
      </c>
      <c r="K245" s="2">
        <v>0</v>
      </c>
      <c r="L245" s="2">
        <v>4.9143478260869555</v>
      </c>
      <c r="M245" s="2">
        <v>10.869565217391305</v>
      </c>
      <c r="N245" s="2">
        <v>0</v>
      </c>
      <c r="O245" s="2">
        <v>9.4643195154268417E-2</v>
      </c>
      <c r="P245" s="2">
        <v>5.1181521739130433</v>
      </c>
      <c r="Q245" s="2">
        <v>14.054891304347823</v>
      </c>
      <c r="R245" s="2">
        <v>0.1669430247965171</v>
      </c>
      <c r="S245" s="2">
        <v>15.695108695652175</v>
      </c>
      <c r="T245" s="2">
        <v>8.8338043478260868</v>
      </c>
      <c r="U245" s="2">
        <v>0</v>
      </c>
      <c r="V245" s="2">
        <v>0.21357751277683137</v>
      </c>
      <c r="W245" s="2">
        <v>37.542608695652177</v>
      </c>
      <c r="X245" s="2">
        <v>14.068260869565211</v>
      </c>
      <c r="Y245" s="2">
        <v>2.8936956521739119</v>
      </c>
      <c r="Z245" s="2">
        <v>0.47458073064546652</v>
      </c>
      <c r="AA245" s="2">
        <v>0</v>
      </c>
      <c r="AB245" s="2">
        <v>0</v>
      </c>
      <c r="AC245" s="2">
        <v>0</v>
      </c>
      <c r="AD245" s="2">
        <v>0</v>
      </c>
      <c r="AE245" s="2">
        <v>0</v>
      </c>
      <c r="AF245" s="2">
        <v>0</v>
      </c>
      <c r="AG245" s="2">
        <v>9.4444565217391307</v>
      </c>
      <c r="AH245" t="s">
        <v>506</v>
      </c>
      <c r="AI245">
        <v>2</v>
      </c>
    </row>
    <row r="246" spans="1:35" x14ac:dyDescent="0.25">
      <c r="A246" t="s">
        <v>1573</v>
      </c>
      <c r="B246" t="s">
        <v>651</v>
      </c>
      <c r="C246" t="s">
        <v>1286</v>
      </c>
      <c r="D246" t="s">
        <v>1515</v>
      </c>
      <c r="E246" s="2">
        <v>559.445652173913</v>
      </c>
      <c r="F246" s="2">
        <v>4.3369565217391308</v>
      </c>
      <c r="G246" s="2">
        <v>0</v>
      </c>
      <c r="H246" s="2">
        <v>0</v>
      </c>
      <c r="I246" s="2">
        <v>17.831521739130434</v>
      </c>
      <c r="J246" s="2">
        <v>0</v>
      </c>
      <c r="K246" s="2">
        <v>0</v>
      </c>
      <c r="L246" s="2">
        <v>8.5516304347826093</v>
      </c>
      <c r="M246" s="2">
        <v>22.49989130434782</v>
      </c>
      <c r="N246" s="2">
        <v>5.0217391304347823</v>
      </c>
      <c r="O246" s="2">
        <v>4.9194466572111357E-2</v>
      </c>
      <c r="P246" s="2">
        <v>4.4891304347826084</v>
      </c>
      <c r="Q246" s="2">
        <v>3.8190217391304344</v>
      </c>
      <c r="R246" s="2">
        <v>1.4850686821193341E-2</v>
      </c>
      <c r="S246" s="2">
        <v>17.364130434782609</v>
      </c>
      <c r="T246" s="2">
        <v>58.086956521739133</v>
      </c>
      <c r="U246" s="2">
        <v>0</v>
      </c>
      <c r="V246" s="2">
        <v>0.1348675901999262</v>
      </c>
      <c r="W246" s="2">
        <v>27.663043478260871</v>
      </c>
      <c r="X246" s="2">
        <v>41.016304347826086</v>
      </c>
      <c r="Y246" s="2">
        <v>0</v>
      </c>
      <c r="Z246" s="2">
        <v>0.12276321669354369</v>
      </c>
      <c r="AA246" s="2">
        <v>0</v>
      </c>
      <c r="AB246" s="2">
        <v>29.588695652173925</v>
      </c>
      <c r="AC246" s="2">
        <v>0</v>
      </c>
      <c r="AD246" s="2">
        <v>198.87423913043477</v>
      </c>
      <c r="AE246" s="2">
        <v>64.110217391304346</v>
      </c>
      <c r="AF246" s="2">
        <v>0</v>
      </c>
      <c r="AG246" s="2">
        <v>3.027173913043478</v>
      </c>
      <c r="AH246" t="s">
        <v>48</v>
      </c>
      <c r="AI246">
        <v>2</v>
      </c>
    </row>
    <row r="247" spans="1:35" x14ac:dyDescent="0.25">
      <c r="A247" t="s">
        <v>1573</v>
      </c>
      <c r="B247" t="s">
        <v>1167</v>
      </c>
      <c r="C247" t="s">
        <v>1472</v>
      </c>
      <c r="D247" t="s">
        <v>1506</v>
      </c>
      <c r="E247" s="2">
        <v>87.706521739130437</v>
      </c>
      <c r="F247" s="2">
        <v>4.2391304347826084</v>
      </c>
      <c r="G247" s="2">
        <v>2.0027173913043477</v>
      </c>
      <c r="H247" s="2">
        <v>0</v>
      </c>
      <c r="I247" s="2">
        <v>10.633152173913043</v>
      </c>
      <c r="J247" s="2">
        <v>0</v>
      </c>
      <c r="K247" s="2">
        <v>0</v>
      </c>
      <c r="L247" s="2">
        <v>3.1168478260869565</v>
      </c>
      <c r="M247" s="2">
        <v>11.228260869565217</v>
      </c>
      <c r="N247" s="2">
        <v>3.9945652173913042</v>
      </c>
      <c r="O247" s="2">
        <v>0.17356549758334366</v>
      </c>
      <c r="P247" s="2">
        <v>0</v>
      </c>
      <c r="Q247" s="2">
        <v>2.5842391304347827</v>
      </c>
      <c r="R247" s="2">
        <v>2.9464617672574051E-2</v>
      </c>
      <c r="S247" s="2">
        <v>14.266304347826088</v>
      </c>
      <c r="T247" s="2">
        <v>4.9157608695652177</v>
      </c>
      <c r="U247" s="2">
        <v>0</v>
      </c>
      <c r="V247" s="2">
        <v>0.21870739868633041</v>
      </c>
      <c r="W247" s="2">
        <v>7.5336956521739129</v>
      </c>
      <c r="X247" s="2">
        <v>11.888586956521738</v>
      </c>
      <c r="Y247" s="2">
        <v>0</v>
      </c>
      <c r="Z247" s="2">
        <v>0.22144627587061594</v>
      </c>
      <c r="AA247" s="2">
        <v>0</v>
      </c>
      <c r="AB247" s="2">
        <v>13.592391304347826</v>
      </c>
      <c r="AC247" s="2">
        <v>0</v>
      </c>
      <c r="AD247" s="2">
        <v>0</v>
      </c>
      <c r="AE247" s="2">
        <v>0</v>
      </c>
      <c r="AF247" s="2">
        <v>0</v>
      </c>
      <c r="AG247" s="2">
        <v>0</v>
      </c>
      <c r="AH247" t="s">
        <v>569</v>
      </c>
      <c r="AI247">
        <v>2</v>
      </c>
    </row>
    <row r="248" spans="1:35" x14ac:dyDescent="0.25">
      <c r="A248" t="s">
        <v>1573</v>
      </c>
      <c r="B248" t="s">
        <v>868</v>
      </c>
      <c r="C248" t="s">
        <v>1357</v>
      </c>
      <c r="D248" t="s">
        <v>1517</v>
      </c>
      <c r="E248" s="2">
        <v>199.68478260869566</v>
      </c>
      <c r="F248" s="2">
        <v>4.3206521739130439</v>
      </c>
      <c r="G248" s="2">
        <v>1.923913043478261</v>
      </c>
      <c r="H248" s="2">
        <v>14.486413043478262</v>
      </c>
      <c r="I248" s="2">
        <v>13.478260869565217</v>
      </c>
      <c r="J248" s="2">
        <v>0</v>
      </c>
      <c r="K248" s="2">
        <v>0</v>
      </c>
      <c r="L248" s="2">
        <v>3.9375</v>
      </c>
      <c r="M248" s="2">
        <v>17.233695652173914</v>
      </c>
      <c r="N248" s="2">
        <v>0</v>
      </c>
      <c r="O248" s="2">
        <v>8.6304501660225352E-2</v>
      </c>
      <c r="P248" s="2">
        <v>17.866847826086957</v>
      </c>
      <c r="Q248" s="2">
        <v>0</v>
      </c>
      <c r="R248" s="2">
        <v>8.947525992052692E-2</v>
      </c>
      <c r="S248" s="2">
        <v>26.270000000000007</v>
      </c>
      <c r="T248" s="2">
        <v>11.182608695652176</v>
      </c>
      <c r="U248" s="2">
        <v>0</v>
      </c>
      <c r="V248" s="2">
        <v>0.18755865222361334</v>
      </c>
      <c r="W248" s="2">
        <v>28.295978260869564</v>
      </c>
      <c r="X248" s="2">
        <v>16.51934782608696</v>
      </c>
      <c r="Y248" s="2">
        <v>0</v>
      </c>
      <c r="Z248" s="2">
        <v>0.22443035218550977</v>
      </c>
      <c r="AA248" s="2">
        <v>0</v>
      </c>
      <c r="AB248" s="2">
        <v>0</v>
      </c>
      <c r="AC248" s="2">
        <v>0</v>
      </c>
      <c r="AD248" s="2">
        <v>0</v>
      </c>
      <c r="AE248" s="2">
        <v>0</v>
      </c>
      <c r="AF248" s="2">
        <v>0</v>
      </c>
      <c r="AG248" s="2">
        <v>0</v>
      </c>
      <c r="AH248" t="s">
        <v>267</v>
      </c>
      <c r="AI248">
        <v>2</v>
      </c>
    </row>
    <row r="249" spans="1:35" x14ac:dyDescent="0.25">
      <c r="A249" t="s">
        <v>1573</v>
      </c>
      <c r="B249" t="s">
        <v>1042</v>
      </c>
      <c r="C249" t="s">
        <v>1374</v>
      </c>
      <c r="D249" t="s">
        <v>1522</v>
      </c>
      <c r="E249" s="2">
        <v>97.858695652173907</v>
      </c>
      <c r="F249" s="2">
        <v>6.9076086956521738</v>
      </c>
      <c r="G249" s="2">
        <v>0</v>
      </c>
      <c r="H249" s="2">
        <v>0</v>
      </c>
      <c r="I249" s="2">
        <v>2.2663043478260869</v>
      </c>
      <c r="J249" s="2">
        <v>0</v>
      </c>
      <c r="K249" s="2">
        <v>7.0652173913043473E-2</v>
      </c>
      <c r="L249" s="2">
        <v>3.0147826086956528</v>
      </c>
      <c r="M249" s="2">
        <v>1.1956521739130435</v>
      </c>
      <c r="N249" s="2">
        <v>9.9864130434782616</v>
      </c>
      <c r="O249" s="2">
        <v>0.11426746640008886</v>
      </c>
      <c r="P249" s="2">
        <v>5.3043478260869561</v>
      </c>
      <c r="Q249" s="2">
        <v>17.345108695652176</v>
      </c>
      <c r="R249" s="2">
        <v>0.23145062756858828</v>
      </c>
      <c r="S249" s="2">
        <v>4.4221739130434781</v>
      </c>
      <c r="T249" s="2">
        <v>3.4414130434782604</v>
      </c>
      <c r="U249" s="2">
        <v>0</v>
      </c>
      <c r="V249" s="2">
        <v>8.0356547817394194E-2</v>
      </c>
      <c r="W249" s="2">
        <v>10.706413043478261</v>
      </c>
      <c r="X249" s="2">
        <v>14.107608695652177</v>
      </c>
      <c r="Y249" s="2">
        <v>0</v>
      </c>
      <c r="Z249" s="2">
        <v>0.25356992113739868</v>
      </c>
      <c r="AA249" s="2">
        <v>0</v>
      </c>
      <c r="AB249" s="2">
        <v>0</v>
      </c>
      <c r="AC249" s="2">
        <v>0</v>
      </c>
      <c r="AD249" s="2">
        <v>0</v>
      </c>
      <c r="AE249" s="2">
        <v>0</v>
      </c>
      <c r="AF249" s="2">
        <v>0</v>
      </c>
      <c r="AG249" s="2">
        <v>0</v>
      </c>
      <c r="AH249" t="s">
        <v>441</v>
      </c>
      <c r="AI249">
        <v>2</v>
      </c>
    </row>
    <row r="250" spans="1:35" x14ac:dyDescent="0.25">
      <c r="A250" t="s">
        <v>1573</v>
      </c>
      <c r="B250" t="s">
        <v>599</v>
      </c>
      <c r="C250" t="s">
        <v>1281</v>
      </c>
      <c r="D250" t="s">
        <v>1512</v>
      </c>
      <c r="E250" s="2">
        <v>22</v>
      </c>
      <c r="F250" s="2">
        <v>5.6521739130434785</v>
      </c>
      <c r="G250" s="2">
        <v>0</v>
      </c>
      <c r="H250" s="2">
        <v>0.35326086956521741</v>
      </c>
      <c r="I250" s="2">
        <v>0.875</v>
      </c>
      <c r="J250" s="2">
        <v>0</v>
      </c>
      <c r="K250" s="2">
        <v>0</v>
      </c>
      <c r="L250" s="2">
        <v>0</v>
      </c>
      <c r="M250" s="2">
        <v>1.201086956521739</v>
      </c>
      <c r="N250" s="2">
        <v>0</v>
      </c>
      <c r="O250" s="2">
        <v>5.4594861660079048E-2</v>
      </c>
      <c r="P250" s="2">
        <v>5.1059782608695654</v>
      </c>
      <c r="Q250" s="2">
        <v>9.4565217391304355</v>
      </c>
      <c r="R250" s="2">
        <v>0.66193181818181823</v>
      </c>
      <c r="S250" s="2">
        <v>0</v>
      </c>
      <c r="T250" s="2">
        <v>0</v>
      </c>
      <c r="U250" s="2">
        <v>0</v>
      </c>
      <c r="V250" s="2">
        <v>0</v>
      </c>
      <c r="W250" s="2">
        <v>1.1657608695652173</v>
      </c>
      <c r="X250" s="2">
        <v>0</v>
      </c>
      <c r="Y250" s="2">
        <v>0</v>
      </c>
      <c r="Z250" s="2">
        <v>5.2989130434782601E-2</v>
      </c>
      <c r="AA250" s="2">
        <v>0</v>
      </c>
      <c r="AB250" s="2">
        <v>0</v>
      </c>
      <c r="AC250" s="2">
        <v>0</v>
      </c>
      <c r="AD250" s="2">
        <v>0</v>
      </c>
      <c r="AE250" s="2">
        <v>0</v>
      </c>
      <c r="AF250" s="2">
        <v>0</v>
      </c>
      <c r="AG250" s="2">
        <v>0</v>
      </c>
      <c r="AH250" t="s">
        <v>580</v>
      </c>
      <c r="AI250">
        <v>2</v>
      </c>
    </row>
    <row r="251" spans="1:35" x14ac:dyDescent="0.25">
      <c r="A251" t="s">
        <v>1573</v>
      </c>
      <c r="B251" t="s">
        <v>1165</v>
      </c>
      <c r="C251" t="s">
        <v>1471</v>
      </c>
      <c r="D251" t="s">
        <v>1506</v>
      </c>
      <c r="E251" s="2">
        <v>52</v>
      </c>
      <c r="F251" s="2">
        <v>4.9565217391304346</v>
      </c>
      <c r="G251" s="2">
        <v>0.76086956521739135</v>
      </c>
      <c r="H251" s="2">
        <v>0.38315217391304346</v>
      </c>
      <c r="I251" s="2">
        <v>5.1168478260869561</v>
      </c>
      <c r="J251" s="2">
        <v>0</v>
      </c>
      <c r="K251" s="2">
        <v>0</v>
      </c>
      <c r="L251" s="2">
        <v>3.3076086956521742</v>
      </c>
      <c r="M251" s="2">
        <v>2.6032608695652173</v>
      </c>
      <c r="N251" s="2">
        <v>0</v>
      </c>
      <c r="O251" s="2">
        <v>5.0062709030100336E-2</v>
      </c>
      <c r="P251" s="2">
        <v>0</v>
      </c>
      <c r="Q251" s="2">
        <v>9.3967391304347831</v>
      </c>
      <c r="R251" s="2">
        <v>0.18070652173913043</v>
      </c>
      <c r="S251" s="2">
        <v>10.011630434782608</v>
      </c>
      <c r="T251" s="2">
        <v>4.991739130434782</v>
      </c>
      <c r="U251" s="2">
        <v>0</v>
      </c>
      <c r="V251" s="2">
        <v>0.28852633779264214</v>
      </c>
      <c r="W251" s="2">
        <v>7.3164130434782635</v>
      </c>
      <c r="X251" s="2">
        <v>3.8732608695652173</v>
      </c>
      <c r="Y251" s="2">
        <v>0</v>
      </c>
      <c r="Z251" s="2">
        <v>0.21518603678929774</v>
      </c>
      <c r="AA251" s="2">
        <v>0</v>
      </c>
      <c r="AB251" s="2">
        <v>8.9864130434782616</v>
      </c>
      <c r="AC251" s="2">
        <v>0</v>
      </c>
      <c r="AD251" s="2">
        <v>0</v>
      </c>
      <c r="AE251" s="2">
        <v>0</v>
      </c>
      <c r="AF251" s="2">
        <v>0</v>
      </c>
      <c r="AG251" s="2">
        <v>0</v>
      </c>
      <c r="AH251" t="s">
        <v>567</v>
      </c>
      <c r="AI251">
        <v>2</v>
      </c>
    </row>
    <row r="252" spans="1:35" x14ac:dyDescent="0.25">
      <c r="A252" t="s">
        <v>1573</v>
      </c>
      <c r="B252" t="s">
        <v>867</v>
      </c>
      <c r="C252" t="s">
        <v>1394</v>
      </c>
      <c r="D252" t="s">
        <v>1520</v>
      </c>
      <c r="E252" s="2">
        <v>59.815217391304351</v>
      </c>
      <c r="F252" s="2">
        <v>5.7391304347826084</v>
      </c>
      <c r="G252" s="2">
        <v>2.8695652173913042</v>
      </c>
      <c r="H252" s="2">
        <v>0</v>
      </c>
      <c r="I252" s="2">
        <v>0</v>
      </c>
      <c r="J252" s="2">
        <v>0</v>
      </c>
      <c r="K252" s="2">
        <v>0</v>
      </c>
      <c r="L252" s="2">
        <v>0</v>
      </c>
      <c r="M252" s="2">
        <v>6.7146739130434785</v>
      </c>
      <c r="N252" s="2">
        <v>0</v>
      </c>
      <c r="O252" s="2">
        <v>0.11225695075413411</v>
      </c>
      <c r="P252" s="2">
        <v>5.0108695652173916</v>
      </c>
      <c r="Q252" s="2">
        <v>11.377717391304348</v>
      </c>
      <c r="R252" s="2">
        <v>0.27398691622751226</v>
      </c>
      <c r="S252" s="2">
        <v>21.497934782608695</v>
      </c>
      <c r="T252" s="2">
        <v>0</v>
      </c>
      <c r="U252" s="2">
        <v>0</v>
      </c>
      <c r="V252" s="2">
        <v>0.35940577866618206</v>
      </c>
      <c r="W252" s="2">
        <v>12.130434782608695</v>
      </c>
      <c r="X252" s="2">
        <v>0</v>
      </c>
      <c r="Y252" s="2">
        <v>0</v>
      </c>
      <c r="Z252" s="2">
        <v>0.2027984735598764</v>
      </c>
      <c r="AA252" s="2">
        <v>0</v>
      </c>
      <c r="AB252" s="2">
        <v>0</v>
      </c>
      <c r="AC252" s="2">
        <v>0</v>
      </c>
      <c r="AD252" s="2">
        <v>27.603260869565219</v>
      </c>
      <c r="AE252" s="2">
        <v>0</v>
      </c>
      <c r="AF252" s="2">
        <v>0</v>
      </c>
      <c r="AG252" s="2">
        <v>0</v>
      </c>
      <c r="AH252" t="s">
        <v>266</v>
      </c>
      <c r="AI252">
        <v>2</v>
      </c>
    </row>
    <row r="253" spans="1:35" x14ac:dyDescent="0.25">
      <c r="A253" t="s">
        <v>1573</v>
      </c>
      <c r="B253" t="s">
        <v>654</v>
      </c>
      <c r="C253" t="s">
        <v>1242</v>
      </c>
      <c r="D253" t="s">
        <v>1484</v>
      </c>
      <c r="E253" s="2">
        <v>285.16304347826087</v>
      </c>
      <c r="F253" s="2">
        <v>42.470978260869565</v>
      </c>
      <c r="G253" s="2">
        <v>4.6847826086956523</v>
      </c>
      <c r="H253" s="2">
        <v>1.1983695652173914</v>
      </c>
      <c r="I253" s="2">
        <v>14.616847826086957</v>
      </c>
      <c r="J253" s="2">
        <v>26.565217391304348</v>
      </c>
      <c r="K253" s="2">
        <v>0</v>
      </c>
      <c r="L253" s="2">
        <v>10.407608695652174</v>
      </c>
      <c r="M253" s="2">
        <v>25.326086956521738</v>
      </c>
      <c r="N253" s="2">
        <v>0</v>
      </c>
      <c r="O253" s="2">
        <v>8.8812654850390693E-2</v>
      </c>
      <c r="P253" s="2">
        <v>0</v>
      </c>
      <c r="Q253" s="2">
        <v>0</v>
      </c>
      <c r="R253" s="2">
        <v>0</v>
      </c>
      <c r="S253" s="2">
        <v>32.671195652173914</v>
      </c>
      <c r="T253" s="2">
        <v>10.402173913043478</v>
      </c>
      <c r="U253" s="2">
        <v>0</v>
      </c>
      <c r="V253" s="2">
        <v>0.15104821802935009</v>
      </c>
      <c r="W253" s="2">
        <v>37.790760869565219</v>
      </c>
      <c r="X253" s="2">
        <v>18.516304347826086</v>
      </c>
      <c r="Y253" s="2">
        <v>0</v>
      </c>
      <c r="Z253" s="2">
        <v>0.19745568896512292</v>
      </c>
      <c r="AA253" s="2">
        <v>0</v>
      </c>
      <c r="AB253" s="2">
        <v>58.855978260869563</v>
      </c>
      <c r="AC253" s="2">
        <v>0</v>
      </c>
      <c r="AD253" s="2">
        <v>0</v>
      </c>
      <c r="AE253" s="2">
        <v>0</v>
      </c>
      <c r="AF253" s="2">
        <v>0</v>
      </c>
      <c r="AG253" s="2">
        <v>14.608695652173912</v>
      </c>
      <c r="AH253" t="s">
        <v>51</v>
      </c>
      <c r="AI253">
        <v>2</v>
      </c>
    </row>
    <row r="254" spans="1:35" x14ac:dyDescent="0.25">
      <c r="A254" t="s">
        <v>1573</v>
      </c>
      <c r="B254" t="s">
        <v>606</v>
      </c>
      <c r="C254" t="s">
        <v>1201</v>
      </c>
      <c r="D254" t="s">
        <v>1495</v>
      </c>
      <c r="E254" s="2">
        <v>169.70652173913044</v>
      </c>
      <c r="F254" s="2">
        <v>4.5842391304347823</v>
      </c>
      <c r="G254" s="2">
        <v>0.10869565217391304</v>
      </c>
      <c r="H254" s="2">
        <v>0</v>
      </c>
      <c r="I254" s="2">
        <v>6.5244565217391308</v>
      </c>
      <c r="J254" s="2">
        <v>0</v>
      </c>
      <c r="K254" s="2">
        <v>0</v>
      </c>
      <c r="L254" s="2">
        <v>1.5951086956521738</v>
      </c>
      <c r="M254" s="2">
        <v>4.3532608695652177</v>
      </c>
      <c r="N254" s="2">
        <v>12.959239130434783</v>
      </c>
      <c r="O254" s="2">
        <v>0.10201434701851021</v>
      </c>
      <c r="P254" s="2">
        <v>4.9456521739130439</v>
      </c>
      <c r="Q254" s="2">
        <v>4.1630434782608692</v>
      </c>
      <c r="R254" s="2">
        <v>5.367322103375393E-2</v>
      </c>
      <c r="S254" s="2">
        <v>20.027065217391304</v>
      </c>
      <c r="T254" s="2">
        <v>0</v>
      </c>
      <c r="U254" s="2">
        <v>0</v>
      </c>
      <c r="V254" s="2">
        <v>0.11800999167360532</v>
      </c>
      <c r="W254" s="2">
        <v>19.604456521739131</v>
      </c>
      <c r="X254" s="2">
        <v>10.634021739130434</v>
      </c>
      <c r="Y254" s="2">
        <v>0</v>
      </c>
      <c r="Z254" s="2">
        <v>0.17818100301031189</v>
      </c>
      <c r="AA254" s="2">
        <v>0</v>
      </c>
      <c r="AB254" s="2">
        <v>9.195652173913043</v>
      </c>
      <c r="AC254" s="2">
        <v>0</v>
      </c>
      <c r="AD254" s="2">
        <v>0</v>
      </c>
      <c r="AE254" s="2">
        <v>14.823369565217391</v>
      </c>
      <c r="AF254" s="2">
        <v>0</v>
      </c>
      <c r="AG254" s="2">
        <v>0.58695652173913049</v>
      </c>
      <c r="AH254" t="s">
        <v>3</v>
      </c>
      <c r="AI254">
        <v>2</v>
      </c>
    </row>
    <row r="255" spans="1:35" x14ac:dyDescent="0.25">
      <c r="A255" t="s">
        <v>1573</v>
      </c>
      <c r="B255" t="s">
        <v>1129</v>
      </c>
      <c r="C255" t="s">
        <v>1283</v>
      </c>
      <c r="D255" t="s">
        <v>1514</v>
      </c>
      <c r="E255" s="2">
        <v>46.271739130434781</v>
      </c>
      <c r="F255" s="2">
        <v>5.3043478260869561</v>
      </c>
      <c r="G255" s="2">
        <v>3.2608695652173912E-2</v>
      </c>
      <c r="H255" s="2">
        <v>9.2391304347826081E-2</v>
      </c>
      <c r="I255" s="2">
        <v>2.5217391304347827</v>
      </c>
      <c r="J255" s="2">
        <v>0</v>
      </c>
      <c r="K255" s="2">
        <v>0.66304347826086951</v>
      </c>
      <c r="L255" s="2">
        <v>1.0257608695652174</v>
      </c>
      <c r="M255" s="2">
        <v>8.6575000000000006</v>
      </c>
      <c r="N255" s="2">
        <v>0</v>
      </c>
      <c r="O255" s="2">
        <v>0.18710124500822178</v>
      </c>
      <c r="P255" s="2">
        <v>5.1304347826086953</v>
      </c>
      <c r="Q255" s="2">
        <v>21.027173913043477</v>
      </c>
      <c r="R255" s="2">
        <v>0.5653042048390885</v>
      </c>
      <c r="S255" s="2">
        <v>5.8583695652173891</v>
      </c>
      <c r="T255" s="2">
        <v>1.5824999999999998</v>
      </c>
      <c r="U255" s="2">
        <v>0</v>
      </c>
      <c r="V255" s="2">
        <v>0.16080808080808076</v>
      </c>
      <c r="W255" s="2">
        <v>3.9893478260869562</v>
      </c>
      <c r="X255" s="2">
        <v>0</v>
      </c>
      <c r="Y255" s="2">
        <v>3.8160869565217377</v>
      </c>
      <c r="Z255" s="2">
        <v>0.16868686868686866</v>
      </c>
      <c r="AA255" s="2">
        <v>0.20695652173913043</v>
      </c>
      <c r="AB255" s="2">
        <v>0</v>
      </c>
      <c r="AC255" s="2">
        <v>0.89956521739130457</v>
      </c>
      <c r="AD255" s="2">
        <v>0</v>
      </c>
      <c r="AE255" s="2">
        <v>0</v>
      </c>
      <c r="AF255" s="2">
        <v>0</v>
      </c>
      <c r="AG255" s="2">
        <v>0.16891304347826089</v>
      </c>
      <c r="AH255" t="s">
        <v>530</v>
      </c>
      <c r="AI255">
        <v>2</v>
      </c>
    </row>
    <row r="256" spans="1:35" x14ac:dyDescent="0.25">
      <c r="A256" t="s">
        <v>1573</v>
      </c>
      <c r="B256" t="s">
        <v>1177</v>
      </c>
      <c r="C256" t="s">
        <v>1474</v>
      </c>
      <c r="D256" t="s">
        <v>1510</v>
      </c>
      <c r="E256" s="2">
        <v>20.565217391304348</v>
      </c>
      <c r="F256" s="2">
        <v>4.7826086956521738</v>
      </c>
      <c r="G256" s="2">
        <v>0.56521739130434778</v>
      </c>
      <c r="H256" s="2">
        <v>0</v>
      </c>
      <c r="I256" s="2">
        <v>2.2826086956521738</v>
      </c>
      <c r="J256" s="2">
        <v>0</v>
      </c>
      <c r="K256" s="2">
        <v>1.5434782608695652</v>
      </c>
      <c r="L256" s="2">
        <v>6.5217391304347824E-2</v>
      </c>
      <c r="M256" s="2">
        <v>3.7173913043478262</v>
      </c>
      <c r="N256" s="2">
        <v>0</v>
      </c>
      <c r="O256" s="2">
        <v>0.18076109936575052</v>
      </c>
      <c r="P256" s="2">
        <v>4.5217391304347823</v>
      </c>
      <c r="Q256" s="2">
        <v>4.5221739130434777</v>
      </c>
      <c r="R256" s="2">
        <v>0.43976744186046501</v>
      </c>
      <c r="S256" s="2">
        <v>3.9193478260869568</v>
      </c>
      <c r="T256" s="2">
        <v>2.4874999999999998</v>
      </c>
      <c r="U256" s="2">
        <v>0</v>
      </c>
      <c r="V256" s="2">
        <v>0.31153805496828751</v>
      </c>
      <c r="W256" s="2">
        <v>10.527934782608698</v>
      </c>
      <c r="X256" s="2">
        <v>9.4556521739130428</v>
      </c>
      <c r="Y256" s="2">
        <v>0</v>
      </c>
      <c r="Z256" s="2">
        <v>0.97171775898520096</v>
      </c>
      <c r="AA256" s="2">
        <v>0</v>
      </c>
      <c r="AB256" s="2">
        <v>0</v>
      </c>
      <c r="AC256" s="2">
        <v>0</v>
      </c>
      <c r="AD256" s="2">
        <v>0</v>
      </c>
      <c r="AE256" s="2">
        <v>0</v>
      </c>
      <c r="AF256" s="2">
        <v>0</v>
      </c>
      <c r="AG256" s="2">
        <v>0</v>
      </c>
      <c r="AH256" t="s">
        <v>579</v>
      </c>
      <c r="AI256">
        <v>2</v>
      </c>
    </row>
    <row r="257" spans="1:35" x14ac:dyDescent="0.25">
      <c r="A257" t="s">
        <v>1573</v>
      </c>
      <c r="B257" t="s">
        <v>946</v>
      </c>
      <c r="C257" t="s">
        <v>1216</v>
      </c>
      <c r="D257" t="s">
        <v>1489</v>
      </c>
      <c r="E257" s="2">
        <v>264.75</v>
      </c>
      <c r="F257" s="2">
        <v>14.173913043478262</v>
      </c>
      <c r="G257" s="2">
        <v>2.8695652173913042</v>
      </c>
      <c r="H257" s="2">
        <v>1.3997826086956522</v>
      </c>
      <c r="I257" s="2">
        <v>10.782608695652174</v>
      </c>
      <c r="J257" s="2">
        <v>0</v>
      </c>
      <c r="K257" s="2">
        <v>0</v>
      </c>
      <c r="L257" s="2">
        <v>7.5373913043478256</v>
      </c>
      <c r="M257" s="2">
        <v>5.3913043478260869</v>
      </c>
      <c r="N257" s="2">
        <v>14.9375</v>
      </c>
      <c r="O257" s="2">
        <v>7.6784907829371432E-2</v>
      </c>
      <c r="P257" s="2">
        <v>4.8695652173913047</v>
      </c>
      <c r="Q257" s="2">
        <v>32.046195652173914</v>
      </c>
      <c r="R257" s="2">
        <v>0.13943630167918875</v>
      </c>
      <c r="S257" s="2">
        <v>30.980543478260874</v>
      </c>
      <c r="T257" s="2">
        <v>36.587173913043486</v>
      </c>
      <c r="U257" s="2">
        <v>0</v>
      </c>
      <c r="V257" s="2">
        <v>0.25521328570842061</v>
      </c>
      <c r="W257" s="2">
        <v>26.97554347826086</v>
      </c>
      <c r="X257" s="2">
        <v>37.234673913043473</v>
      </c>
      <c r="Y257" s="2">
        <v>4.6492391304347818</v>
      </c>
      <c r="Z257" s="2">
        <v>0.26009237590836298</v>
      </c>
      <c r="AA257" s="2">
        <v>0</v>
      </c>
      <c r="AB257" s="2">
        <v>0</v>
      </c>
      <c r="AC257" s="2">
        <v>0</v>
      </c>
      <c r="AD257" s="2">
        <v>0</v>
      </c>
      <c r="AE257" s="2">
        <v>0</v>
      </c>
      <c r="AF257" s="2">
        <v>7.0353260869565215</v>
      </c>
      <c r="AG257" s="2">
        <v>0</v>
      </c>
      <c r="AH257" t="s">
        <v>345</v>
      </c>
      <c r="AI257">
        <v>2</v>
      </c>
    </row>
    <row r="258" spans="1:35" x14ac:dyDescent="0.25">
      <c r="A258" t="s">
        <v>1573</v>
      </c>
      <c r="B258" t="s">
        <v>1018</v>
      </c>
      <c r="C258" t="s">
        <v>1281</v>
      </c>
      <c r="D258" t="s">
        <v>1512</v>
      </c>
      <c r="E258" s="2">
        <v>480.60869565217394</v>
      </c>
      <c r="F258" s="2">
        <v>6.3152173913043477</v>
      </c>
      <c r="G258" s="2">
        <v>3.6086956521739131</v>
      </c>
      <c r="H258" s="2">
        <v>2.0986956521739129</v>
      </c>
      <c r="I258" s="2">
        <v>21.152173913043477</v>
      </c>
      <c r="J258" s="2">
        <v>3.7282608695652173</v>
      </c>
      <c r="K258" s="2">
        <v>4.4891304347826084</v>
      </c>
      <c r="L258" s="2">
        <v>10.409239130434784</v>
      </c>
      <c r="M258" s="2">
        <v>32.289891304347826</v>
      </c>
      <c r="N258" s="2">
        <v>0</v>
      </c>
      <c r="O258" s="2">
        <v>6.7185407997105123E-2</v>
      </c>
      <c r="P258" s="2">
        <v>0</v>
      </c>
      <c r="Q258" s="2">
        <v>0</v>
      </c>
      <c r="R258" s="2">
        <v>0</v>
      </c>
      <c r="S258" s="2">
        <v>21.423586956521739</v>
      </c>
      <c r="T258" s="2">
        <v>28.836956521739136</v>
      </c>
      <c r="U258" s="2">
        <v>0</v>
      </c>
      <c r="V258" s="2">
        <v>0.1045768500090465</v>
      </c>
      <c r="W258" s="2">
        <v>18.145326086956523</v>
      </c>
      <c r="X258" s="2">
        <v>27.22228260869565</v>
      </c>
      <c r="Y258" s="2">
        <v>0</v>
      </c>
      <c r="Z258" s="2">
        <v>9.4396146191423919E-2</v>
      </c>
      <c r="AA258" s="2">
        <v>0</v>
      </c>
      <c r="AB258" s="2">
        <v>75.160108695652184</v>
      </c>
      <c r="AC258" s="2">
        <v>0</v>
      </c>
      <c r="AD258" s="2">
        <v>0</v>
      </c>
      <c r="AE258" s="2">
        <v>0</v>
      </c>
      <c r="AF258" s="2">
        <v>0</v>
      </c>
      <c r="AG258" s="2">
        <v>0</v>
      </c>
      <c r="AH258" t="s">
        <v>417</v>
      </c>
      <c r="AI258">
        <v>2</v>
      </c>
    </row>
    <row r="259" spans="1:35" x14ac:dyDescent="0.25">
      <c r="A259" t="s">
        <v>1573</v>
      </c>
      <c r="B259" t="s">
        <v>887</v>
      </c>
      <c r="C259" t="s">
        <v>1282</v>
      </c>
      <c r="D259" t="s">
        <v>1513</v>
      </c>
      <c r="E259" s="2">
        <v>152.2608695652174</v>
      </c>
      <c r="F259" s="2">
        <v>5.0434782608695654</v>
      </c>
      <c r="G259" s="2">
        <v>0</v>
      </c>
      <c r="H259" s="2">
        <v>0</v>
      </c>
      <c r="I259" s="2">
        <v>1.2711956521739132</v>
      </c>
      <c r="J259" s="2">
        <v>0</v>
      </c>
      <c r="K259" s="2">
        <v>5.2173913043478262</v>
      </c>
      <c r="L259" s="2">
        <v>3.7532608695652177</v>
      </c>
      <c r="M259" s="2">
        <v>4.9565217391304346</v>
      </c>
      <c r="N259" s="2">
        <v>11.369021739130433</v>
      </c>
      <c r="O259" s="2">
        <v>0.10722087378640775</v>
      </c>
      <c r="P259" s="2">
        <v>5.3913043478260869</v>
      </c>
      <c r="Q259" s="2">
        <v>32.989891304347822</v>
      </c>
      <c r="R259" s="2">
        <v>0.25207524271844656</v>
      </c>
      <c r="S259" s="2">
        <v>18.196413043478259</v>
      </c>
      <c r="T259" s="2">
        <v>0</v>
      </c>
      <c r="U259" s="2">
        <v>0</v>
      </c>
      <c r="V259" s="2">
        <v>0.11950813820673899</v>
      </c>
      <c r="W259" s="2">
        <v>10.201086956521738</v>
      </c>
      <c r="X259" s="2">
        <v>0</v>
      </c>
      <c r="Y259" s="2">
        <v>0</v>
      </c>
      <c r="Z259" s="2">
        <v>6.6997430039977143E-2</v>
      </c>
      <c r="AA259" s="2">
        <v>0</v>
      </c>
      <c r="AB259" s="2">
        <v>0</v>
      </c>
      <c r="AC259" s="2">
        <v>0</v>
      </c>
      <c r="AD259" s="2">
        <v>0</v>
      </c>
      <c r="AE259" s="2">
        <v>0</v>
      </c>
      <c r="AF259" s="2">
        <v>0</v>
      </c>
      <c r="AG259" s="2">
        <v>1.9310869565217395</v>
      </c>
      <c r="AH259" t="s">
        <v>286</v>
      </c>
      <c r="AI259">
        <v>2</v>
      </c>
    </row>
    <row r="260" spans="1:35" x14ac:dyDescent="0.25">
      <c r="A260" t="s">
        <v>1573</v>
      </c>
      <c r="B260" t="s">
        <v>1037</v>
      </c>
      <c r="C260" t="s">
        <v>1242</v>
      </c>
      <c r="D260" t="s">
        <v>1484</v>
      </c>
      <c r="E260" s="2">
        <v>113.29347826086956</v>
      </c>
      <c r="F260" s="2">
        <v>4.9565217391304346</v>
      </c>
      <c r="G260" s="2">
        <v>0.56521739130434778</v>
      </c>
      <c r="H260" s="2">
        <v>0.48641304347826086</v>
      </c>
      <c r="I260" s="2">
        <v>4.9701086956521738</v>
      </c>
      <c r="J260" s="2">
        <v>0</v>
      </c>
      <c r="K260" s="2">
        <v>0</v>
      </c>
      <c r="L260" s="2">
        <v>2.5010869565217395</v>
      </c>
      <c r="M260" s="2">
        <v>19.826086956521738</v>
      </c>
      <c r="N260" s="2">
        <v>0</v>
      </c>
      <c r="O260" s="2">
        <v>0.17499760145831333</v>
      </c>
      <c r="P260" s="2">
        <v>0</v>
      </c>
      <c r="Q260" s="2">
        <v>12.217391304347826</v>
      </c>
      <c r="R260" s="2">
        <v>0.10783843423198695</v>
      </c>
      <c r="S260" s="2">
        <v>2.8144565217391304</v>
      </c>
      <c r="T260" s="2">
        <v>4.9842391304347826</v>
      </c>
      <c r="U260" s="2">
        <v>0</v>
      </c>
      <c r="V260" s="2">
        <v>6.8836227573635236E-2</v>
      </c>
      <c r="W260" s="2">
        <v>5.7186956521739116</v>
      </c>
      <c r="X260" s="2">
        <v>13.790326086956522</v>
      </c>
      <c r="Y260" s="2">
        <v>2.6517391304347826</v>
      </c>
      <c r="Z260" s="2">
        <v>0.19560491221337425</v>
      </c>
      <c r="AA260" s="2">
        <v>0</v>
      </c>
      <c r="AB260" s="2">
        <v>4.4347826086956523</v>
      </c>
      <c r="AC260" s="2">
        <v>0</v>
      </c>
      <c r="AD260" s="2">
        <v>0</v>
      </c>
      <c r="AE260" s="2">
        <v>0</v>
      </c>
      <c r="AF260" s="2">
        <v>0</v>
      </c>
      <c r="AG260" s="2">
        <v>0</v>
      </c>
      <c r="AH260" t="s">
        <v>436</v>
      </c>
      <c r="AI260">
        <v>2</v>
      </c>
    </row>
    <row r="261" spans="1:35" x14ac:dyDescent="0.25">
      <c r="A261" t="s">
        <v>1573</v>
      </c>
      <c r="B261" t="s">
        <v>826</v>
      </c>
      <c r="C261" t="s">
        <v>1281</v>
      </c>
      <c r="D261" t="s">
        <v>1512</v>
      </c>
      <c r="E261" s="2">
        <v>212.75</v>
      </c>
      <c r="F261" s="2">
        <v>10.782608695652174</v>
      </c>
      <c r="G261" s="2">
        <v>5.7391304347826084</v>
      </c>
      <c r="H261" s="2">
        <v>0.875</v>
      </c>
      <c r="I261" s="2">
        <v>11.230978260869565</v>
      </c>
      <c r="J261" s="2">
        <v>0</v>
      </c>
      <c r="K261" s="2">
        <v>3.9891304347826089</v>
      </c>
      <c r="L261" s="2">
        <v>5.4565217391304346</v>
      </c>
      <c r="M261" s="2">
        <v>5.3913043478260869</v>
      </c>
      <c r="N261" s="2">
        <v>34.934782608695649</v>
      </c>
      <c r="O261" s="2">
        <v>0.18954682470750522</v>
      </c>
      <c r="P261" s="2">
        <v>11.480978260869565</v>
      </c>
      <c r="Q261" s="2">
        <v>8.2309782608695645</v>
      </c>
      <c r="R261" s="2">
        <v>9.2653144638021753E-2</v>
      </c>
      <c r="S261" s="2">
        <v>26.141304347826086</v>
      </c>
      <c r="T261" s="2">
        <v>0</v>
      </c>
      <c r="U261" s="2">
        <v>0</v>
      </c>
      <c r="V261" s="2">
        <v>0.12287334593572778</v>
      </c>
      <c r="W261" s="2">
        <v>49.019021739130437</v>
      </c>
      <c r="X261" s="2">
        <v>0</v>
      </c>
      <c r="Y261" s="2">
        <v>0</v>
      </c>
      <c r="Z261" s="2">
        <v>0.23040668267511369</v>
      </c>
      <c r="AA261" s="2">
        <v>0</v>
      </c>
      <c r="AB261" s="2">
        <v>5.1304347826086953</v>
      </c>
      <c r="AC261" s="2">
        <v>0</v>
      </c>
      <c r="AD261" s="2">
        <v>0</v>
      </c>
      <c r="AE261" s="2">
        <v>0</v>
      </c>
      <c r="AF261" s="2">
        <v>0</v>
      </c>
      <c r="AG261" s="2">
        <v>0</v>
      </c>
      <c r="AH261" t="s">
        <v>224</v>
      </c>
      <c r="AI261">
        <v>2</v>
      </c>
    </row>
    <row r="262" spans="1:35" x14ac:dyDescent="0.25">
      <c r="A262" t="s">
        <v>1573</v>
      </c>
      <c r="B262" t="s">
        <v>1000</v>
      </c>
      <c r="C262" t="s">
        <v>1242</v>
      </c>
      <c r="D262" t="s">
        <v>1484</v>
      </c>
      <c r="E262" s="2">
        <v>30.206521739130434</v>
      </c>
      <c r="F262" s="2">
        <v>1.6304347826086956</v>
      </c>
      <c r="G262" s="2">
        <v>0</v>
      </c>
      <c r="H262" s="2">
        <v>0</v>
      </c>
      <c r="I262" s="2">
        <v>1.8761956521739129</v>
      </c>
      <c r="J262" s="2">
        <v>0</v>
      </c>
      <c r="K262" s="2">
        <v>0</v>
      </c>
      <c r="L262" s="2">
        <v>1.9405434782608695</v>
      </c>
      <c r="M262" s="2">
        <v>2.9583695652173914</v>
      </c>
      <c r="N262" s="2">
        <v>0</v>
      </c>
      <c r="O262" s="2">
        <v>9.7938107232817567E-2</v>
      </c>
      <c r="P262" s="2">
        <v>0</v>
      </c>
      <c r="Q262" s="2">
        <v>5.387282608695652</v>
      </c>
      <c r="R262" s="2">
        <v>0.17834832673623605</v>
      </c>
      <c r="S262" s="2">
        <v>3.347282608695652</v>
      </c>
      <c r="T262" s="2">
        <v>2.3016304347826089</v>
      </c>
      <c r="U262" s="2">
        <v>0</v>
      </c>
      <c r="V262" s="2">
        <v>0.18700971572508099</v>
      </c>
      <c r="W262" s="2">
        <v>3.4357608695652178</v>
      </c>
      <c r="X262" s="2">
        <v>5.3804347826086953</v>
      </c>
      <c r="Y262" s="2">
        <v>0</v>
      </c>
      <c r="Z262" s="2">
        <v>0.29186397984886653</v>
      </c>
      <c r="AA262" s="2">
        <v>0</v>
      </c>
      <c r="AB262" s="2">
        <v>0</v>
      </c>
      <c r="AC262" s="2">
        <v>0</v>
      </c>
      <c r="AD262" s="2">
        <v>0.15489130434782608</v>
      </c>
      <c r="AE262" s="2">
        <v>0</v>
      </c>
      <c r="AF262" s="2">
        <v>0</v>
      </c>
      <c r="AG262" s="2">
        <v>0</v>
      </c>
      <c r="AH262" t="s">
        <v>399</v>
      </c>
      <c r="AI262">
        <v>2</v>
      </c>
    </row>
    <row r="263" spans="1:35" x14ac:dyDescent="0.25">
      <c r="A263" t="s">
        <v>1573</v>
      </c>
      <c r="B263" t="s">
        <v>999</v>
      </c>
      <c r="C263" t="s">
        <v>1242</v>
      </c>
      <c r="D263" t="s">
        <v>1484</v>
      </c>
      <c r="E263" s="2">
        <v>32.510869565217391</v>
      </c>
      <c r="F263" s="2">
        <v>1.5</v>
      </c>
      <c r="G263" s="2">
        <v>0</v>
      </c>
      <c r="H263" s="2">
        <v>0</v>
      </c>
      <c r="I263" s="2">
        <v>1.5667391304347824</v>
      </c>
      <c r="J263" s="2">
        <v>0</v>
      </c>
      <c r="K263" s="2">
        <v>0</v>
      </c>
      <c r="L263" s="2">
        <v>0.48391304347826081</v>
      </c>
      <c r="M263" s="2">
        <v>2.5169565217391301</v>
      </c>
      <c r="N263" s="2">
        <v>0</v>
      </c>
      <c r="O263" s="2">
        <v>7.7418923436977594E-2</v>
      </c>
      <c r="P263" s="2">
        <v>4.9673913043478262</v>
      </c>
      <c r="Q263" s="2">
        <v>2.4203260869565222</v>
      </c>
      <c r="R263" s="2">
        <v>0.22723838181210299</v>
      </c>
      <c r="S263" s="2">
        <v>2.1056521739130436</v>
      </c>
      <c r="T263" s="2">
        <v>2.0163043478260869</v>
      </c>
      <c r="U263" s="2">
        <v>0</v>
      </c>
      <c r="V263" s="2">
        <v>0.12678702774991643</v>
      </c>
      <c r="W263" s="2">
        <v>2.4218478260869563</v>
      </c>
      <c r="X263" s="2">
        <v>3.8641304347826089</v>
      </c>
      <c r="Y263" s="2">
        <v>0</v>
      </c>
      <c r="Z263" s="2">
        <v>0.19335005015045134</v>
      </c>
      <c r="AA263" s="2">
        <v>0</v>
      </c>
      <c r="AB263" s="2">
        <v>0</v>
      </c>
      <c r="AC263" s="2">
        <v>0</v>
      </c>
      <c r="AD263" s="2">
        <v>0</v>
      </c>
      <c r="AE263" s="2">
        <v>0</v>
      </c>
      <c r="AF263" s="2">
        <v>0</v>
      </c>
      <c r="AG263" s="2">
        <v>0</v>
      </c>
      <c r="AH263" t="s">
        <v>398</v>
      </c>
      <c r="AI263">
        <v>2</v>
      </c>
    </row>
    <row r="264" spans="1:35" x14ac:dyDescent="0.25">
      <c r="A264" t="s">
        <v>1573</v>
      </c>
      <c r="B264" t="s">
        <v>850</v>
      </c>
      <c r="C264" t="s">
        <v>1323</v>
      </c>
      <c r="D264" t="s">
        <v>1517</v>
      </c>
      <c r="E264" s="2">
        <v>180.54347826086956</v>
      </c>
      <c r="F264" s="2">
        <v>4.4239130434782608</v>
      </c>
      <c r="G264" s="2">
        <v>0</v>
      </c>
      <c r="H264" s="2">
        <v>0</v>
      </c>
      <c r="I264" s="2">
        <v>8.8559782608695645</v>
      </c>
      <c r="J264" s="2">
        <v>0</v>
      </c>
      <c r="K264" s="2">
        <v>0</v>
      </c>
      <c r="L264" s="2">
        <v>3.0298913043478262</v>
      </c>
      <c r="M264" s="2">
        <v>4.3070652173913047</v>
      </c>
      <c r="N264" s="2">
        <v>5.4402173913043477</v>
      </c>
      <c r="O264" s="2">
        <v>5.3988561107766404E-2</v>
      </c>
      <c r="P264" s="2">
        <v>3.5679347826086958</v>
      </c>
      <c r="Q264" s="2">
        <v>15.040760869565217</v>
      </c>
      <c r="R264" s="2">
        <v>0.10307043949428056</v>
      </c>
      <c r="S264" s="2">
        <v>9.0570652173913047</v>
      </c>
      <c r="T264" s="2">
        <v>15.111413043478262</v>
      </c>
      <c r="U264" s="2">
        <v>6.4456521739130439</v>
      </c>
      <c r="V264" s="2">
        <v>0.16956652618904275</v>
      </c>
      <c r="W264" s="2">
        <v>9.4239130434782616</v>
      </c>
      <c r="X264" s="2">
        <v>14.220108695652174</v>
      </c>
      <c r="Y264" s="2">
        <v>4.8043478260869561</v>
      </c>
      <c r="Z264" s="2">
        <v>0.1575707405177604</v>
      </c>
      <c r="AA264" s="2">
        <v>0</v>
      </c>
      <c r="AB264" s="2">
        <v>0</v>
      </c>
      <c r="AC264" s="2">
        <v>0</v>
      </c>
      <c r="AD264" s="2">
        <v>0</v>
      </c>
      <c r="AE264" s="2">
        <v>0</v>
      </c>
      <c r="AF264" s="2">
        <v>0</v>
      </c>
      <c r="AG264" s="2">
        <v>0</v>
      </c>
      <c r="AH264" t="s">
        <v>249</v>
      </c>
      <c r="AI264">
        <v>2</v>
      </c>
    </row>
    <row r="265" spans="1:35" x14ac:dyDescent="0.25">
      <c r="A265" t="s">
        <v>1573</v>
      </c>
      <c r="B265" t="s">
        <v>1011</v>
      </c>
      <c r="C265" t="s">
        <v>1427</v>
      </c>
      <c r="D265" t="s">
        <v>1509</v>
      </c>
      <c r="E265" s="2">
        <v>118.67391304347827</v>
      </c>
      <c r="F265" s="2">
        <v>4.9673913043478262</v>
      </c>
      <c r="G265" s="2">
        <v>4.3043478260869561</v>
      </c>
      <c r="H265" s="2">
        <v>0.52173913043478259</v>
      </c>
      <c r="I265" s="2">
        <v>1.4021739130434783</v>
      </c>
      <c r="J265" s="2">
        <v>0</v>
      </c>
      <c r="K265" s="2">
        <v>0</v>
      </c>
      <c r="L265" s="2">
        <v>4.1902173913043477</v>
      </c>
      <c r="M265" s="2">
        <v>0</v>
      </c>
      <c r="N265" s="2">
        <v>8.8315217391304355</v>
      </c>
      <c r="O265" s="2">
        <v>7.4418391646821763E-2</v>
      </c>
      <c r="P265" s="2">
        <v>4.9266304347826084</v>
      </c>
      <c r="Q265" s="2">
        <v>51.161956521739128</v>
      </c>
      <c r="R265" s="2">
        <v>0.47262777065396588</v>
      </c>
      <c r="S265" s="2">
        <v>13.793478260869565</v>
      </c>
      <c r="T265" s="2">
        <v>10.046195652173912</v>
      </c>
      <c r="U265" s="2">
        <v>0</v>
      </c>
      <c r="V265" s="2">
        <v>0.20088386151309762</v>
      </c>
      <c r="W265" s="2">
        <v>11.619565217391305</v>
      </c>
      <c r="X265" s="2">
        <v>14.323369565217391</v>
      </c>
      <c r="Y265" s="2">
        <v>0</v>
      </c>
      <c r="Z265" s="2">
        <v>0.21860688770837147</v>
      </c>
      <c r="AA265" s="2">
        <v>0</v>
      </c>
      <c r="AB265" s="2">
        <v>0</v>
      </c>
      <c r="AC265" s="2">
        <v>0</v>
      </c>
      <c r="AD265" s="2">
        <v>0</v>
      </c>
      <c r="AE265" s="2">
        <v>0</v>
      </c>
      <c r="AF265" s="2">
        <v>0</v>
      </c>
      <c r="AG265" s="2">
        <v>0.32065217391304346</v>
      </c>
      <c r="AH265" t="s">
        <v>410</v>
      </c>
      <c r="AI265">
        <v>2</v>
      </c>
    </row>
    <row r="266" spans="1:35" x14ac:dyDescent="0.25">
      <c r="A266" t="s">
        <v>1573</v>
      </c>
      <c r="B266" t="s">
        <v>861</v>
      </c>
      <c r="C266" t="s">
        <v>1390</v>
      </c>
      <c r="D266" t="s">
        <v>1503</v>
      </c>
      <c r="E266" s="2">
        <v>108.53260869565217</v>
      </c>
      <c r="F266" s="2">
        <v>0</v>
      </c>
      <c r="G266" s="2">
        <v>1.0733695652173914</v>
      </c>
      <c r="H266" s="2">
        <v>0</v>
      </c>
      <c r="I266" s="2">
        <v>10.769782608695651</v>
      </c>
      <c r="J266" s="2">
        <v>0.48119565217391291</v>
      </c>
      <c r="K266" s="2">
        <v>2.5292391304347834</v>
      </c>
      <c r="L266" s="2">
        <v>1.0271739130434783</v>
      </c>
      <c r="M266" s="2">
        <v>4.8505434782608692</v>
      </c>
      <c r="N266" s="2">
        <v>8.9701086956521738</v>
      </c>
      <c r="O266" s="2">
        <v>0.12734101151727592</v>
      </c>
      <c r="P266" s="2">
        <v>3.9972826086956523</v>
      </c>
      <c r="Q266" s="2">
        <v>21.459239130434781</v>
      </c>
      <c r="R266" s="2">
        <v>0.2345518277416124</v>
      </c>
      <c r="S266" s="2">
        <v>9.7173913043478262</v>
      </c>
      <c r="T266" s="2">
        <v>2.9483695652173911</v>
      </c>
      <c r="U266" s="2">
        <v>0</v>
      </c>
      <c r="V266" s="2">
        <v>0.11670005007511267</v>
      </c>
      <c r="W266" s="2">
        <v>5.3016304347826084</v>
      </c>
      <c r="X266" s="2">
        <v>4.1983695652173916</v>
      </c>
      <c r="Y266" s="2">
        <v>4.4510869565217392</v>
      </c>
      <c r="Z266" s="2">
        <v>0.12854281422133199</v>
      </c>
      <c r="AA266" s="2">
        <v>0</v>
      </c>
      <c r="AB266" s="2">
        <v>0</v>
      </c>
      <c r="AC266" s="2">
        <v>0</v>
      </c>
      <c r="AD266" s="2">
        <v>0</v>
      </c>
      <c r="AE266" s="2">
        <v>0.10326086956521739</v>
      </c>
      <c r="AF266" s="2">
        <v>0</v>
      </c>
      <c r="AG266" s="2">
        <v>5.434782608695652E-3</v>
      </c>
      <c r="AH266" t="s">
        <v>260</v>
      </c>
      <c r="AI266">
        <v>2</v>
      </c>
    </row>
    <row r="267" spans="1:35" x14ac:dyDescent="0.25">
      <c r="A267" t="s">
        <v>1573</v>
      </c>
      <c r="B267" t="s">
        <v>1146</v>
      </c>
      <c r="C267" t="s">
        <v>1216</v>
      </c>
      <c r="D267" t="s">
        <v>1489</v>
      </c>
      <c r="E267" s="2">
        <v>261.19565217391306</v>
      </c>
      <c r="F267" s="2">
        <v>4.6956521739130439</v>
      </c>
      <c r="G267" s="2">
        <v>0.51413043478260867</v>
      </c>
      <c r="H267" s="2">
        <v>0.72554347826086951</v>
      </c>
      <c r="I267" s="2">
        <v>1.1005434782608696</v>
      </c>
      <c r="J267" s="2">
        <v>0</v>
      </c>
      <c r="K267" s="2">
        <v>0</v>
      </c>
      <c r="L267" s="2">
        <v>10.987934782608699</v>
      </c>
      <c r="M267" s="2">
        <v>5.6521739130434785</v>
      </c>
      <c r="N267" s="2">
        <v>9.7445652173913047</v>
      </c>
      <c r="O267" s="2">
        <v>5.89471493965876E-2</v>
      </c>
      <c r="P267" s="2">
        <v>3.3043478260869565</v>
      </c>
      <c r="Q267" s="2">
        <v>21.279891304347824</v>
      </c>
      <c r="R267" s="2">
        <v>9.4121930919683724E-2</v>
      </c>
      <c r="S267" s="2">
        <v>19.130434782608688</v>
      </c>
      <c r="T267" s="2">
        <v>35.719130434782613</v>
      </c>
      <c r="U267" s="2">
        <v>0</v>
      </c>
      <c r="V267" s="2">
        <v>0.20999417394923012</v>
      </c>
      <c r="W267" s="2">
        <v>28.525978260869557</v>
      </c>
      <c r="X267" s="2">
        <v>35.420326086956536</v>
      </c>
      <c r="Y267" s="2">
        <v>0</v>
      </c>
      <c r="Z267" s="2">
        <v>0.24482147315855182</v>
      </c>
      <c r="AA267" s="2">
        <v>0</v>
      </c>
      <c r="AB267" s="2">
        <v>0</v>
      </c>
      <c r="AC267" s="2">
        <v>0</v>
      </c>
      <c r="AD267" s="2">
        <v>0</v>
      </c>
      <c r="AE267" s="2">
        <v>0</v>
      </c>
      <c r="AF267" s="2">
        <v>0</v>
      </c>
      <c r="AG267" s="2">
        <v>1.0869565217391304E-2</v>
      </c>
      <c r="AH267" t="s">
        <v>547</v>
      </c>
      <c r="AI267">
        <v>2</v>
      </c>
    </row>
    <row r="268" spans="1:35" x14ac:dyDescent="0.25">
      <c r="A268" t="s">
        <v>1573</v>
      </c>
      <c r="B268" t="s">
        <v>866</v>
      </c>
      <c r="C268" t="s">
        <v>1393</v>
      </c>
      <c r="D268" t="s">
        <v>1517</v>
      </c>
      <c r="E268" s="2">
        <v>96.326086956521735</v>
      </c>
      <c r="F268" s="2">
        <v>4.8695652173913047</v>
      </c>
      <c r="G268" s="2">
        <v>0</v>
      </c>
      <c r="H268" s="2">
        <v>0</v>
      </c>
      <c r="I268" s="2">
        <v>0</v>
      </c>
      <c r="J268" s="2">
        <v>0</v>
      </c>
      <c r="K268" s="2">
        <v>0</v>
      </c>
      <c r="L268" s="2">
        <v>6.7382608695652184</v>
      </c>
      <c r="M268" s="2">
        <v>4.1086956521739131</v>
      </c>
      <c r="N268" s="2">
        <v>4.2853260869565215</v>
      </c>
      <c r="O268" s="2">
        <v>8.7141728729406454E-2</v>
      </c>
      <c r="P268" s="2">
        <v>0</v>
      </c>
      <c r="Q268" s="2">
        <v>0</v>
      </c>
      <c r="R268" s="2">
        <v>0</v>
      </c>
      <c r="S268" s="2">
        <v>12.439565217391305</v>
      </c>
      <c r="T268" s="2">
        <v>16.482934782608698</v>
      </c>
      <c r="U268" s="2">
        <v>0</v>
      </c>
      <c r="V268" s="2">
        <v>0.30025614985330629</v>
      </c>
      <c r="W268" s="2">
        <v>13.398369565217399</v>
      </c>
      <c r="X268" s="2">
        <v>20.889673913043481</v>
      </c>
      <c r="Y268" s="2">
        <v>10.307065217391305</v>
      </c>
      <c r="Z268" s="2">
        <v>0.46295982848115563</v>
      </c>
      <c r="AA268" s="2">
        <v>0</v>
      </c>
      <c r="AB268" s="2">
        <v>26.084239130434781</v>
      </c>
      <c r="AC268" s="2">
        <v>0</v>
      </c>
      <c r="AD268" s="2">
        <v>0</v>
      </c>
      <c r="AE268" s="2">
        <v>0</v>
      </c>
      <c r="AF268" s="2">
        <v>0</v>
      </c>
      <c r="AG268" s="2">
        <v>0</v>
      </c>
      <c r="AH268" t="s">
        <v>265</v>
      </c>
      <c r="AI268">
        <v>2</v>
      </c>
    </row>
    <row r="269" spans="1:35" x14ac:dyDescent="0.25">
      <c r="A269" t="s">
        <v>1573</v>
      </c>
      <c r="B269" t="s">
        <v>957</v>
      </c>
      <c r="C269" t="s">
        <v>1228</v>
      </c>
      <c r="D269" t="s">
        <v>1497</v>
      </c>
      <c r="E269" s="2">
        <v>170.81521739130434</v>
      </c>
      <c r="F269" s="2">
        <v>9.3978260869565187</v>
      </c>
      <c r="G269" s="2">
        <v>1.2173913043478262</v>
      </c>
      <c r="H269" s="2">
        <v>1.0434782608695652</v>
      </c>
      <c r="I269" s="2">
        <v>5.0923913043478262</v>
      </c>
      <c r="J269" s="2">
        <v>0</v>
      </c>
      <c r="K269" s="2">
        <v>8.6086956521739122</v>
      </c>
      <c r="L269" s="2">
        <v>9.0894565217391285</v>
      </c>
      <c r="M269" s="2">
        <v>0.86956521739130432</v>
      </c>
      <c r="N269" s="2">
        <v>24.065217391304348</v>
      </c>
      <c r="O269" s="2">
        <v>0.14597518294622971</v>
      </c>
      <c r="P269" s="2">
        <v>33.926630434782609</v>
      </c>
      <c r="Q269" s="2">
        <v>0</v>
      </c>
      <c r="R269" s="2">
        <v>0.19861597200127268</v>
      </c>
      <c r="S269" s="2">
        <v>18.641304347826097</v>
      </c>
      <c r="T269" s="2">
        <v>20.861521739130438</v>
      </c>
      <c r="U269" s="2">
        <v>0</v>
      </c>
      <c r="V269" s="2">
        <v>0.23126057906458802</v>
      </c>
      <c r="W269" s="2">
        <v>17.738260869565217</v>
      </c>
      <c r="X269" s="2">
        <v>16.224891304347825</v>
      </c>
      <c r="Y269" s="2">
        <v>0</v>
      </c>
      <c r="Z269" s="2">
        <v>0.19882978046452435</v>
      </c>
      <c r="AA269" s="2">
        <v>0</v>
      </c>
      <c r="AB269" s="2">
        <v>4.3201086956521735</v>
      </c>
      <c r="AC269" s="2">
        <v>0</v>
      </c>
      <c r="AD269" s="2">
        <v>0</v>
      </c>
      <c r="AE269" s="2">
        <v>0</v>
      </c>
      <c r="AF269" s="2">
        <v>0</v>
      </c>
      <c r="AG269" s="2">
        <v>2.0543478260869565</v>
      </c>
      <c r="AH269" t="s">
        <v>356</v>
      </c>
      <c r="AI269">
        <v>2</v>
      </c>
    </row>
    <row r="270" spans="1:35" x14ac:dyDescent="0.25">
      <c r="A270" t="s">
        <v>1573</v>
      </c>
      <c r="B270" t="s">
        <v>827</v>
      </c>
      <c r="C270" t="s">
        <v>1211</v>
      </c>
      <c r="D270" t="s">
        <v>1485</v>
      </c>
      <c r="E270" s="2">
        <v>72.054347826086953</v>
      </c>
      <c r="F270" s="2">
        <v>7.947826086956522</v>
      </c>
      <c r="G270" s="2">
        <v>0</v>
      </c>
      <c r="H270" s="2">
        <v>0</v>
      </c>
      <c r="I270" s="2">
        <v>0</v>
      </c>
      <c r="J270" s="2">
        <v>0</v>
      </c>
      <c r="K270" s="2">
        <v>0</v>
      </c>
      <c r="L270" s="2">
        <v>0</v>
      </c>
      <c r="M270" s="2">
        <v>3.5054347826086958</v>
      </c>
      <c r="N270" s="2">
        <v>1.8152173913043479</v>
      </c>
      <c r="O270" s="2">
        <v>7.3842208477900143E-2</v>
      </c>
      <c r="P270" s="2">
        <v>5.7554347826086953</v>
      </c>
      <c r="Q270" s="2">
        <v>11.574999999999999</v>
      </c>
      <c r="R270" s="2">
        <v>0.24051893196560567</v>
      </c>
      <c r="S270" s="2">
        <v>5.6714130434782604</v>
      </c>
      <c r="T270" s="2">
        <v>7.5660869565217421</v>
      </c>
      <c r="U270" s="2">
        <v>0</v>
      </c>
      <c r="V270" s="2">
        <v>0.18371549253281041</v>
      </c>
      <c r="W270" s="2">
        <v>9.0494565217391312</v>
      </c>
      <c r="X270" s="2">
        <v>9.1429347826086982</v>
      </c>
      <c r="Y270" s="2">
        <v>0</v>
      </c>
      <c r="Z270" s="2">
        <v>0.25248152059134116</v>
      </c>
      <c r="AA270" s="2">
        <v>0</v>
      </c>
      <c r="AB270" s="2">
        <v>1.7173913043478262</v>
      </c>
      <c r="AC270" s="2">
        <v>0</v>
      </c>
      <c r="AD270" s="2">
        <v>0.50358695652173913</v>
      </c>
      <c r="AE270" s="2">
        <v>0</v>
      </c>
      <c r="AF270" s="2">
        <v>0</v>
      </c>
      <c r="AG270" s="2">
        <v>0</v>
      </c>
      <c r="AH270" t="s">
        <v>225</v>
      </c>
      <c r="AI270">
        <v>2</v>
      </c>
    </row>
    <row r="271" spans="1:35" x14ac:dyDescent="0.25">
      <c r="A271" t="s">
        <v>1573</v>
      </c>
      <c r="B271" t="s">
        <v>967</v>
      </c>
      <c r="C271" t="s">
        <v>1254</v>
      </c>
      <c r="D271" t="s">
        <v>1534</v>
      </c>
      <c r="E271" s="2">
        <v>76.836956521739125</v>
      </c>
      <c r="F271" s="2">
        <v>5.0652173913043477</v>
      </c>
      <c r="G271" s="2">
        <v>0.21739130434782608</v>
      </c>
      <c r="H271" s="2">
        <v>0.24184782608695651</v>
      </c>
      <c r="I271" s="2">
        <v>1.4456521739130435</v>
      </c>
      <c r="J271" s="2">
        <v>0</v>
      </c>
      <c r="K271" s="2">
        <v>0</v>
      </c>
      <c r="L271" s="2">
        <v>5.0434782608695654</v>
      </c>
      <c r="M271" s="2">
        <v>2.839673913043478</v>
      </c>
      <c r="N271" s="2">
        <v>3.1956521739130435</v>
      </c>
      <c r="O271" s="2">
        <v>7.8547177818644787E-2</v>
      </c>
      <c r="P271" s="2">
        <v>2.1657608695652173</v>
      </c>
      <c r="Q271" s="2">
        <v>14.040760869565217</v>
      </c>
      <c r="R271" s="2">
        <v>0.21092092233696422</v>
      </c>
      <c r="S271" s="2">
        <v>12.513586956521738</v>
      </c>
      <c r="T271" s="2">
        <v>0</v>
      </c>
      <c r="U271" s="2">
        <v>5.5625</v>
      </c>
      <c r="V271" s="2">
        <v>0.23525251096336117</v>
      </c>
      <c r="W271" s="2">
        <v>13.445652173913043</v>
      </c>
      <c r="X271" s="2">
        <v>0</v>
      </c>
      <c r="Y271" s="2">
        <v>2.4266304347826089</v>
      </c>
      <c r="Z271" s="2">
        <v>0.2065709435563729</v>
      </c>
      <c r="AA271" s="2">
        <v>0</v>
      </c>
      <c r="AB271" s="2">
        <v>0</v>
      </c>
      <c r="AC271" s="2">
        <v>0</v>
      </c>
      <c r="AD271" s="2">
        <v>0</v>
      </c>
      <c r="AE271" s="2">
        <v>0</v>
      </c>
      <c r="AF271" s="2">
        <v>0</v>
      </c>
      <c r="AG271" s="2">
        <v>0</v>
      </c>
      <c r="AH271" t="s">
        <v>366</v>
      </c>
      <c r="AI271">
        <v>2</v>
      </c>
    </row>
    <row r="272" spans="1:35" x14ac:dyDescent="0.25">
      <c r="A272" t="s">
        <v>1573</v>
      </c>
      <c r="B272" t="s">
        <v>864</v>
      </c>
      <c r="C272" t="s">
        <v>1203</v>
      </c>
      <c r="D272" t="s">
        <v>1490</v>
      </c>
      <c r="E272" s="2">
        <v>123.72826086956522</v>
      </c>
      <c r="F272" s="2">
        <v>24.926630434782609</v>
      </c>
      <c r="G272" s="2">
        <v>0</v>
      </c>
      <c r="H272" s="2">
        <v>1.9782608695652173</v>
      </c>
      <c r="I272" s="2">
        <v>3.0163043478260869</v>
      </c>
      <c r="J272" s="2">
        <v>0.42391304347826086</v>
      </c>
      <c r="K272" s="2">
        <v>0</v>
      </c>
      <c r="L272" s="2">
        <v>4.9646739130434785</v>
      </c>
      <c r="M272" s="2">
        <v>5.2989130434782608</v>
      </c>
      <c r="N272" s="2">
        <v>0</v>
      </c>
      <c r="O272" s="2">
        <v>4.28270227532285E-2</v>
      </c>
      <c r="P272" s="2">
        <v>5.1358695652173916</v>
      </c>
      <c r="Q272" s="2">
        <v>16.241847826086957</v>
      </c>
      <c r="R272" s="2">
        <v>0.17277958358956338</v>
      </c>
      <c r="S272" s="2">
        <v>7.0163043478260869</v>
      </c>
      <c r="T272" s="2">
        <v>9.4728260869565215</v>
      </c>
      <c r="U272" s="2">
        <v>0</v>
      </c>
      <c r="V272" s="2">
        <v>0.13326890977773873</v>
      </c>
      <c r="W272" s="2">
        <v>14.565217391304348</v>
      </c>
      <c r="X272" s="2">
        <v>11.836956521739131</v>
      </c>
      <c r="Y272" s="2">
        <v>4.4402173913043477</v>
      </c>
      <c r="Z272" s="2">
        <v>0.24927523499956072</v>
      </c>
      <c r="AA272" s="2">
        <v>0</v>
      </c>
      <c r="AB272" s="2">
        <v>0</v>
      </c>
      <c r="AC272" s="2">
        <v>0</v>
      </c>
      <c r="AD272" s="2">
        <v>67.198369565217391</v>
      </c>
      <c r="AE272" s="2">
        <v>0</v>
      </c>
      <c r="AF272" s="2">
        <v>0</v>
      </c>
      <c r="AG272" s="2">
        <v>1.4456521739130435</v>
      </c>
      <c r="AH272" t="s">
        <v>263</v>
      </c>
      <c r="AI272">
        <v>2</v>
      </c>
    </row>
    <row r="273" spans="1:35" x14ac:dyDescent="0.25">
      <c r="A273" t="s">
        <v>1573</v>
      </c>
      <c r="B273" t="s">
        <v>758</v>
      </c>
      <c r="C273" t="s">
        <v>1265</v>
      </c>
      <c r="D273" t="s">
        <v>1517</v>
      </c>
      <c r="E273" s="2">
        <v>180.16304347826087</v>
      </c>
      <c r="F273" s="2">
        <v>9.679347826086957</v>
      </c>
      <c r="G273" s="2">
        <v>0</v>
      </c>
      <c r="H273" s="2">
        <v>0</v>
      </c>
      <c r="I273" s="2">
        <v>12.649456521739131</v>
      </c>
      <c r="J273" s="2">
        <v>0</v>
      </c>
      <c r="K273" s="2">
        <v>0</v>
      </c>
      <c r="L273" s="2">
        <v>3.3097826086956523</v>
      </c>
      <c r="M273" s="2">
        <v>5.0054347826086953</v>
      </c>
      <c r="N273" s="2">
        <v>9.616847826086957</v>
      </c>
      <c r="O273" s="2">
        <v>8.1161387631975862E-2</v>
      </c>
      <c r="P273" s="2">
        <v>5.3369565217391308</v>
      </c>
      <c r="Q273" s="2">
        <v>21.334239130434781</v>
      </c>
      <c r="R273" s="2">
        <v>0.14803921568627451</v>
      </c>
      <c r="S273" s="2">
        <v>9.6766304347826093</v>
      </c>
      <c r="T273" s="2">
        <v>33.002717391304351</v>
      </c>
      <c r="U273" s="2">
        <v>0</v>
      </c>
      <c r="V273" s="2">
        <v>0.23689291101055809</v>
      </c>
      <c r="W273" s="2">
        <v>15.875</v>
      </c>
      <c r="X273" s="2">
        <v>33.100543478260867</v>
      </c>
      <c r="Y273" s="2">
        <v>0</v>
      </c>
      <c r="Z273" s="2">
        <v>0.27184012066365004</v>
      </c>
      <c r="AA273" s="2">
        <v>0</v>
      </c>
      <c r="AB273" s="2">
        <v>0</v>
      </c>
      <c r="AC273" s="2">
        <v>0</v>
      </c>
      <c r="AD273" s="2">
        <v>0</v>
      </c>
      <c r="AE273" s="2">
        <v>41.429347826086953</v>
      </c>
      <c r="AF273" s="2">
        <v>0</v>
      </c>
      <c r="AG273" s="2">
        <v>0</v>
      </c>
      <c r="AH273" t="s">
        <v>156</v>
      </c>
      <c r="AI273">
        <v>2</v>
      </c>
    </row>
    <row r="274" spans="1:35" x14ac:dyDescent="0.25">
      <c r="A274" t="s">
        <v>1573</v>
      </c>
      <c r="B274" t="s">
        <v>1099</v>
      </c>
      <c r="C274" t="s">
        <v>1451</v>
      </c>
      <c r="D274" t="s">
        <v>1506</v>
      </c>
      <c r="E274" s="2">
        <v>284.4021739130435</v>
      </c>
      <c r="F274" s="2">
        <v>9.2119565217391308</v>
      </c>
      <c r="G274" s="2">
        <v>4.5244565217391308</v>
      </c>
      <c r="H274" s="2">
        <v>13.463260869565216</v>
      </c>
      <c r="I274" s="2">
        <v>21.214673913043477</v>
      </c>
      <c r="J274" s="2">
        <v>9.0353260869565215</v>
      </c>
      <c r="K274" s="2">
        <v>0</v>
      </c>
      <c r="L274" s="2">
        <v>14.440217391304348</v>
      </c>
      <c r="M274" s="2">
        <v>25.597826086956523</v>
      </c>
      <c r="N274" s="2">
        <v>0</v>
      </c>
      <c r="O274" s="2">
        <v>9.0005732849226069E-2</v>
      </c>
      <c r="P274" s="2">
        <v>0</v>
      </c>
      <c r="Q274" s="2">
        <v>2.4918478260869565</v>
      </c>
      <c r="R274" s="2">
        <v>8.7617045671698826E-3</v>
      </c>
      <c r="S274" s="2">
        <v>19.037173913043485</v>
      </c>
      <c r="T274" s="2">
        <v>0</v>
      </c>
      <c r="U274" s="2">
        <v>0</v>
      </c>
      <c r="V274" s="2">
        <v>6.6937511943435904E-2</v>
      </c>
      <c r="W274" s="2">
        <v>25.904021739130446</v>
      </c>
      <c r="X274" s="2">
        <v>0</v>
      </c>
      <c r="Y274" s="2">
        <v>0</v>
      </c>
      <c r="Z274" s="2">
        <v>9.1082361933881167E-2</v>
      </c>
      <c r="AA274" s="2">
        <v>0</v>
      </c>
      <c r="AB274" s="2">
        <v>34.978369565217392</v>
      </c>
      <c r="AC274" s="2">
        <v>0</v>
      </c>
      <c r="AD274" s="2">
        <v>32.823369565217391</v>
      </c>
      <c r="AE274" s="2">
        <v>0</v>
      </c>
      <c r="AF274" s="2">
        <v>0</v>
      </c>
      <c r="AG274" s="2">
        <v>11.207826086956521</v>
      </c>
      <c r="AH274" t="s">
        <v>500</v>
      </c>
      <c r="AI274">
        <v>2</v>
      </c>
    </row>
    <row r="275" spans="1:35" x14ac:dyDescent="0.25">
      <c r="A275" t="s">
        <v>1573</v>
      </c>
      <c r="B275" t="s">
        <v>665</v>
      </c>
      <c r="C275" t="s">
        <v>1246</v>
      </c>
      <c r="D275" t="s">
        <v>1528</v>
      </c>
      <c r="E275" s="2">
        <v>442.4021739130435</v>
      </c>
      <c r="F275" s="2">
        <v>5.1304347826086953</v>
      </c>
      <c r="G275" s="2">
        <v>2.347826086956522</v>
      </c>
      <c r="H275" s="2">
        <v>3.0869565217391304</v>
      </c>
      <c r="I275" s="2">
        <v>27.682065217391305</v>
      </c>
      <c r="J275" s="2">
        <v>0</v>
      </c>
      <c r="K275" s="2">
        <v>4.3478260869565215</v>
      </c>
      <c r="L275" s="2">
        <v>12.285326086956522</v>
      </c>
      <c r="M275" s="2">
        <v>39.078804347826086</v>
      </c>
      <c r="N275" s="2">
        <v>0</v>
      </c>
      <c r="O275" s="2">
        <v>8.833321048622883E-2</v>
      </c>
      <c r="P275" s="2">
        <v>27.021739130434781</v>
      </c>
      <c r="Q275" s="2">
        <v>0</v>
      </c>
      <c r="R275" s="2">
        <v>6.1079580354291042E-2</v>
      </c>
      <c r="S275" s="2">
        <v>18.182065217391305</v>
      </c>
      <c r="T275" s="2">
        <v>33.684782608695649</v>
      </c>
      <c r="U275" s="2">
        <v>0</v>
      </c>
      <c r="V275" s="2">
        <v>0.11723913417360751</v>
      </c>
      <c r="W275" s="2">
        <v>21.570652173913043</v>
      </c>
      <c r="X275" s="2">
        <v>37.926630434782609</v>
      </c>
      <c r="Y275" s="2">
        <v>0</v>
      </c>
      <c r="Z275" s="2">
        <v>0.13448686764452963</v>
      </c>
      <c r="AA275" s="2">
        <v>0</v>
      </c>
      <c r="AB275" s="2">
        <v>16.173913043478262</v>
      </c>
      <c r="AC275" s="2">
        <v>0</v>
      </c>
      <c r="AD275" s="2">
        <v>0</v>
      </c>
      <c r="AE275" s="2">
        <v>5.1086956521739131</v>
      </c>
      <c r="AF275" s="2">
        <v>0</v>
      </c>
      <c r="AG275" s="2">
        <v>0</v>
      </c>
      <c r="AH275" t="s">
        <v>62</v>
      </c>
      <c r="AI275">
        <v>2</v>
      </c>
    </row>
    <row r="276" spans="1:35" x14ac:dyDescent="0.25">
      <c r="A276" t="s">
        <v>1573</v>
      </c>
      <c r="B276" t="s">
        <v>1145</v>
      </c>
      <c r="C276" t="s">
        <v>1396</v>
      </c>
      <c r="D276" t="s">
        <v>1531</v>
      </c>
      <c r="E276" s="2">
        <v>137.82608695652175</v>
      </c>
      <c r="F276" s="2">
        <v>4.1086956521739131</v>
      </c>
      <c r="G276" s="2">
        <v>0</v>
      </c>
      <c r="H276" s="2">
        <v>0</v>
      </c>
      <c r="I276" s="2">
        <v>2.7336956521739131</v>
      </c>
      <c r="J276" s="2">
        <v>0</v>
      </c>
      <c r="K276" s="2">
        <v>0</v>
      </c>
      <c r="L276" s="2">
        <v>6.4429347826086953</v>
      </c>
      <c r="M276" s="2">
        <v>10.201086956521738</v>
      </c>
      <c r="N276" s="2">
        <v>0</v>
      </c>
      <c r="O276" s="2">
        <v>7.4014195583596204E-2</v>
      </c>
      <c r="P276" s="2">
        <v>16.081521739130434</v>
      </c>
      <c r="Q276" s="2">
        <v>8.116847826086957</v>
      </c>
      <c r="R276" s="2">
        <v>0.17557176656151419</v>
      </c>
      <c r="S276" s="2">
        <v>15.688913043478262</v>
      </c>
      <c r="T276" s="2">
        <v>21.133152173913043</v>
      </c>
      <c r="U276" s="2">
        <v>0</v>
      </c>
      <c r="V276" s="2">
        <v>0.26716324921135648</v>
      </c>
      <c r="W276" s="2">
        <v>17.255434782608695</v>
      </c>
      <c r="X276" s="2">
        <v>18.029891304347824</v>
      </c>
      <c r="Y276" s="2">
        <v>0</v>
      </c>
      <c r="Z276" s="2">
        <v>0.25601340694006303</v>
      </c>
      <c r="AA276" s="2">
        <v>0</v>
      </c>
      <c r="AB276" s="2">
        <v>3.8043478260869565</v>
      </c>
      <c r="AC276" s="2">
        <v>0</v>
      </c>
      <c r="AD276" s="2">
        <v>0</v>
      </c>
      <c r="AE276" s="2">
        <v>0</v>
      </c>
      <c r="AF276" s="2">
        <v>0</v>
      </c>
      <c r="AG276" s="2">
        <v>0</v>
      </c>
      <c r="AH276" t="s">
        <v>546</v>
      </c>
      <c r="AI276">
        <v>2</v>
      </c>
    </row>
    <row r="277" spans="1:35" x14ac:dyDescent="0.25">
      <c r="A277" t="s">
        <v>1573</v>
      </c>
      <c r="B277" t="s">
        <v>600</v>
      </c>
      <c r="C277" t="s">
        <v>1252</v>
      </c>
      <c r="D277" t="s">
        <v>1502</v>
      </c>
      <c r="E277" s="2">
        <v>108.71739130434783</v>
      </c>
      <c r="F277" s="2">
        <v>4.6086956521739131</v>
      </c>
      <c r="G277" s="2">
        <v>0.52173913043478259</v>
      </c>
      <c r="H277" s="2">
        <v>0.54076086956521741</v>
      </c>
      <c r="I277" s="2">
        <v>4.8260869565217392</v>
      </c>
      <c r="J277" s="2">
        <v>0</v>
      </c>
      <c r="K277" s="2">
        <v>0</v>
      </c>
      <c r="L277" s="2">
        <v>5.25</v>
      </c>
      <c r="M277" s="2">
        <v>10.162499999999993</v>
      </c>
      <c r="N277" s="2">
        <v>2.8505434782608696</v>
      </c>
      <c r="O277" s="2">
        <v>0.11969606078784235</v>
      </c>
      <c r="P277" s="2">
        <v>22.828369565217393</v>
      </c>
      <c r="Q277" s="2">
        <v>14.195108695652175</v>
      </c>
      <c r="R277" s="2">
        <v>0.34054789042191563</v>
      </c>
      <c r="S277" s="2">
        <v>8.8315217391304355</v>
      </c>
      <c r="T277" s="2">
        <v>12.655434782608696</v>
      </c>
      <c r="U277" s="2">
        <v>0</v>
      </c>
      <c r="V277" s="2">
        <v>0.19764047190561887</v>
      </c>
      <c r="W277" s="2">
        <v>10.342391304347826</v>
      </c>
      <c r="X277" s="2">
        <v>10.279891304347826</v>
      </c>
      <c r="Y277" s="2">
        <v>0</v>
      </c>
      <c r="Z277" s="2">
        <v>0.1896870625874825</v>
      </c>
      <c r="AA277" s="2">
        <v>0</v>
      </c>
      <c r="AB277" s="2">
        <v>4.8478260869565215</v>
      </c>
      <c r="AC277" s="2">
        <v>0</v>
      </c>
      <c r="AD277" s="2">
        <v>0</v>
      </c>
      <c r="AE277" s="2">
        <v>0</v>
      </c>
      <c r="AF277" s="2">
        <v>0</v>
      </c>
      <c r="AG277" s="2">
        <v>0</v>
      </c>
      <c r="AH277" t="s">
        <v>137</v>
      </c>
      <c r="AI277">
        <v>2</v>
      </c>
    </row>
    <row r="278" spans="1:35" x14ac:dyDescent="0.25">
      <c r="A278" t="s">
        <v>1573</v>
      </c>
      <c r="B278" t="s">
        <v>1087</v>
      </c>
      <c r="C278" t="s">
        <v>1272</v>
      </c>
      <c r="D278" t="s">
        <v>1506</v>
      </c>
      <c r="E278" s="2">
        <v>229.18478260869566</v>
      </c>
      <c r="F278" s="2">
        <v>7.0923913043478262</v>
      </c>
      <c r="G278" s="2">
        <v>0</v>
      </c>
      <c r="H278" s="2">
        <v>0</v>
      </c>
      <c r="I278" s="2">
        <v>11.834239130434783</v>
      </c>
      <c r="J278" s="2">
        <v>0</v>
      </c>
      <c r="K278" s="2">
        <v>0</v>
      </c>
      <c r="L278" s="2">
        <v>13.088152173913045</v>
      </c>
      <c r="M278" s="2">
        <v>9.7010869565217384</v>
      </c>
      <c r="N278" s="2">
        <v>7.5923913043478262</v>
      </c>
      <c r="O278" s="2">
        <v>7.5456485653308022E-2</v>
      </c>
      <c r="P278" s="2">
        <v>0</v>
      </c>
      <c r="Q278" s="2">
        <v>23.244565217391305</v>
      </c>
      <c r="R278" s="2">
        <v>0.10142281242589518</v>
      </c>
      <c r="S278" s="2">
        <v>21.658369565217399</v>
      </c>
      <c r="T278" s="2">
        <v>35.468586956521733</v>
      </c>
      <c r="U278" s="2">
        <v>0</v>
      </c>
      <c r="V278" s="2">
        <v>0.24926156035096039</v>
      </c>
      <c r="W278" s="2">
        <v>24.025543478260868</v>
      </c>
      <c r="X278" s="2">
        <v>39.587608695652179</v>
      </c>
      <c r="Y278" s="2">
        <v>0</v>
      </c>
      <c r="Z278" s="2">
        <v>0.27756272231444157</v>
      </c>
      <c r="AA278" s="2">
        <v>0</v>
      </c>
      <c r="AB278" s="2">
        <v>0</v>
      </c>
      <c r="AC278" s="2">
        <v>0</v>
      </c>
      <c r="AD278" s="2">
        <v>0</v>
      </c>
      <c r="AE278" s="2">
        <v>0</v>
      </c>
      <c r="AF278" s="2">
        <v>0</v>
      </c>
      <c r="AG278" s="2">
        <v>0</v>
      </c>
      <c r="AH278" t="s">
        <v>487</v>
      </c>
      <c r="AI278">
        <v>2</v>
      </c>
    </row>
    <row r="279" spans="1:35" x14ac:dyDescent="0.25">
      <c r="A279" t="s">
        <v>1573</v>
      </c>
      <c r="B279" t="s">
        <v>1102</v>
      </c>
      <c r="C279" t="s">
        <v>1428</v>
      </c>
      <c r="D279" t="s">
        <v>1506</v>
      </c>
      <c r="E279" s="2">
        <v>170.95652173913044</v>
      </c>
      <c r="F279" s="2">
        <v>4.4021739130434785</v>
      </c>
      <c r="G279" s="2">
        <v>0</v>
      </c>
      <c r="H279" s="2">
        <v>0</v>
      </c>
      <c r="I279" s="2">
        <v>9.679347826086957</v>
      </c>
      <c r="J279" s="2">
        <v>0</v>
      </c>
      <c r="K279" s="2">
        <v>0</v>
      </c>
      <c r="L279" s="2">
        <v>4.8843478260869562</v>
      </c>
      <c r="M279" s="2">
        <v>4.6467391304347823</v>
      </c>
      <c r="N279" s="2">
        <v>8.0108695652173907</v>
      </c>
      <c r="O279" s="2">
        <v>7.4039928789420131E-2</v>
      </c>
      <c r="P279" s="2">
        <v>0</v>
      </c>
      <c r="Q279" s="2">
        <v>26.119565217391305</v>
      </c>
      <c r="R279" s="2">
        <v>0.15278484231943032</v>
      </c>
      <c r="S279" s="2">
        <v>18.493478260869562</v>
      </c>
      <c r="T279" s="2">
        <v>28.62130434782609</v>
      </c>
      <c r="U279" s="2">
        <v>0</v>
      </c>
      <c r="V279" s="2">
        <v>0.27559511698880973</v>
      </c>
      <c r="W279" s="2">
        <v>28.376304347826082</v>
      </c>
      <c r="X279" s="2">
        <v>27.57793478260869</v>
      </c>
      <c r="Y279" s="2">
        <v>0</v>
      </c>
      <c r="Z279" s="2">
        <v>0.32730099186164796</v>
      </c>
      <c r="AA279" s="2">
        <v>0</v>
      </c>
      <c r="AB279" s="2">
        <v>4.4836956521739131</v>
      </c>
      <c r="AC279" s="2">
        <v>0</v>
      </c>
      <c r="AD279" s="2">
        <v>0</v>
      </c>
      <c r="AE279" s="2">
        <v>0</v>
      </c>
      <c r="AF279" s="2">
        <v>0</v>
      </c>
      <c r="AG279" s="2">
        <v>1.0597826086956521</v>
      </c>
      <c r="AH279" t="s">
        <v>503</v>
      </c>
      <c r="AI279">
        <v>2</v>
      </c>
    </row>
    <row r="280" spans="1:35" x14ac:dyDescent="0.25">
      <c r="A280" t="s">
        <v>1573</v>
      </c>
      <c r="B280" t="s">
        <v>677</v>
      </c>
      <c r="C280" t="s">
        <v>1314</v>
      </c>
      <c r="D280" t="s">
        <v>1490</v>
      </c>
      <c r="E280" s="2">
        <v>87.913043478260875</v>
      </c>
      <c r="F280" s="2">
        <v>4.0760869565217392</v>
      </c>
      <c r="G280" s="2">
        <v>0</v>
      </c>
      <c r="H280" s="2">
        <v>0</v>
      </c>
      <c r="I280" s="2">
        <v>16.573369565217391</v>
      </c>
      <c r="J280" s="2">
        <v>0</v>
      </c>
      <c r="K280" s="2">
        <v>1.4673913043478262</v>
      </c>
      <c r="L280" s="2">
        <v>8.2608695652173907</v>
      </c>
      <c r="M280" s="2">
        <v>4.4021739130434785</v>
      </c>
      <c r="N280" s="2">
        <v>3.6847826086956523</v>
      </c>
      <c r="O280" s="2">
        <v>9.1988130563798218E-2</v>
      </c>
      <c r="P280" s="2">
        <v>0</v>
      </c>
      <c r="Q280" s="2">
        <v>36.421195652173914</v>
      </c>
      <c r="R280" s="2">
        <v>0.41428659742828883</v>
      </c>
      <c r="S280" s="2">
        <v>21.820652173913043</v>
      </c>
      <c r="T280" s="2">
        <v>32.766304347826086</v>
      </c>
      <c r="U280" s="2">
        <v>0</v>
      </c>
      <c r="V280" s="2">
        <v>0.62091988130563791</v>
      </c>
      <c r="W280" s="2">
        <v>27.494565217391305</v>
      </c>
      <c r="X280" s="2">
        <v>26.720108695652176</v>
      </c>
      <c r="Y280" s="2">
        <v>0</v>
      </c>
      <c r="Z280" s="2">
        <v>0.61668521266073195</v>
      </c>
      <c r="AA280" s="2">
        <v>0</v>
      </c>
      <c r="AB280" s="2">
        <v>4.8097826086956523</v>
      </c>
      <c r="AC280" s="2">
        <v>0</v>
      </c>
      <c r="AD280" s="2">
        <v>0</v>
      </c>
      <c r="AE280" s="2">
        <v>2.1059782608695654</v>
      </c>
      <c r="AF280" s="2">
        <v>0</v>
      </c>
      <c r="AG280" s="2">
        <v>0</v>
      </c>
      <c r="AH280" t="s">
        <v>74</v>
      </c>
      <c r="AI280">
        <v>2</v>
      </c>
    </row>
    <row r="281" spans="1:35" x14ac:dyDescent="0.25">
      <c r="A281" t="s">
        <v>1573</v>
      </c>
      <c r="B281" t="s">
        <v>795</v>
      </c>
      <c r="C281" t="s">
        <v>1332</v>
      </c>
      <c r="D281" t="s">
        <v>1524</v>
      </c>
      <c r="E281" s="2">
        <v>172.72826086956522</v>
      </c>
      <c r="F281" s="2">
        <v>9.7391304347826093</v>
      </c>
      <c r="G281" s="2">
        <v>0</v>
      </c>
      <c r="H281" s="2">
        <v>0</v>
      </c>
      <c r="I281" s="2">
        <v>9.995108695652176</v>
      </c>
      <c r="J281" s="2">
        <v>0</v>
      </c>
      <c r="K281" s="2">
        <v>0</v>
      </c>
      <c r="L281" s="2">
        <v>0</v>
      </c>
      <c r="M281" s="2">
        <v>22.372826086956529</v>
      </c>
      <c r="N281" s="2">
        <v>0</v>
      </c>
      <c r="O281" s="2">
        <v>0.12952614687559</v>
      </c>
      <c r="P281" s="2">
        <v>4.7341304347826085</v>
      </c>
      <c r="Q281" s="2">
        <v>39.358804347826073</v>
      </c>
      <c r="R281" s="2">
        <v>0.25527342520923785</v>
      </c>
      <c r="S281" s="2">
        <v>11.530434782608689</v>
      </c>
      <c r="T281" s="2">
        <v>3.4315217391304342</v>
      </c>
      <c r="U281" s="2">
        <v>0</v>
      </c>
      <c r="V281" s="2">
        <v>8.6621358001384388E-2</v>
      </c>
      <c r="W281" s="2">
        <v>14.866304347826087</v>
      </c>
      <c r="X281" s="2">
        <v>11.483695652173912</v>
      </c>
      <c r="Y281" s="2">
        <v>3.9673913043478266</v>
      </c>
      <c r="Z281" s="2">
        <v>0.17552073500723681</v>
      </c>
      <c r="AA281" s="2">
        <v>0</v>
      </c>
      <c r="AB281" s="2">
        <v>0</v>
      </c>
      <c r="AC281" s="2">
        <v>0</v>
      </c>
      <c r="AD281" s="2">
        <v>0</v>
      </c>
      <c r="AE281" s="2">
        <v>0</v>
      </c>
      <c r="AF281" s="2">
        <v>0</v>
      </c>
      <c r="AG281" s="2">
        <v>0</v>
      </c>
      <c r="AH281" t="s">
        <v>193</v>
      </c>
      <c r="AI281">
        <v>2</v>
      </c>
    </row>
    <row r="282" spans="1:35" x14ac:dyDescent="0.25">
      <c r="A282" t="s">
        <v>1573</v>
      </c>
      <c r="B282" t="s">
        <v>1060</v>
      </c>
      <c r="C282" t="s">
        <v>1281</v>
      </c>
      <c r="D282" t="s">
        <v>1512</v>
      </c>
      <c r="E282" s="2">
        <v>182.42391304347825</v>
      </c>
      <c r="F282" s="2">
        <v>4.4130434782608692</v>
      </c>
      <c r="G282" s="2">
        <v>1.4673913043478262</v>
      </c>
      <c r="H282" s="2">
        <v>0.75</v>
      </c>
      <c r="I282" s="2">
        <v>10.629673913043479</v>
      </c>
      <c r="J282" s="2">
        <v>0</v>
      </c>
      <c r="K282" s="2">
        <v>0</v>
      </c>
      <c r="L282" s="2">
        <v>16.711956521739129</v>
      </c>
      <c r="M282" s="2">
        <v>14</v>
      </c>
      <c r="N282" s="2">
        <v>0</v>
      </c>
      <c r="O282" s="2">
        <v>7.6744324614192935E-2</v>
      </c>
      <c r="P282" s="2">
        <v>0</v>
      </c>
      <c r="Q282" s="2">
        <v>26.176630434782609</v>
      </c>
      <c r="R282" s="2">
        <v>0.14349341595662279</v>
      </c>
      <c r="S282" s="2">
        <v>60.635869565217391</v>
      </c>
      <c r="T282" s="2">
        <v>16.173913043478262</v>
      </c>
      <c r="U282" s="2">
        <v>0</v>
      </c>
      <c r="V282" s="2">
        <v>0.42105106357623789</v>
      </c>
      <c r="W282" s="2">
        <v>29.652173913043477</v>
      </c>
      <c r="X282" s="2">
        <v>62.673913043478258</v>
      </c>
      <c r="Y282" s="2">
        <v>0</v>
      </c>
      <c r="Z282" s="2">
        <v>0.50610737055353627</v>
      </c>
      <c r="AA282" s="2">
        <v>0</v>
      </c>
      <c r="AB282" s="2">
        <v>0</v>
      </c>
      <c r="AC282" s="2">
        <v>0</v>
      </c>
      <c r="AD282" s="2">
        <v>0</v>
      </c>
      <c r="AE282" s="2">
        <v>0</v>
      </c>
      <c r="AF282" s="2">
        <v>0</v>
      </c>
      <c r="AG282" s="2">
        <v>0</v>
      </c>
      <c r="AH282" t="s">
        <v>459</v>
      </c>
      <c r="AI282">
        <v>2</v>
      </c>
    </row>
    <row r="283" spans="1:35" x14ac:dyDescent="0.25">
      <c r="A283" t="s">
        <v>1573</v>
      </c>
      <c r="B283" t="s">
        <v>966</v>
      </c>
      <c r="C283" t="s">
        <v>1259</v>
      </c>
      <c r="D283" t="s">
        <v>1484</v>
      </c>
      <c r="E283" s="2">
        <v>60.608695652173914</v>
      </c>
      <c r="F283" s="2">
        <v>5.6521739130434785</v>
      </c>
      <c r="G283" s="2">
        <v>0</v>
      </c>
      <c r="H283" s="2">
        <v>0</v>
      </c>
      <c r="I283" s="2">
        <v>0</v>
      </c>
      <c r="J283" s="2">
        <v>0</v>
      </c>
      <c r="K283" s="2">
        <v>0</v>
      </c>
      <c r="L283" s="2">
        <v>0.68119565217391309</v>
      </c>
      <c r="M283" s="2">
        <v>5.3043478260869561</v>
      </c>
      <c r="N283" s="2">
        <v>0</v>
      </c>
      <c r="O283" s="2">
        <v>8.7517934002869432E-2</v>
      </c>
      <c r="P283" s="2">
        <v>5.2173913043478262</v>
      </c>
      <c r="Q283" s="2">
        <v>9.8069565217391261</v>
      </c>
      <c r="R283" s="2">
        <v>0.24789096126255372</v>
      </c>
      <c r="S283" s="2">
        <v>4.2696739130434773</v>
      </c>
      <c r="T283" s="2">
        <v>4.6052173913043486</v>
      </c>
      <c r="U283" s="2">
        <v>0</v>
      </c>
      <c r="V283" s="2">
        <v>0.14642934002869443</v>
      </c>
      <c r="W283" s="2">
        <v>5.4157608695652177</v>
      </c>
      <c r="X283" s="2">
        <v>0</v>
      </c>
      <c r="Y283" s="2">
        <v>8.8071739130434779</v>
      </c>
      <c r="Z283" s="2">
        <v>0.23466822094691536</v>
      </c>
      <c r="AA283" s="2">
        <v>0</v>
      </c>
      <c r="AB283" s="2">
        <v>0</v>
      </c>
      <c r="AC283" s="2">
        <v>0</v>
      </c>
      <c r="AD283" s="2">
        <v>13.39586956521739</v>
      </c>
      <c r="AE283" s="2">
        <v>0</v>
      </c>
      <c r="AF283" s="2">
        <v>0</v>
      </c>
      <c r="AG283" s="2">
        <v>0</v>
      </c>
      <c r="AH283" t="s">
        <v>365</v>
      </c>
      <c r="AI283">
        <v>2</v>
      </c>
    </row>
    <row r="284" spans="1:35" x14ac:dyDescent="0.25">
      <c r="A284" t="s">
        <v>1573</v>
      </c>
      <c r="B284" t="s">
        <v>787</v>
      </c>
      <c r="C284" t="s">
        <v>1357</v>
      </c>
      <c r="D284" t="s">
        <v>1517</v>
      </c>
      <c r="E284" s="2">
        <v>194.9891304347826</v>
      </c>
      <c r="F284" s="2">
        <v>4.7934782608695654</v>
      </c>
      <c r="G284" s="2">
        <v>0</v>
      </c>
      <c r="H284" s="2">
        <v>0</v>
      </c>
      <c r="I284" s="2">
        <v>11.793478260869565</v>
      </c>
      <c r="J284" s="2">
        <v>0</v>
      </c>
      <c r="K284" s="2">
        <v>0.70652173913043481</v>
      </c>
      <c r="L284" s="2">
        <v>6.2309782608695654</v>
      </c>
      <c r="M284" s="2">
        <v>0</v>
      </c>
      <c r="N284" s="2">
        <v>7.6847826086956523</v>
      </c>
      <c r="O284" s="2">
        <v>3.9411338424661359E-2</v>
      </c>
      <c r="P284" s="2">
        <v>9.1521739130434785</v>
      </c>
      <c r="Q284" s="2">
        <v>0</v>
      </c>
      <c r="R284" s="2">
        <v>4.6936841518479294E-2</v>
      </c>
      <c r="S284" s="2">
        <v>21.850543478260871</v>
      </c>
      <c r="T284" s="2">
        <v>31.6875</v>
      </c>
      <c r="U284" s="2">
        <v>0</v>
      </c>
      <c r="V284" s="2">
        <v>0.27456937398963155</v>
      </c>
      <c r="W284" s="2">
        <v>12.540760869565217</v>
      </c>
      <c r="X284" s="2">
        <v>27.744565217391305</v>
      </c>
      <c r="Y284" s="2">
        <v>0</v>
      </c>
      <c r="Z284" s="2">
        <v>0.20660293215898323</v>
      </c>
      <c r="AA284" s="2">
        <v>0</v>
      </c>
      <c r="AB284" s="2">
        <v>10.855978260869565</v>
      </c>
      <c r="AC284" s="2">
        <v>0</v>
      </c>
      <c r="AD284" s="2">
        <v>76.230978260869563</v>
      </c>
      <c r="AE284" s="2">
        <v>0</v>
      </c>
      <c r="AF284" s="2">
        <v>0</v>
      </c>
      <c r="AG284" s="2">
        <v>2.7826086956521738</v>
      </c>
      <c r="AH284" t="s">
        <v>185</v>
      </c>
      <c r="AI284">
        <v>2</v>
      </c>
    </row>
    <row r="285" spans="1:35" x14ac:dyDescent="0.25">
      <c r="A285" t="s">
        <v>1573</v>
      </c>
      <c r="B285" t="s">
        <v>1168</v>
      </c>
      <c r="C285" t="s">
        <v>1277</v>
      </c>
      <c r="D285" t="s">
        <v>1506</v>
      </c>
      <c r="E285" s="2">
        <v>145.21739130434781</v>
      </c>
      <c r="F285" s="2">
        <v>16.861413043478262</v>
      </c>
      <c r="G285" s="2">
        <v>2.0842391304347827</v>
      </c>
      <c r="H285" s="2">
        <v>0</v>
      </c>
      <c r="I285" s="2">
        <v>10.798913043478262</v>
      </c>
      <c r="J285" s="2">
        <v>0</v>
      </c>
      <c r="K285" s="2">
        <v>0</v>
      </c>
      <c r="L285" s="2">
        <v>3.0733695652173911</v>
      </c>
      <c r="M285" s="2">
        <v>7.7119565217391308</v>
      </c>
      <c r="N285" s="2">
        <v>7.6440217391304346</v>
      </c>
      <c r="O285" s="2">
        <v>0.10574476047904194</v>
      </c>
      <c r="P285" s="2">
        <v>0</v>
      </c>
      <c r="Q285" s="2">
        <v>0</v>
      </c>
      <c r="R285" s="2">
        <v>0</v>
      </c>
      <c r="S285" s="2">
        <v>3.7527173913043477</v>
      </c>
      <c r="T285" s="2">
        <v>8.2445652173913047</v>
      </c>
      <c r="U285" s="2">
        <v>0</v>
      </c>
      <c r="V285" s="2">
        <v>8.2616017964071864E-2</v>
      </c>
      <c r="W285" s="2">
        <v>10.263586956521738</v>
      </c>
      <c r="X285" s="2">
        <v>2.9429347826086958</v>
      </c>
      <c r="Y285" s="2">
        <v>0</v>
      </c>
      <c r="Z285" s="2">
        <v>9.0943113772455092E-2</v>
      </c>
      <c r="AA285" s="2">
        <v>0</v>
      </c>
      <c r="AB285" s="2">
        <v>26.758152173913043</v>
      </c>
      <c r="AC285" s="2">
        <v>0</v>
      </c>
      <c r="AD285" s="2">
        <v>41.714673913043477</v>
      </c>
      <c r="AE285" s="2">
        <v>0</v>
      </c>
      <c r="AF285" s="2">
        <v>0</v>
      </c>
      <c r="AG285" s="2">
        <v>0</v>
      </c>
      <c r="AH285" t="s">
        <v>570</v>
      </c>
      <c r="AI285">
        <v>2</v>
      </c>
    </row>
    <row r="286" spans="1:35" x14ac:dyDescent="0.25">
      <c r="A286" t="s">
        <v>1573</v>
      </c>
      <c r="B286" t="s">
        <v>857</v>
      </c>
      <c r="C286" t="s">
        <v>1258</v>
      </c>
      <c r="D286" t="s">
        <v>1510</v>
      </c>
      <c r="E286" s="2">
        <v>190.81521739130434</v>
      </c>
      <c r="F286" s="2">
        <v>6.5217391304347823</v>
      </c>
      <c r="G286" s="2">
        <v>0.15489130434782608</v>
      </c>
      <c r="H286" s="2">
        <v>0</v>
      </c>
      <c r="I286" s="2">
        <v>6.5108695652173916</v>
      </c>
      <c r="J286" s="2">
        <v>0</v>
      </c>
      <c r="K286" s="2">
        <v>0</v>
      </c>
      <c r="L286" s="2">
        <v>4.4865217391304357</v>
      </c>
      <c r="M286" s="2">
        <v>4.3478260869565215</v>
      </c>
      <c r="N286" s="2">
        <v>7.5</v>
      </c>
      <c r="O286" s="2">
        <v>6.2090572486471089E-2</v>
      </c>
      <c r="P286" s="2">
        <v>0</v>
      </c>
      <c r="Q286" s="2">
        <v>19.684782608695652</v>
      </c>
      <c r="R286" s="2">
        <v>0.10316149245229279</v>
      </c>
      <c r="S286" s="2">
        <v>14.206521739130435</v>
      </c>
      <c r="T286" s="2">
        <v>12.97869565217391</v>
      </c>
      <c r="U286" s="2">
        <v>0</v>
      </c>
      <c r="V286" s="2">
        <v>0.14246881230418684</v>
      </c>
      <c r="W286" s="2">
        <v>13.842391304347826</v>
      </c>
      <c r="X286" s="2">
        <v>18.186630434782604</v>
      </c>
      <c r="Y286" s="2">
        <v>0</v>
      </c>
      <c r="Z286" s="2">
        <v>0.16785360296211901</v>
      </c>
      <c r="AA286" s="2">
        <v>0</v>
      </c>
      <c r="AB286" s="2">
        <v>4.9184782608695654</v>
      </c>
      <c r="AC286" s="2">
        <v>0</v>
      </c>
      <c r="AD286" s="2">
        <v>0</v>
      </c>
      <c r="AE286" s="2">
        <v>0</v>
      </c>
      <c r="AF286" s="2">
        <v>0</v>
      </c>
      <c r="AG286" s="2">
        <v>0</v>
      </c>
      <c r="AH286" t="s">
        <v>256</v>
      </c>
      <c r="AI286">
        <v>2</v>
      </c>
    </row>
    <row r="287" spans="1:35" x14ac:dyDescent="0.25">
      <c r="A287" t="s">
        <v>1573</v>
      </c>
      <c r="B287" t="s">
        <v>625</v>
      </c>
      <c r="C287" t="s">
        <v>1286</v>
      </c>
      <c r="D287" t="s">
        <v>1515</v>
      </c>
      <c r="E287" s="2">
        <v>328.5978260869565</v>
      </c>
      <c r="F287" s="2">
        <v>2.9673913043478262</v>
      </c>
      <c r="G287" s="2">
        <v>0</v>
      </c>
      <c r="H287" s="2">
        <v>2.4184782608695654</v>
      </c>
      <c r="I287" s="2">
        <v>31.758043478260866</v>
      </c>
      <c r="J287" s="2">
        <v>0</v>
      </c>
      <c r="K287" s="2">
        <v>3.7826086956521738</v>
      </c>
      <c r="L287" s="2">
        <v>12.298913043478262</v>
      </c>
      <c r="M287" s="2">
        <v>31.464673913043477</v>
      </c>
      <c r="N287" s="2">
        <v>0</v>
      </c>
      <c r="O287" s="2">
        <v>9.5754358109225626E-2</v>
      </c>
      <c r="P287" s="2">
        <v>0</v>
      </c>
      <c r="Q287" s="2">
        <v>13.622282608695652</v>
      </c>
      <c r="R287" s="2">
        <v>4.1455790413813635E-2</v>
      </c>
      <c r="S287" s="2">
        <v>52.576086956521742</v>
      </c>
      <c r="T287" s="2">
        <v>18.815217391304348</v>
      </c>
      <c r="U287" s="2">
        <v>0</v>
      </c>
      <c r="V287" s="2">
        <v>0.21726042803744505</v>
      </c>
      <c r="W287" s="2">
        <v>41.617065217391307</v>
      </c>
      <c r="X287" s="2">
        <v>49.986630434782612</v>
      </c>
      <c r="Y287" s="2">
        <v>0</v>
      </c>
      <c r="Z287" s="2">
        <v>0.27877145975984918</v>
      </c>
      <c r="AA287" s="2">
        <v>0</v>
      </c>
      <c r="AB287" s="2">
        <v>26.141304347826086</v>
      </c>
      <c r="AC287" s="2">
        <v>0</v>
      </c>
      <c r="AD287" s="2">
        <v>0</v>
      </c>
      <c r="AE287" s="2">
        <v>4.3478260869565215</v>
      </c>
      <c r="AF287" s="2">
        <v>0</v>
      </c>
      <c r="AG287" s="2">
        <v>15.616847826086957</v>
      </c>
      <c r="AH287" t="s">
        <v>22</v>
      </c>
      <c r="AI287">
        <v>2</v>
      </c>
    </row>
    <row r="288" spans="1:35" x14ac:dyDescent="0.25">
      <c r="A288" t="s">
        <v>1573</v>
      </c>
      <c r="B288" t="s">
        <v>944</v>
      </c>
      <c r="C288" t="s">
        <v>1267</v>
      </c>
      <c r="D288" t="s">
        <v>1495</v>
      </c>
      <c r="E288" s="2">
        <v>263.04347826086956</v>
      </c>
      <c r="F288" s="2">
        <v>9.3369565217391308</v>
      </c>
      <c r="G288" s="2">
        <v>4.3369565217391308</v>
      </c>
      <c r="H288" s="2">
        <v>1.0434782608695652</v>
      </c>
      <c r="I288" s="2">
        <v>17.986413043478262</v>
      </c>
      <c r="J288" s="2">
        <v>0</v>
      </c>
      <c r="K288" s="2">
        <v>0</v>
      </c>
      <c r="L288" s="2">
        <v>4.5271739130434785</v>
      </c>
      <c r="M288" s="2">
        <v>20.310326086956522</v>
      </c>
      <c r="N288" s="2">
        <v>4.7527173913043477</v>
      </c>
      <c r="O288" s="2">
        <v>9.5280991735537196E-2</v>
      </c>
      <c r="P288" s="2">
        <v>4.5652173913043477</v>
      </c>
      <c r="Q288" s="2">
        <v>26.677717391304341</v>
      </c>
      <c r="R288" s="2">
        <v>0.11877479338842972</v>
      </c>
      <c r="S288" s="2">
        <v>15.961956521739131</v>
      </c>
      <c r="T288" s="2">
        <v>5.125</v>
      </c>
      <c r="U288" s="2">
        <v>0</v>
      </c>
      <c r="V288" s="2">
        <v>8.0165289256198355E-2</v>
      </c>
      <c r="W288" s="2">
        <v>13.483695652173912</v>
      </c>
      <c r="X288" s="2">
        <v>9.7201086956521738</v>
      </c>
      <c r="Y288" s="2">
        <v>6.5217391304347824E-2</v>
      </c>
      <c r="Z288" s="2">
        <v>8.8460743801652891E-2</v>
      </c>
      <c r="AA288" s="2">
        <v>0</v>
      </c>
      <c r="AB288" s="2">
        <v>0</v>
      </c>
      <c r="AC288" s="2">
        <v>0</v>
      </c>
      <c r="AD288" s="2">
        <v>0</v>
      </c>
      <c r="AE288" s="2">
        <v>3.0434782608695654</v>
      </c>
      <c r="AF288" s="2">
        <v>0</v>
      </c>
      <c r="AG288" s="2">
        <v>9.179347826086957</v>
      </c>
      <c r="AH288" t="s">
        <v>343</v>
      </c>
      <c r="AI288">
        <v>2</v>
      </c>
    </row>
    <row r="289" spans="1:35" x14ac:dyDescent="0.25">
      <c r="A289" t="s">
        <v>1573</v>
      </c>
      <c r="B289" t="s">
        <v>705</v>
      </c>
      <c r="C289" t="s">
        <v>1324</v>
      </c>
      <c r="D289" t="s">
        <v>1506</v>
      </c>
      <c r="E289" s="2">
        <v>253.40217391304347</v>
      </c>
      <c r="F289" s="2">
        <v>4.6467391304347823</v>
      </c>
      <c r="G289" s="2">
        <v>1.6304347826086956</v>
      </c>
      <c r="H289" s="2">
        <v>0</v>
      </c>
      <c r="I289" s="2">
        <v>14.326086956521738</v>
      </c>
      <c r="J289" s="2">
        <v>0</v>
      </c>
      <c r="K289" s="2">
        <v>0</v>
      </c>
      <c r="L289" s="2">
        <v>8.075869565217392</v>
      </c>
      <c r="M289" s="2">
        <v>4.8913043478260869</v>
      </c>
      <c r="N289" s="2">
        <v>13.921195652173912</v>
      </c>
      <c r="O289" s="2">
        <v>7.4239694591000729E-2</v>
      </c>
      <c r="P289" s="2">
        <v>31.364891304347829</v>
      </c>
      <c r="Q289" s="2">
        <v>0</v>
      </c>
      <c r="R289" s="2">
        <v>0.12377514691373913</v>
      </c>
      <c r="S289" s="2">
        <v>29.859239130434791</v>
      </c>
      <c r="T289" s="2">
        <v>21.436847826086954</v>
      </c>
      <c r="U289" s="2">
        <v>6.627173913043479</v>
      </c>
      <c r="V289" s="2">
        <v>0.22858233603568828</v>
      </c>
      <c r="W289" s="2">
        <v>25.518478260869564</v>
      </c>
      <c r="X289" s="2">
        <v>27.977717391304342</v>
      </c>
      <c r="Y289" s="2">
        <v>0</v>
      </c>
      <c r="Z289" s="2">
        <v>0.21111182601981726</v>
      </c>
      <c r="AA289" s="2">
        <v>0</v>
      </c>
      <c r="AB289" s="2">
        <v>0</v>
      </c>
      <c r="AC289" s="2">
        <v>0</v>
      </c>
      <c r="AD289" s="2">
        <v>0</v>
      </c>
      <c r="AE289" s="2">
        <v>0</v>
      </c>
      <c r="AF289" s="2">
        <v>0</v>
      </c>
      <c r="AG289" s="2">
        <v>0</v>
      </c>
      <c r="AH289" t="s">
        <v>102</v>
      </c>
      <c r="AI289">
        <v>2</v>
      </c>
    </row>
    <row r="290" spans="1:35" x14ac:dyDescent="0.25">
      <c r="A290" t="s">
        <v>1573</v>
      </c>
      <c r="B290" t="s">
        <v>982</v>
      </c>
      <c r="C290" t="s">
        <v>1420</v>
      </c>
      <c r="D290" t="s">
        <v>1521</v>
      </c>
      <c r="E290" s="2">
        <v>121.68478260869566</v>
      </c>
      <c r="F290" s="2">
        <v>5.0543478260869561</v>
      </c>
      <c r="G290" s="2">
        <v>0</v>
      </c>
      <c r="H290" s="2">
        <v>0</v>
      </c>
      <c r="I290" s="2">
        <v>0</v>
      </c>
      <c r="J290" s="2">
        <v>0</v>
      </c>
      <c r="K290" s="2">
        <v>0</v>
      </c>
      <c r="L290" s="2">
        <v>9.5108695652173919E-2</v>
      </c>
      <c r="M290" s="2">
        <v>7.9673913043478262</v>
      </c>
      <c r="N290" s="2">
        <v>0</v>
      </c>
      <c r="O290" s="2">
        <v>6.5475658776239384E-2</v>
      </c>
      <c r="P290" s="2">
        <v>4.7173913043478262</v>
      </c>
      <c r="Q290" s="2">
        <v>13.771739130434783</v>
      </c>
      <c r="R290" s="2">
        <v>0.15194283162125949</v>
      </c>
      <c r="S290" s="2">
        <v>4.4135869565217396</v>
      </c>
      <c r="T290" s="2">
        <v>8.5516304347826093</v>
      </c>
      <c r="U290" s="2">
        <v>0</v>
      </c>
      <c r="V290" s="2">
        <v>0.10654756587762396</v>
      </c>
      <c r="W290" s="2">
        <v>4.7853260869565215</v>
      </c>
      <c r="X290" s="2">
        <v>9.4188043478260859</v>
      </c>
      <c r="Y290" s="2">
        <v>0</v>
      </c>
      <c r="Z290" s="2">
        <v>0.11672889682894148</v>
      </c>
      <c r="AA290" s="2">
        <v>0</v>
      </c>
      <c r="AB290" s="2">
        <v>0</v>
      </c>
      <c r="AC290" s="2">
        <v>0</v>
      </c>
      <c r="AD290" s="2">
        <v>0</v>
      </c>
      <c r="AE290" s="2">
        <v>0</v>
      </c>
      <c r="AF290" s="2">
        <v>0</v>
      </c>
      <c r="AG290" s="2">
        <v>0</v>
      </c>
      <c r="AH290" t="s">
        <v>381</v>
      </c>
      <c r="AI290">
        <v>2</v>
      </c>
    </row>
    <row r="291" spans="1:35" x14ac:dyDescent="0.25">
      <c r="A291" t="s">
        <v>1573</v>
      </c>
      <c r="B291" t="s">
        <v>745</v>
      </c>
      <c r="C291" t="s">
        <v>1339</v>
      </c>
      <c r="D291" t="s">
        <v>1490</v>
      </c>
      <c r="E291" s="2">
        <v>123.17391304347827</v>
      </c>
      <c r="F291" s="2">
        <v>26.567934782608695</v>
      </c>
      <c r="G291" s="2">
        <v>0.64130434782608692</v>
      </c>
      <c r="H291" s="2">
        <v>0.6079347826086956</v>
      </c>
      <c r="I291" s="2">
        <v>3.0434782608695654</v>
      </c>
      <c r="J291" s="2">
        <v>0</v>
      </c>
      <c r="K291" s="2">
        <v>0</v>
      </c>
      <c r="L291" s="2">
        <v>4.1521739130434785</v>
      </c>
      <c r="M291" s="2">
        <v>6.7391304347826084</v>
      </c>
      <c r="N291" s="2">
        <v>0</v>
      </c>
      <c r="O291" s="2">
        <v>5.4712319096364273E-2</v>
      </c>
      <c r="P291" s="2">
        <v>4.5217391304347823</v>
      </c>
      <c r="Q291" s="2">
        <v>9.8097826086956523</v>
      </c>
      <c r="R291" s="2">
        <v>0.11635192375573596</v>
      </c>
      <c r="S291" s="2">
        <v>9.8722826086956523</v>
      </c>
      <c r="T291" s="2">
        <v>10.532608695652174</v>
      </c>
      <c r="U291" s="2">
        <v>0</v>
      </c>
      <c r="V291" s="2">
        <v>0.16565919519943523</v>
      </c>
      <c r="W291" s="2">
        <v>9.2989130434782616</v>
      </c>
      <c r="X291" s="2">
        <v>8.1385869565217384</v>
      </c>
      <c r="Y291" s="2">
        <v>0</v>
      </c>
      <c r="Z291" s="2">
        <v>0.14156812566184257</v>
      </c>
      <c r="AA291" s="2">
        <v>0</v>
      </c>
      <c r="AB291" s="2">
        <v>0</v>
      </c>
      <c r="AC291" s="2">
        <v>0</v>
      </c>
      <c r="AD291" s="2">
        <v>110.23641304347827</v>
      </c>
      <c r="AE291" s="2">
        <v>0</v>
      </c>
      <c r="AF291" s="2">
        <v>0</v>
      </c>
      <c r="AG291" s="2">
        <v>0</v>
      </c>
      <c r="AH291" t="s">
        <v>143</v>
      </c>
      <c r="AI291">
        <v>2</v>
      </c>
    </row>
    <row r="292" spans="1:35" x14ac:dyDescent="0.25">
      <c r="A292" t="s">
        <v>1573</v>
      </c>
      <c r="B292" t="s">
        <v>865</v>
      </c>
      <c r="C292" t="s">
        <v>1392</v>
      </c>
      <c r="D292" t="s">
        <v>1520</v>
      </c>
      <c r="E292" s="2">
        <v>131.27173913043478</v>
      </c>
      <c r="F292" s="2">
        <v>5.3804347826086953</v>
      </c>
      <c r="G292" s="2">
        <v>0.2391304347826087</v>
      </c>
      <c r="H292" s="2">
        <v>0.91847826086956508</v>
      </c>
      <c r="I292" s="2">
        <v>4.4021739130434785</v>
      </c>
      <c r="J292" s="2">
        <v>0</v>
      </c>
      <c r="K292" s="2">
        <v>0</v>
      </c>
      <c r="L292" s="2">
        <v>2.8266304347826088</v>
      </c>
      <c r="M292" s="2">
        <v>14.347826086956522</v>
      </c>
      <c r="N292" s="2">
        <v>0</v>
      </c>
      <c r="O292" s="2">
        <v>0.10929866688747206</v>
      </c>
      <c r="P292" s="2">
        <v>3.3423913043478262</v>
      </c>
      <c r="Q292" s="2">
        <v>10.707282608695651</v>
      </c>
      <c r="R292" s="2">
        <v>0.10702740746874223</v>
      </c>
      <c r="S292" s="2">
        <v>34.207717391304357</v>
      </c>
      <c r="T292" s="2">
        <v>10.854456521739131</v>
      </c>
      <c r="U292" s="2">
        <v>0</v>
      </c>
      <c r="V292" s="2">
        <v>0.34327399188540209</v>
      </c>
      <c r="W292" s="2">
        <v>48.671630434782578</v>
      </c>
      <c r="X292" s="2">
        <v>8.1591304347826092</v>
      </c>
      <c r="Y292" s="2">
        <v>9.0483695652173921</v>
      </c>
      <c r="Z292" s="2">
        <v>0.50185310921586468</v>
      </c>
      <c r="AA292" s="2">
        <v>0</v>
      </c>
      <c r="AB292" s="2">
        <v>0</v>
      </c>
      <c r="AC292" s="2">
        <v>0</v>
      </c>
      <c r="AD292" s="2">
        <v>0</v>
      </c>
      <c r="AE292" s="2">
        <v>0</v>
      </c>
      <c r="AF292" s="2">
        <v>0</v>
      </c>
      <c r="AG292" s="2">
        <v>0</v>
      </c>
      <c r="AH292" t="s">
        <v>264</v>
      </c>
      <c r="AI292">
        <v>2</v>
      </c>
    </row>
    <row r="293" spans="1:35" x14ac:dyDescent="0.25">
      <c r="A293" t="s">
        <v>1573</v>
      </c>
      <c r="B293" t="s">
        <v>670</v>
      </c>
      <c r="C293" t="s">
        <v>1265</v>
      </c>
      <c r="D293" t="s">
        <v>1517</v>
      </c>
      <c r="E293" s="2">
        <v>123.8804347826087</v>
      </c>
      <c r="F293" s="2">
        <v>5.0434782608695654</v>
      </c>
      <c r="G293" s="2">
        <v>0.17391304347826086</v>
      </c>
      <c r="H293" s="2">
        <v>0</v>
      </c>
      <c r="I293" s="2">
        <v>4.6909782608695645</v>
      </c>
      <c r="J293" s="2">
        <v>0.14130434782608695</v>
      </c>
      <c r="K293" s="2">
        <v>0</v>
      </c>
      <c r="L293" s="2">
        <v>4.1657608695652177</v>
      </c>
      <c r="M293" s="2">
        <v>0</v>
      </c>
      <c r="N293" s="2">
        <v>6.4726086956521742</v>
      </c>
      <c r="O293" s="2">
        <v>5.2248837413354392E-2</v>
      </c>
      <c r="P293" s="2">
        <v>0</v>
      </c>
      <c r="Q293" s="2">
        <v>36.888804347826088</v>
      </c>
      <c r="R293" s="2">
        <v>0.29777748530314996</v>
      </c>
      <c r="S293" s="2">
        <v>4.8885869565217392</v>
      </c>
      <c r="T293" s="2">
        <v>14.255434782608695</v>
      </c>
      <c r="U293" s="2">
        <v>0</v>
      </c>
      <c r="V293" s="2">
        <v>0.1545362814775818</v>
      </c>
      <c r="W293" s="2">
        <v>10.307065217391305</v>
      </c>
      <c r="X293" s="2">
        <v>15.160326086956522</v>
      </c>
      <c r="Y293" s="2">
        <v>0</v>
      </c>
      <c r="Z293" s="2">
        <v>0.20558041589892076</v>
      </c>
      <c r="AA293" s="2">
        <v>0</v>
      </c>
      <c r="AB293" s="2">
        <v>0</v>
      </c>
      <c r="AC293" s="2">
        <v>0</v>
      </c>
      <c r="AD293" s="2">
        <v>0</v>
      </c>
      <c r="AE293" s="2">
        <v>0</v>
      </c>
      <c r="AF293" s="2">
        <v>0</v>
      </c>
      <c r="AG293" s="2">
        <v>0.15217391304347827</v>
      </c>
      <c r="AH293" t="s">
        <v>67</v>
      </c>
      <c r="AI293">
        <v>2</v>
      </c>
    </row>
    <row r="294" spans="1:35" x14ac:dyDescent="0.25">
      <c r="A294" t="s">
        <v>1573</v>
      </c>
      <c r="B294" t="s">
        <v>1132</v>
      </c>
      <c r="C294" t="s">
        <v>1229</v>
      </c>
      <c r="D294" t="s">
        <v>1490</v>
      </c>
      <c r="E294" s="2">
        <v>266.61956521739131</v>
      </c>
      <c r="F294" s="2">
        <v>0</v>
      </c>
      <c r="G294" s="2">
        <v>0</v>
      </c>
      <c r="H294" s="2">
        <v>0</v>
      </c>
      <c r="I294" s="2">
        <v>15.130434782608695</v>
      </c>
      <c r="J294" s="2">
        <v>0</v>
      </c>
      <c r="K294" s="2">
        <v>0</v>
      </c>
      <c r="L294" s="2">
        <v>12.565652173913046</v>
      </c>
      <c r="M294" s="2">
        <v>3.5326086956521738</v>
      </c>
      <c r="N294" s="2">
        <v>52.448369565217391</v>
      </c>
      <c r="O294" s="2">
        <v>0.2099657548208243</v>
      </c>
      <c r="P294" s="2">
        <v>8.4320652173913047</v>
      </c>
      <c r="Q294" s="2">
        <v>42.347826086956523</v>
      </c>
      <c r="R294" s="2">
        <v>0.19045823311182683</v>
      </c>
      <c r="S294" s="2">
        <v>22.900326086956515</v>
      </c>
      <c r="T294" s="2">
        <v>32.886847826086957</v>
      </c>
      <c r="U294" s="2">
        <v>0</v>
      </c>
      <c r="V294" s="2">
        <v>0.20923886012475026</v>
      </c>
      <c r="W294" s="2">
        <v>22.865326086956518</v>
      </c>
      <c r="X294" s="2">
        <v>37.30749999999999</v>
      </c>
      <c r="Y294" s="2">
        <v>0</v>
      </c>
      <c r="Z294" s="2">
        <v>0.22568796118879686</v>
      </c>
      <c r="AA294" s="2">
        <v>0</v>
      </c>
      <c r="AB294" s="2">
        <v>0</v>
      </c>
      <c r="AC294" s="2">
        <v>0</v>
      </c>
      <c r="AD294" s="2">
        <v>0</v>
      </c>
      <c r="AE294" s="2">
        <v>35.277173913043477</v>
      </c>
      <c r="AF294" s="2">
        <v>0</v>
      </c>
      <c r="AG294" s="2">
        <v>0</v>
      </c>
      <c r="AH294" t="s">
        <v>533</v>
      </c>
      <c r="AI294">
        <v>2</v>
      </c>
    </row>
    <row r="295" spans="1:35" x14ac:dyDescent="0.25">
      <c r="A295" t="s">
        <v>1573</v>
      </c>
      <c r="B295" t="s">
        <v>870</v>
      </c>
      <c r="C295" t="s">
        <v>1395</v>
      </c>
      <c r="D295" t="s">
        <v>1496</v>
      </c>
      <c r="E295" s="2">
        <v>217.33695652173913</v>
      </c>
      <c r="F295" s="2">
        <v>4.5543478260869561</v>
      </c>
      <c r="G295" s="2">
        <v>3.1630434782608696</v>
      </c>
      <c r="H295" s="2">
        <v>1.0117391304347827</v>
      </c>
      <c r="I295" s="2">
        <v>8.1820652173913047</v>
      </c>
      <c r="J295" s="2">
        <v>0</v>
      </c>
      <c r="K295" s="2">
        <v>0</v>
      </c>
      <c r="L295" s="2">
        <v>12.352391304347828</v>
      </c>
      <c r="M295" s="2">
        <v>16.616847826086957</v>
      </c>
      <c r="N295" s="2">
        <v>3.6413043478260869</v>
      </c>
      <c r="O295" s="2">
        <v>9.3210802700675166E-2</v>
      </c>
      <c r="P295" s="2">
        <v>4.4456521739130439</v>
      </c>
      <c r="Q295" s="2">
        <v>29.475543478260871</v>
      </c>
      <c r="R295" s="2">
        <v>0.15607651912978246</v>
      </c>
      <c r="S295" s="2">
        <v>26.391304347826086</v>
      </c>
      <c r="T295" s="2">
        <v>4.6032608695652177</v>
      </c>
      <c r="U295" s="2">
        <v>4.8940217391304346</v>
      </c>
      <c r="V295" s="2">
        <v>0.16512878219554891</v>
      </c>
      <c r="W295" s="2">
        <v>21.3125</v>
      </c>
      <c r="X295" s="2">
        <v>18.644021739130434</v>
      </c>
      <c r="Y295" s="2">
        <v>8.8152173913043477</v>
      </c>
      <c r="Z295" s="2">
        <v>0.22440610152538135</v>
      </c>
      <c r="AA295" s="2">
        <v>3.2608695652173912E-2</v>
      </c>
      <c r="AB295" s="2">
        <v>0</v>
      </c>
      <c r="AC295" s="2">
        <v>0</v>
      </c>
      <c r="AD295" s="2">
        <v>0</v>
      </c>
      <c r="AE295" s="2">
        <v>0</v>
      </c>
      <c r="AF295" s="2">
        <v>0</v>
      </c>
      <c r="AG295" s="2">
        <v>7.6657608695652177</v>
      </c>
      <c r="AH295" t="s">
        <v>269</v>
      </c>
      <c r="AI295">
        <v>2</v>
      </c>
    </row>
    <row r="296" spans="1:35" x14ac:dyDescent="0.25">
      <c r="A296" t="s">
        <v>1573</v>
      </c>
      <c r="B296" t="s">
        <v>1171</v>
      </c>
      <c r="C296" t="s">
        <v>1260</v>
      </c>
      <c r="D296" t="s">
        <v>1506</v>
      </c>
      <c r="E296" s="2">
        <v>293.38043478260869</v>
      </c>
      <c r="F296" s="2">
        <v>9.8152173913043477</v>
      </c>
      <c r="G296" s="2">
        <v>1.4945652173913044</v>
      </c>
      <c r="H296" s="2">
        <v>1.2934782608695652</v>
      </c>
      <c r="I296" s="2">
        <v>10.519021739130435</v>
      </c>
      <c r="J296" s="2">
        <v>0</v>
      </c>
      <c r="K296" s="2">
        <v>0</v>
      </c>
      <c r="L296" s="2">
        <v>9.6770652173913021</v>
      </c>
      <c r="M296" s="2">
        <v>14.413043478260869</v>
      </c>
      <c r="N296" s="2">
        <v>0</v>
      </c>
      <c r="O296" s="2">
        <v>4.9127486940091142E-2</v>
      </c>
      <c r="P296" s="2">
        <v>0</v>
      </c>
      <c r="Q296" s="2">
        <v>0</v>
      </c>
      <c r="R296" s="2">
        <v>0</v>
      </c>
      <c r="S296" s="2">
        <v>30.041304347826085</v>
      </c>
      <c r="T296" s="2">
        <v>16.154130434782608</v>
      </c>
      <c r="U296" s="2">
        <v>0</v>
      </c>
      <c r="V296" s="2">
        <v>0.15745915305101701</v>
      </c>
      <c r="W296" s="2">
        <v>22.20402173913044</v>
      </c>
      <c r="X296" s="2">
        <v>50.593913043478253</v>
      </c>
      <c r="Y296" s="2">
        <v>0</v>
      </c>
      <c r="Z296" s="2">
        <v>0.24813493386684449</v>
      </c>
      <c r="AA296" s="2">
        <v>0</v>
      </c>
      <c r="AB296" s="2">
        <v>39.740326086956522</v>
      </c>
      <c r="AC296" s="2">
        <v>0</v>
      </c>
      <c r="AD296" s="2">
        <v>0</v>
      </c>
      <c r="AE296" s="2">
        <v>55.80152173913045</v>
      </c>
      <c r="AF296" s="2">
        <v>0</v>
      </c>
      <c r="AG296" s="2">
        <v>0</v>
      </c>
      <c r="AH296" t="s">
        <v>573</v>
      </c>
      <c r="AI296">
        <v>2</v>
      </c>
    </row>
    <row r="297" spans="1:35" x14ac:dyDescent="0.25">
      <c r="A297" t="s">
        <v>1573</v>
      </c>
      <c r="B297" t="s">
        <v>770</v>
      </c>
      <c r="C297" t="s">
        <v>1350</v>
      </c>
      <c r="D297" t="s">
        <v>1504</v>
      </c>
      <c r="E297" s="2">
        <v>29.913043478260871</v>
      </c>
      <c r="F297" s="2">
        <v>0.65217391304347827</v>
      </c>
      <c r="G297" s="2">
        <v>0.2608695652173913</v>
      </c>
      <c r="H297" s="2">
        <v>0.73369565217391308</v>
      </c>
      <c r="I297" s="2">
        <v>3.0869565217391304</v>
      </c>
      <c r="J297" s="2">
        <v>0</v>
      </c>
      <c r="K297" s="2">
        <v>0</v>
      </c>
      <c r="L297" s="2">
        <v>1.6614130434782601</v>
      </c>
      <c r="M297" s="2">
        <v>3.2608695652173911</v>
      </c>
      <c r="N297" s="2">
        <v>0</v>
      </c>
      <c r="O297" s="2">
        <v>0.10901162790697673</v>
      </c>
      <c r="P297" s="2">
        <v>4.5815217391304346</v>
      </c>
      <c r="Q297" s="2">
        <v>5.6983695652173916</v>
      </c>
      <c r="R297" s="2">
        <v>0.34365915697674415</v>
      </c>
      <c r="S297" s="2">
        <v>3.7931521739130436</v>
      </c>
      <c r="T297" s="2">
        <v>8.2868478260869551</v>
      </c>
      <c r="U297" s="2">
        <v>0</v>
      </c>
      <c r="V297" s="2">
        <v>0.40383720930232553</v>
      </c>
      <c r="W297" s="2">
        <v>9.7332608695652194</v>
      </c>
      <c r="X297" s="2">
        <v>7.8094565217391336</v>
      </c>
      <c r="Y297" s="2">
        <v>3.882282608695653</v>
      </c>
      <c r="Z297" s="2">
        <v>0.71624273255813975</v>
      </c>
      <c r="AA297" s="2">
        <v>0</v>
      </c>
      <c r="AB297" s="2">
        <v>0</v>
      </c>
      <c r="AC297" s="2">
        <v>0</v>
      </c>
      <c r="AD297" s="2">
        <v>0</v>
      </c>
      <c r="AE297" s="2">
        <v>0</v>
      </c>
      <c r="AF297" s="2">
        <v>0</v>
      </c>
      <c r="AG297" s="2">
        <v>0</v>
      </c>
      <c r="AH297" t="s">
        <v>168</v>
      </c>
      <c r="AI297">
        <v>2</v>
      </c>
    </row>
    <row r="298" spans="1:35" x14ac:dyDescent="0.25">
      <c r="A298" t="s">
        <v>1573</v>
      </c>
      <c r="B298" t="s">
        <v>1025</v>
      </c>
      <c r="C298" t="s">
        <v>1216</v>
      </c>
      <c r="D298" t="s">
        <v>1489</v>
      </c>
      <c r="E298" s="2">
        <v>381.98913043478262</v>
      </c>
      <c r="F298" s="2">
        <v>5.4021739130434785</v>
      </c>
      <c r="G298" s="2">
        <v>4.1847826086956523</v>
      </c>
      <c r="H298" s="2">
        <v>0</v>
      </c>
      <c r="I298" s="2">
        <v>13.011413043478258</v>
      </c>
      <c r="J298" s="2">
        <v>0</v>
      </c>
      <c r="K298" s="2">
        <v>0</v>
      </c>
      <c r="L298" s="2">
        <v>7.6055434782608708</v>
      </c>
      <c r="M298" s="2">
        <v>4.2608695652173916</v>
      </c>
      <c r="N298" s="2">
        <v>16.902173913043477</v>
      </c>
      <c r="O298" s="2">
        <v>5.5402213812138966E-2</v>
      </c>
      <c r="P298" s="2">
        <v>38.317717391304356</v>
      </c>
      <c r="Q298" s="2">
        <v>0</v>
      </c>
      <c r="R298" s="2">
        <v>0.10031101499587401</v>
      </c>
      <c r="S298" s="2">
        <v>34.287065217391302</v>
      </c>
      <c r="T298" s="2">
        <v>0</v>
      </c>
      <c r="U298" s="2">
        <v>77.879130434782596</v>
      </c>
      <c r="V298" s="2">
        <v>0.29363713968642396</v>
      </c>
      <c r="W298" s="2">
        <v>22.944021739130434</v>
      </c>
      <c r="X298" s="2">
        <v>78.041630434782604</v>
      </c>
      <c r="Y298" s="2">
        <v>0</v>
      </c>
      <c r="Z298" s="2">
        <v>0.26436786842329907</v>
      </c>
      <c r="AA298" s="2">
        <v>0</v>
      </c>
      <c r="AB298" s="2">
        <v>0</v>
      </c>
      <c r="AC298" s="2">
        <v>0</v>
      </c>
      <c r="AD298" s="2">
        <v>0</v>
      </c>
      <c r="AE298" s="2">
        <v>1.2092391304347827</v>
      </c>
      <c r="AF298" s="2">
        <v>0</v>
      </c>
      <c r="AG298" s="2">
        <v>28.619565217391305</v>
      </c>
      <c r="AH298" t="s">
        <v>424</v>
      </c>
      <c r="AI298">
        <v>2</v>
      </c>
    </row>
    <row r="299" spans="1:35" x14ac:dyDescent="0.25">
      <c r="A299" t="s">
        <v>1573</v>
      </c>
      <c r="B299" t="s">
        <v>765</v>
      </c>
      <c r="C299" t="s">
        <v>1347</v>
      </c>
      <c r="D299" t="s">
        <v>1520</v>
      </c>
      <c r="E299" s="2">
        <v>82.728260869565219</v>
      </c>
      <c r="F299" s="2">
        <v>4.8097826086956523</v>
      </c>
      <c r="G299" s="2">
        <v>0.28260869565217389</v>
      </c>
      <c r="H299" s="2">
        <v>0.80217391304347807</v>
      </c>
      <c r="I299" s="2">
        <v>0</v>
      </c>
      <c r="J299" s="2">
        <v>0</v>
      </c>
      <c r="K299" s="2">
        <v>0</v>
      </c>
      <c r="L299" s="2">
        <v>0</v>
      </c>
      <c r="M299" s="2">
        <v>4.1847826086956523</v>
      </c>
      <c r="N299" s="2">
        <v>0</v>
      </c>
      <c r="O299" s="2">
        <v>5.0584680068322167E-2</v>
      </c>
      <c r="P299" s="2">
        <v>4.2445652173913047</v>
      </c>
      <c r="Q299" s="2">
        <v>9.4113043478260892</v>
      </c>
      <c r="R299" s="2">
        <v>0.16506897910918411</v>
      </c>
      <c r="S299" s="2">
        <v>2.7336956521739131</v>
      </c>
      <c r="T299" s="2">
        <v>0</v>
      </c>
      <c r="U299" s="2">
        <v>0</v>
      </c>
      <c r="V299" s="2">
        <v>3.3044278018657204E-2</v>
      </c>
      <c r="W299" s="2">
        <v>4.3070652173913047</v>
      </c>
      <c r="X299" s="2">
        <v>0</v>
      </c>
      <c r="Y299" s="2">
        <v>0</v>
      </c>
      <c r="Z299" s="2">
        <v>5.206280383655236E-2</v>
      </c>
      <c r="AA299" s="2">
        <v>0</v>
      </c>
      <c r="AB299" s="2">
        <v>0</v>
      </c>
      <c r="AC299" s="2">
        <v>0</v>
      </c>
      <c r="AD299" s="2">
        <v>0</v>
      </c>
      <c r="AE299" s="2">
        <v>0</v>
      </c>
      <c r="AF299" s="2">
        <v>0</v>
      </c>
      <c r="AG299" s="2">
        <v>0</v>
      </c>
      <c r="AH299" t="s">
        <v>163</v>
      </c>
      <c r="AI299">
        <v>2</v>
      </c>
    </row>
    <row r="300" spans="1:35" x14ac:dyDescent="0.25">
      <c r="A300" t="s">
        <v>1573</v>
      </c>
      <c r="B300" t="s">
        <v>710</v>
      </c>
      <c r="C300" t="s">
        <v>1326</v>
      </c>
      <c r="D300" t="s">
        <v>1481</v>
      </c>
      <c r="E300" s="2">
        <v>50.402173913043477</v>
      </c>
      <c r="F300" s="2">
        <v>4.9565217391304346</v>
      </c>
      <c r="G300" s="2">
        <v>3.3913043478260869</v>
      </c>
      <c r="H300" s="2">
        <v>0</v>
      </c>
      <c r="I300" s="2">
        <v>6.5</v>
      </c>
      <c r="J300" s="2">
        <v>0</v>
      </c>
      <c r="K300" s="2">
        <v>0</v>
      </c>
      <c r="L300" s="2">
        <v>0.98913043478260865</v>
      </c>
      <c r="M300" s="2">
        <v>5.3315217391304346</v>
      </c>
      <c r="N300" s="2">
        <v>0</v>
      </c>
      <c r="O300" s="2">
        <v>0.10577959887858529</v>
      </c>
      <c r="P300" s="2">
        <v>1.4782608695652173</v>
      </c>
      <c r="Q300" s="2">
        <v>4.1983695652173916</v>
      </c>
      <c r="R300" s="2">
        <v>0.11262669829631229</v>
      </c>
      <c r="S300" s="2">
        <v>10.695652173913043</v>
      </c>
      <c r="T300" s="2">
        <v>2.1413043478260869</v>
      </c>
      <c r="U300" s="2">
        <v>0</v>
      </c>
      <c r="V300" s="2">
        <v>0.25469053267198616</v>
      </c>
      <c r="W300" s="2">
        <v>5.3043478260869561</v>
      </c>
      <c r="X300" s="2">
        <v>5.3913043478260869</v>
      </c>
      <c r="Y300" s="2">
        <v>0</v>
      </c>
      <c r="Z300" s="2">
        <v>0.21220616778089282</v>
      </c>
      <c r="AA300" s="2">
        <v>0</v>
      </c>
      <c r="AB300" s="2">
        <v>0</v>
      </c>
      <c r="AC300" s="2">
        <v>0</v>
      </c>
      <c r="AD300" s="2">
        <v>0</v>
      </c>
      <c r="AE300" s="2">
        <v>0</v>
      </c>
      <c r="AF300" s="2">
        <v>0</v>
      </c>
      <c r="AG300" s="2">
        <v>0</v>
      </c>
      <c r="AH300" t="s">
        <v>107</v>
      </c>
      <c r="AI300">
        <v>2</v>
      </c>
    </row>
    <row r="301" spans="1:35" x14ac:dyDescent="0.25">
      <c r="A301" t="s">
        <v>1573</v>
      </c>
      <c r="B301" t="s">
        <v>931</v>
      </c>
      <c r="C301" t="s">
        <v>1281</v>
      </c>
      <c r="D301" t="s">
        <v>1512</v>
      </c>
      <c r="E301" s="2">
        <v>93.641304347826093</v>
      </c>
      <c r="F301" s="2">
        <v>57.516304347826086</v>
      </c>
      <c r="G301" s="2">
        <v>1.076086956521739</v>
      </c>
      <c r="H301" s="2">
        <v>0</v>
      </c>
      <c r="I301" s="2">
        <v>6.0135869565217392</v>
      </c>
      <c r="J301" s="2">
        <v>0</v>
      </c>
      <c r="K301" s="2">
        <v>0</v>
      </c>
      <c r="L301" s="2">
        <v>4.2065217391304346</v>
      </c>
      <c r="M301" s="2">
        <v>8.6413043478260878</v>
      </c>
      <c r="N301" s="2">
        <v>0</v>
      </c>
      <c r="O301" s="2">
        <v>9.2280905397562396E-2</v>
      </c>
      <c r="P301" s="2">
        <v>4.8858695652173916</v>
      </c>
      <c r="Q301" s="2">
        <v>9.3369565217391308</v>
      </c>
      <c r="R301" s="2">
        <v>0.15188624492164829</v>
      </c>
      <c r="S301" s="2">
        <v>5.5593478260869569</v>
      </c>
      <c r="T301" s="2">
        <v>26.896956521739131</v>
      </c>
      <c r="U301" s="2">
        <v>0</v>
      </c>
      <c r="V301" s="2">
        <v>0.34660243760882187</v>
      </c>
      <c r="W301" s="2">
        <v>29.043478260869566</v>
      </c>
      <c r="X301" s="2">
        <v>16.210760869565217</v>
      </c>
      <c r="Y301" s="2">
        <v>0</v>
      </c>
      <c r="Z301" s="2">
        <v>0.48327219965177015</v>
      </c>
      <c r="AA301" s="2">
        <v>0</v>
      </c>
      <c r="AB301" s="2">
        <v>0</v>
      </c>
      <c r="AC301" s="2">
        <v>0</v>
      </c>
      <c r="AD301" s="2">
        <v>0</v>
      </c>
      <c r="AE301" s="2">
        <v>0</v>
      </c>
      <c r="AF301" s="2">
        <v>0</v>
      </c>
      <c r="AG301" s="2">
        <v>0</v>
      </c>
      <c r="AH301" t="s">
        <v>330</v>
      </c>
      <c r="AI301">
        <v>2</v>
      </c>
    </row>
    <row r="302" spans="1:35" x14ac:dyDescent="0.25">
      <c r="A302" t="s">
        <v>1573</v>
      </c>
      <c r="B302" t="s">
        <v>1026</v>
      </c>
      <c r="C302" t="s">
        <v>1214</v>
      </c>
      <c r="D302" t="s">
        <v>1488</v>
      </c>
      <c r="E302" s="2">
        <v>196.96739130434781</v>
      </c>
      <c r="F302" s="2">
        <v>5.0434782608695654</v>
      </c>
      <c r="G302" s="2">
        <v>1.173913043478261</v>
      </c>
      <c r="H302" s="2">
        <v>1.326086956521739</v>
      </c>
      <c r="I302" s="2">
        <v>4.6956521739130439</v>
      </c>
      <c r="J302" s="2">
        <v>0</v>
      </c>
      <c r="K302" s="2">
        <v>0</v>
      </c>
      <c r="L302" s="2">
        <v>7.5407608695652177</v>
      </c>
      <c r="M302" s="2">
        <v>16.317934782608695</v>
      </c>
      <c r="N302" s="2">
        <v>0</v>
      </c>
      <c r="O302" s="2">
        <v>8.2845869433254241E-2</v>
      </c>
      <c r="P302" s="2">
        <v>4.9565217391304346</v>
      </c>
      <c r="Q302" s="2">
        <v>31.614130434782609</v>
      </c>
      <c r="R302" s="2">
        <v>0.18566856133767454</v>
      </c>
      <c r="S302" s="2">
        <v>24.179347826086957</v>
      </c>
      <c r="T302" s="2">
        <v>34.358695652173914</v>
      </c>
      <c r="U302" s="2">
        <v>0</v>
      </c>
      <c r="V302" s="2">
        <v>0.29719662270294139</v>
      </c>
      <c r="W302" s="2">
        <v>20.945652173913043</v>
      </c>
      <c r="X302" s="2">
        <v>40.600543478260867</v>
      </c>
      <c r="Y302" s="2">
        <v>12.603260869565217</v>
      </c>
      <c r="Z302" s="2">
        <v>0.37645549362617958</v>
      </c>
      <c r="AA302" s="2">
        <v>0</v>
      </c>
      <c r="AB302" s="2">
        <v>0</v>
      </c>
      <c r="AC302" s="2">
        <v>0</v>
      </c>
      <c r="AD302" s="2">
        <v>0</v>
      </c>
      <c r="AE302" s="2">
        <v>0</v>
      </c>
      <c r="AF302" s="2">
        <v>0</v>
      </c>
      <c r="AG302" s="2">
        <v>0</v>
      </c>
      <c r="AH302" t="s">
        <v>425</v>
      </c>
      <c r="AI302">
        <v>2</v>
      </c>
    </row>
    <row r="303" spans="1:35" x14ac:dyDescent="0.25">
      <c r="A303" t="s">
        <v>1573</v>
      </c>
      <c r="B303" t="s">
        <v>892</v>
      </c>
      <c r="C303" t="s">
        <v>1399</v>
      </c>
      <c r="D303" t="s">
        <v>1517</v>
      </c>
      <c r="E303" s="2">
        <v>133.90217391304347</v>
      </c>
      <c r="F303" s="2">
        <v>26.179347826086957</v>
      </c>
      <c r="G303" s="2">
        <v>1.4347826086956521</v>
      </c>
      <c r="H303" s="2">
        <v>0.4135869565217391</v>
      </c>
      <c r="I303" s="2">
        <v>3.9782608695652173</v>
      </c>
      <c r="J303" s="2">
        <v>0</v>
      </c>
      <c r="K303" s="2">
        <v>0</v>
      </c>
      <c r="L303" s="2">
        <v>1.3695652173913044</v>
      </c>
      <c r="M303" s="2">
        <v>8.6684782608695645</v>
      </c>
      <c r="N303" s="2">
        <v>0</v>
      </c>
      <c r="O303" s="2">
        <v>6.473739751603215E-2</v>
      </c>
      <c r="P303" s="2">
        <v>4.5489130434782608</v>
      </c>
      <c r="Q303" s="2">
        <v>22.540760869565219</v>
      </c>
      <c r="R303" s="2">
        <v>0.20230944070135565</v>
      </c>
      <c r="S303" s="2">
        <v>2.9293478260869565</v>
      </c>
      <c r="T303" s="2">
        <v>8.3532608695652169</v>
      </c>
      <c r="U303" s="2">
        <v>0</v>
      </c>
      <c r="V303" s="2">
        <v>8.4260086045945287E-2</v>
      </c>
      <c r="W303" s="2">
        <v>6.1929347826086953</v>
      </c>
      <c r="X303" s="2">
        <v>8.5027173913043477</v>
      </c>
      <c r="Y303" s="2">
        <v>2.6956521739130435</v>
      </c>
      <c r="Z303" s="2">
        <v>0.12988067213247828</v>
      </c>
      <c r="AA303" s="2">
        <v>0</v>
      </c>
      <c r="AB303" s="2">
        <v>0</v>
      </c>
      <c r="AC303" s="2">
        <v>0</v>
      </c>
      <c r="AD303" s="2">
        <v>67.3125</v>
      </c>
      <c r="AE303" s="2">
        <v>0</v>
      </c>
      <c r="AF303" s="2">
        <v>0</v>
      </c>
      <c r="AG303" s="2">
        <v>0</v>
      </c>
      <c r="AH303" t="s">
        <v>291</v>
      </c>
      <c r="AI303">
        <v>2</v>
      </c>
    </row>
    <row r="304" spans="1:35" x14ac:dyDescent="0.25">
      <c r="A304" t="s">
        <v>1573</v>
      </c>
      <c r="B304" t="s">
        <v>838</v>
      </c>
      <c r="C304" t="s">
        <v>1376</v>
      </c>
      <c r="D304" t="s">
        <v>1506</v>
      </c>
      <c r="E304" s="2">
        <v>156.2608695652174</v>
      </c>
      <c r="F304" s="2">
        <v>9.7010869565217384</v>
      </c>
      <c r="G304" s="2">
        <v>0</v>
      </c>
      <c r="H304" s="2">
        <v>0</v>
      </c>
      <c r="I304" s="2">
        <v>9.6630434782608692</v>
      </c>
      <c r="J304" s="2">
        <v>0</v>
      </c>
      <c r="K304" s="2">
        <v>0</v>
      </c>
      <c r="L304" s="2">
        <v>6.5163043478260869</v>
      </c>
      <c r="M304" s="2">
        <v>9.4048913043478262</v>
      </c>
      <c r="N304" s="2">
        <v>6.2690217391304346</v>
      </c>
      <c r="O304" s="2">
        <v>0.10030606566499721</v>
      </c>
      <c r="P304" s="2">
        <v>6.2364130434782608</v>
      </c>
      <c r="Q304" s="2">
        <v>35.146739130434781</v>
      </c>
      <c r="R304" s="2">
        <v>0.26483375069560372</v>
      </c>
      <c r="S304" s="2">
        <v>34.043478260869563</v>
      </c>
      <c r="T304" s="2">
        <v>36.951086956521742</v>
      </c>
      <c r="U304" s="2">
        <v>0</v>
      </c>
      <c r="V304" s="2">
        <v>0.45433361157484697</v>
      </c>
      <c r="W304" s="2">
        <v>24.730978260869566</v>
      </c>
      <c r="X304" s="2">
        <v>42.513586956521742</v>
      </c>
      <c r="Y304" s="2">
        <v>0</v>
      </c>
      <c r="Z304" s="2">
        <v>0.43033528102392876</v>
      </c>
      <c r="AA304" s="2">
        <v>0</v>
      </c>
      <c r="AB304" s="2">
        <v>0</v>
      </c>
      <c r="AC304" s="2">
        <v>0</v>
      </c>
      <c r="AD304" s="2">
        <v>0</v>
      </c>
      <c r="AE304" s="2">
        <v>0</v>
      </c>
      <c r="AF304" s="2">
        <v>0</v>
      </c>
      <c r="AG304" s="2">
        <v>0</v>
      </c>
      <c r="AH304" t="s">
        <v>236</v>
      </c>
      <c r="AI304">
        <v>2</v>
      </c>
    </row>
    <row r="305" spans="1:35" x14ac:dyDescent="0.25">
      <c r="A305" t="s">
        <v>1573</v>
      </c>
      <c r="B305" t="s">
        <v>696</v>
      </c>
      <c r="C305" t="s">
        <v>1242</v>
      </c>
      <c r="D305" t="s">
        <v>1484</v>
      </c>
      <c r="E305" s="2">
        <v>392.86956521739131</v>
      </c>
      <c r="F305" s="2">
        <v>11.119565217391305</v>
      </c>
      <c r="G305" s="2">
        <v>2.1358695652173911</v>
      </c>
      <c r="H305" s="2">
        <v>24.79</v>
      </c>
      <c r="I305" s="2">
        <v>19.494565217391305</v>
      </c>
      <c r="J305" s="2">
        <v>12.581521739130435</v>
      </c>
      <c r="K305" s="2">
        <v>8.5</v>
      </c>
      <c r="L305" s="2">
        <v>14.502717391304348</v>
      </c>
      <c r="M305" s="2">
        <v>39.269021739130437</v>
      </c>
      <c r="N305" s="2">
        <v>4.5027173913043477</v>
      </c>
      <c r="O305" s="2">
        <v>0.11141544931385568</v>
      </c>
      <c r="P305" s="2">
        <v>5.7010869565217392</v>
      </c>
      <c r="Q305" s="2">
        <v>33.964673913043477</v>
      </c>
      <c r="R305" s="2">
        <v>0.1009641987605135</v>
      </c>
      <c r="S305" s="2">
        <v>26.557065217391305</v>
      </c>
      <c r="T305" s="2">
        <v>4.7581521739130439</v>
      </c>
      <c r="U305" s="2">
        <v>6.9130434782608692</v>
      </c>
      <c r="V305" s="2">
        <v>9.7305223550243472E-2</v>
      </c>
      <c r="W305" s="2">
        <v>30.303260869565218</v>
      </c>
      <c r="X305" s="2">
        <v>0</v>
      </c>
      <c r="Y305" s="2">
        <v>0</v>
      </c>
      <c r="Z305" s="2">
        <v>7.713313413014608E-2</v>
      </c>
      <c r="AA305" s="2">
        <v>0</v>
      </c>
      <c r="AB305" s="2">
        <v>8.9076086956521738</v>
      </c>
      <c r="AC305" s="2">
        <v>0</v>
      </c>
      <c r="AD305" s="2">
        <v>0</v>
      </c>
      <c r="AE305" s="2">
        <v>52.353260869565219</v>
      </c>
      <c r="AF305" s="2">
        <v>4.8869565217391306</v>
      </c>
      <c r="AG305" s="2">
        <v>8.5217391304347831</v>
      </c>
      <c r="AH305" t="s">
        <v>93</v>
      </c>
      <c r="AI305">
        <v>2</v>
      </c>
    </row>
    <row r="306" spans="1:35" x14ac:dyDescent="0.25">
      <c r="A306" t="s">
        <v>1573</v>
      </c>
      <c r="B306" t="s">
        <v>833</v>
      </c>
      <c r="C306" t="s">
        <v>1195</v>
      </c>
      <c r="D306" t="s">
        <v>1488</v>
      </c>
      <c r="E306" s="2">
        <v>92.065217391304344</v>
      </c>
      <c r="F306" s="2">
        <v>5.4782608695652177</v>
      </c>
      <c r="G306" s="2">
        <v>2.8695652173913042</v>
      </c>
      <c r="H306" s="2">
        <v>0.64402173913043481</v>
      </c>
      <c r="I306" s="2">
        <v>3.5461956521739131</v>
      </c>
      <c r="J306" s="2">
        <v>0</v>
      </c>
      <c r="K306" s="2">
        <v>2.8260869565217392</v>
      </c>
      <c r="L306" s="2">
        <v>7.2255434782608692</v>
      </c>
      <c r="M306" s="2">
        <v>3.9130434782608696</v>
      </c>
      <c r="N306" s="2">
        <v>4.0869565217391308</v>
      </c>
      <c r="O306" s="2">
        <v>8.6894923258559631E-2</v>
      </c>
      <c r="P306" s="2">
        <v>5.3043478260869561</v>
      </c>
      <c r="Q306" s="2">
        <v>26.259130434782609</v>
      </c>
      <c r="R306" s="2">
        <v>0.34283825265643447</v>
      </c>
      <c r="S306" s="2">
        <v>7.0597826086956523</v>
      </c>
      <c r="T306" s="2">
        <v>8.7464130434782614</v>
      </c>
      <c r="U306" s="2">
        <v>6.0978260869565215</v>
      </c>
      <c r="V306" s="2">
        <v>0.23791853600944513</v>
      </c>
      <c r="W306" s="2">
        <v>11.144021739130435</v>
      </c>
      <c r="X306" s="2">
        <v>18.287282608695651</v>
      </c>
      <c r="Y306" s="2">
        <v>0</v>
      </c>
      <c r="Z306" s="2">
        <v>0.31967886658795747</v>
      </c>
      <c r="AA306" s="2">
        <v>0</v>
      </c>
      <c r="AB306" s="2">
        <v>0</v>
      </c>
      <c r="AC306" s="2">
        <v>0</v>
      </c>
      <c r="AD306" s="2">
        <v>0</v>
      </c>
      <c r="AE306" s="2">
        <v>0</v>
      </c>
      <c r="AF306" s="2">
        <v>0</v>
      </c>
      <c r="AG306" s="2">
        <v>0</v>
      </c>
      <c r="AH306" t="s">
        <v>231</v>
      </c>
      <c r="AI306">
        <v>2</v>
      </c>
    </row>
    <row r="307" spans="1:35" x14ac:dyDescent="0.25">
      <c r="A307" t="s">
        <v>1573</v>
      </c>
      <c r="B307" t="s">
        <v>901</v>
      </c>
      <c r="C307" t="s">
        <v>1281</v>
      </c>
      <c r="D307" t="s">
        <v>1512</v>
      </c>
      <c r="E307" s="2">
        <v>277.70652173913044</v>
      </c>
      <c r="F307" s="2">
        <v>38.6875</v>
      </c>
      <c r="G307" s="2">
        <v>1.0597826086956521</v>
      </c>
      <c r="H307" s="2">
        <v>0.99456521739130432</v>
      </c>
      <c r="I307" s="2">
        <v>17.372282608695652</v>
      </c>
      <c r="J307" s="2">
        <v>1.0597826086956521</v>
      </c>
      <c r="K307" s="2">
        <v>6.1956521739130439</v>
      </c>
      <c r="L307" s="2">
        <v>7.9538043478260869</v>
      </c>
      <c r="M307" s="2">
        <v>16.665760869565219</v>
      </c>
      <c r="N307" s="2">
        <v>0</v>
      </c>
      <c r="O307" s="2">
        <v>6.0012133547301269E-2</v>
      </c>
      <c r="P307" s="2">
        <v>3.9130434782608696</v>
      </c>
      <c r="Q307" s="2">
        <v>30.190217391304348</v>
      </c>
      <c r="R307" s="2">
        <v>0.1228032408313437</v>
      </c>
      <c r="S307" s="2">
        <v>19.3125</v>
      </c>
      <c r="T307" s="2">
        <v>32.673913043478258</v>
      </c>
      <c r="U307" s="2">
        <v>0</v>
      </c>
      <c r="V307" s="2">
        <v>0.18719910759716621</v>
      </c>
      <c r="W307" s="2">
        <v>20.532608695652176</v>
      </c>
      <c r="X307" s="2">
        <v>36.152173913043477</v>
      </c>
      <c r="Y307" s="2">
        <v>0</v>
      </c>
      <c r="Z307" s="2">
        <v>0.20411757798739677</v>
      </c>
      <c r="AA307" s="2">
        <v>0</v>
      </c>
      <c r="AB307" s="2">
        <v>4.7826086956521738</v>
      </c>
      <c r="AC307" s="2">
        <v>0</v>
      </c>
      <c r="AD307" s="2">
        <v>105.89130434782609</v>
      </c>
      <c r="AE307" s="2">
        <v>0</v>
      </c>
      <c r="AF307" s="2">
        <v>0</v>
      </c>
      <c r="AG307" s="2">
        <v>7.4347826086956523</v>
      </c>
      <c r="AH307" t="s">
        <v>300</v>
      </c>
      <c r="AI307">
        <v>2</v>
      </c>
    </row>
    <row r="308" spans="1:35" x14ac:dyDescent="0.25">
      <c r="A308" t="s">
        <v>1573</v>
      </c>
      <c r="B308" t="s">
        <v>906</v>
      </c>
      <c r="C308" t="s">
        <v>1235</v>
      </c>
      <c r="D308" t="s">
        <v>1538</v>
      </c>
      <c r="E308" s="2">
        <v>101.96739130434783</v>
      </c>
      <c r="F308" s="2">
        <v>5.2038043478260869</v>
      </c>
      <c r="G308" s="2">
        <v>0</v>
      </c>
      <c r="H308" s="2">
        <v>0.32608695652173914</v>
      </c>
      <c r="I308" s="2">
        <v>1.9809782608695652</v>
      </c>
      <c r="J308" s="2">
        <v>0</v>
      </c>
      <c r="K308" s="2">
        <v>0</v>
      </c>
      <c r="L308" s="2">
        <v>4.3641304347826084</v>
      </c>
      <c r="M308" s="2">
        <v>0</v>
      </c>
      <c r="N308" s="2">
        <v>4.9592391304347823</v>
      </c>
      <c r="O308" s="2">
        <v>4.8635539921117146E-2</v>
      </c>
      <c r="P308" s="2">
        <v>0</v>
      </c>
      <c r="Q308" s="2">
        <v>14.603260869565217</v>
      </c>
      <c r="R308" s="2">
        <v>0.1432150090608677</v>
      </c>
      <c r="S308" s="2">
        <v>10.964673913043478</v>
      </c>
      <c r="T308" s="2">
        <v>5.6222826086956523</v>
      </c>
      <c r="U308" s="2">
        <v>0</v>
      </c>
      <c r="V308" s="2">
        <v>0.16266922502931458</v>
      </c>
      <c r="W308" s="2">
        <v>10.241847826086957</v>
      </c>
      <c r="X308" s="2">
        <v>8.5461956521739122</v>
      </c>
      <c r="Y308" s="2">
        <v>0</v>
      </c>
      <c r="Z308" s="2">
        <v>0.18425540987101585</v>
      </c>
      <c r="AA308" s="2">
        <v>0</v>
      </c>
      <c r="AB308" s="2">
        <v>0</v>
      </c>
      <c r="AC308" s="2">
        <v>0</v>
      </c>
      <c r="AD308" s="2">
        <v>0</v>
      </c>
      <c r="AE308" s="2">
        <v>0</v>
      </c>
      <c r="AF308" s="2">
        <v>0</v>
      </c>
      <c r="AG308" s="2">
        <v>0</v>
      </c>
      <c r="AH308" t="s">
        <v>305</v>
      </c>
      <c r="AI308">
        <v>2</v>
      </c>
    </row>
    <row r="309" spans="1:35" x14ac:dyDescent="0.25">
      <c r="A309" t="s">
        <v>1573</v>
      </c>
      <c r="B309" t="s">
        <v>797</v>
      </c>
      <c r="C309" t="s">
        <v>1281</v>
      </c>
      <c r="D309" t="s">
        <v>1512</v>
      </c>
      <c r="E309" s="2">
        <v>185.11956521739131</v>
      </c>
      <c r="F309" s="2">
        <v>4.8695652173913047</v>
      </c>
      <c r="G309" s="2">
        <v>0.67391304347826086</v>
      </c>
      <c r="H309" s="2">
        <v>0</v>
      </c>
      <c r="I309" s="2">
        <v>0</v>
      </c>
      <c r="J309" s="2">
        <v>0</v>
      </c>
      <c r="K309" s="2">
        <v>1.6847826086956521</v>
      </c>
      <c r="L309" s="2">
        <v>0.82065217391304346</v>
      </c>
      <c r="M309" s="2">
        <v>5.289891304347826</v>
      </c>
      <c r="N309" s="2">
        <v>0</v>
      </c>
      <c r="O309" s="2">
        <v>2.8575538723504195E-2</v>
      </c>
      <c r="P309" s="2">
        <v>12.607934782608696</v>
      </c>
      <c r="Q309" s="2">
        <v>0</v>
      </c>
      <c r="R309" s="2">
        <v>6.8106981386882745E-2</v>
      </c>
      <c r="S309" s="2">
        <v>3.0906521739130439</v>
      </c>
      <c r="T309" s="2">
        <v>20.72141304347825</v>
      </c>
      <c r="U309" s="2">
        <v>0</v>
      </c>
      <c r="V309" s="2">
        <v>0.12863073219423399</v>
      </c>
      <c r="W309" s="2">
        <v>10.30673913043478</v>
      </c>
      <c r="X309" s="2">
        <v>21.508369565217386</v>
      </c>
      <c r="Y309" s="2">
        <v>0</v>
      </c>
      <c r="Z309" s="2">
        <v>0.17186248605484111</v>
      </c>
      <c r="AA309" s="2">
        <v>5.3913043478260869</v>
      </c>
      <c r="AB309" s="2">
        <v>15.002826086956519</v>
      </c>
      <c r="AC309" s="2">
        <v>0</v>
      </c>
      <c r="AD309" s="2">
        <v>15.147282608695651</v>
      </c>
      <c r="AE309" s="2">
        <v>0</v>
      </c>
      <c r="AF309" s="2">
        <v>0</v>
      </c>
      <c r="AG309" s="2">
        <v>4.0434782608695654</v>
      </c>
      <c r="AH309" t="s">
        <v>195</v>
      </c>
      <c r="AI309">
        <v>2</v>
      </c>
    </row>
    <row r="310" spans="1:35" x14ac:dyDescent="0.25">
      <c r="A310" t="s">
        <v>1573</v>
      </c>
      <c r="B310" t="s">
        <v>619</v>
      </c>
      <c r="C310" t="s">
        <v>1281</v>
      </c>
      <c r="D310" t="s">
        <v>1512</v>
      </c>
      <c r="E310" s="2">
        <v>108.94565217391305</v>
      </c>
      <c r="F310" s="2">
        <v>5.7391304347826084</v>
      </c>
      <c r="G310" s="2">
        <v>1.1521739130434783</v>
      </c>
      <c r="H310" s="2">
        <v>0</v>
      </c>
      <c r="I310" s="2">
        <v>3.722826086956522</v>
      </c>
      <c r="J310" s="2">
        <v>0</v>
      </c>
      <c r="K310" s="2">
        <v>0</v>
      </c>
      <c r="L310" s="2">
        <v>2.9891304347826089</v>
      </c>
      <c r="M310" s="2">
        <v>2.847826086956522</v>
      </c>
      <c r="N310" s="2">
        <v>0</v>
      </c>
      <c r="O310" s="2">
        <v>2.6139878279956102E-2</v>
      </c>
      <c r="P310" s="2">
        <v>13.849673913043478</v>
      </c>
      <c r="Q310" s="2">
        <v>0</v>
      </c>
      <c r="R310" s="2">
        <v>0.12712461338920483</v>
      </c>
      <c r="S310" s="2">
        <v>7.25</v>
      </c>
      <c r="T310" s="2">
        <v>4.4619565217391308</v>
      </c>
      <c r="U310" s="2">
        <v>0</v>
      </c>
      <c r="V310" s="2">
        <v>0.10750274368951412</v>
      </c>
      <c r="W310" s="2">
        <v>15.073369565217391</v>
      </c>
      <c r="X310" s="2">
        <v>4.8913043478260869</v>
      </c>
      <c r="Y310" s="2">
        <v>0</v>
      </c>
      <c r="Z310" s="2">
        <v>0.18325351691110445</v>
      </c>
      <c r="AA310" s="2">
        <v>0</v>
      </c>
      <c r="AB310" s="2">
        <v>5.0497826086956517</v>
      </c>
      <c r="AC310" s="2">
        <v>0</v>
      </c>
      <c r="AD310" s="2">
        <v>0</v>
      </c>
      <c r="AE310" s="2">
        <v>0</v>
      </c>
      <c r="AF310" s="2">
        <v>0</v>
      </c>
      <c r="AG310" s="2">
        <v>0</v>
      </c>
      <c r="AH310" t="s">
        <v>16</v>
      </c>
      <c r="AI310">
        <v>2</v>
      </c>
    </row>
    <row r="311" spans="1:35" x14ac:dyDescent="0.25">
      <c r="A311" t="s">
        <v>1573</v>
      </c>
      <c r="B311" t="s">
        <v>1188</v>
      </c>
      <c r="C311" t="s">
        <v>1207</v>
      </c>
      <c r="D311" t="s">
        <v>1490</v>
      </c>
      <c r="E311" s="2">
        <v>20.358695652173914</v>
      </c>
      <c r="F311" s="2">
        <v>1.5</v>
      </c>
      <c r="G311" s="2">
        <v>0</v>
      </c>
      <c r="H311" s="2">
        <v>0</v>
      </c>
      <c r="I311" s="2">
        <v>0</v>
      </c>
      <c r="J311" s="2">
        <v>0</v>
      </c>
      <c r="K311" s="2">
        <v>0</v>
      </c>
      <c r="L311" s="2">
        <v>0</v>
      </c>
      <c r="M311" s="2">
        <v>3.8097826086956523</v>
      </c>
      <c r="N311" s="2">
        <v>0</v>
      </c>
      <c r="O311" s="2">
        <v>0.18713294180459156</v>
      </c>
      <c r="P311" s="2">
        <v>0</v>
      </c>
      <c r="Q311" s="2">
        <v>0</v>
      </c>
      <c r="R311" s="2">
        <v>0</v>
      </c>
      <c r="S311" s="2">
        <v>9.6277173913043477</v>
      </c>
      <c r="T311" s="2">
        <v>0</v>
      </c>
      <c r="U311" s="2">
        <v>0</v>
      </c>
      <c r="V311" s="2">
        <v>0.47290443139348637</v>
      </c>
      <c r="W311" s="2">
        <v>6.7771739130434785</v>
      </c>
      <c r="X311" s="2">
        <v>4.0163043478260869</v>
      </c>
      <c r="Y311" s="2">
        <v>0</v>
      </c>
      <c r="Z311" s="2">
        <v>0.53016550987720235</v>
      </c>
      <c r="AA311" s="2">
        <v>0</v>
      </c>
      <c r="AB311" s="2">
        <v>2.5</v>
      </c>
      <c r="AC311" s="2">
        <v>0</v>
      </c>
      <c r="AD311" s="2">
        <v>0</v>
      </c>
      <c r="AE311" s="2">
        <v>0</v>
      </c>
      <c r="AF311" s="2">
        <v>0</v>
      </c>
      <c r="AG311" s="2">
        <v>0</v>
      </c>
      <c r="AH311" t="s">
        <v>591</v>
      </c>
      <c r="AI311">
        <v>2</v>
      </c>
    </row>
    <row r="312" spans="1:35" x14ac:dyDescent="0.25">
      <c r="A312" t="s">
        <v>1573</v>
      </c>
      <c r="B312" t="s">
        <v>790</v>
      </c>
      <c r="C312" t="s">
        <v>1358</v>
      </c>
      <c r="D312" t="s">
        <v>1499</v>
      </c>
      <c r="E312" s="2">
        <v>65.891304347826093</v>
      </c>
      <c r="F312" s="2">
        <v>5.0434782608695654</v>
      </c>
      <c r="G312" s="2">
        <v>0</v>
      </c>
      <c r="H312" s="2">
        <v>0</v>
      </c>
      <c r="I312" s="2">
        <v>0</v>
      </c>
      <c r="J312" s="2">
        <v>0</v>
      </c>
      <c r="K312" s="2">
        <v>3.4891304347826089</v>
      </c>
      <c r="L312" s="2">
        <v>0</v>
      </c>
      <c r="M312" s="2">
        <v>0.86956521739130432</v>
      </c>
      <c r="N312" s="2">
        <v>5.4076086956521738</v>
      </c>
      <c r="O312" s="2">
        <v>9.5265588914549643E-2</v>
      </c>
      <c r="P312" s="2">
        <v>5.4402173913043477</v>
      </c>
      <c r="Q312" s="2">
        <v>14.752717391304348</v>
      </c>
      <c r="R312" s="2">
        <v>0.30645826459914216</v>
      </c>
      <c r="S312" s="2">
        <v>1.9184782608695652</v>
      </c>
      <c r="T312" s="2">
        <v>0</v>
      </c>
      <c r="U312" s="2">
        <v>0</v>
      </c>
      <c r="V312" s="2">
        <v>2.9115803365225994E-2</v>
      </c>
      <c r="W312" s="2">
        <v>4.2010869565217392</v>
      </c>
      <c r="X312" s="2">
        <v>3.5326086956521736E-2</v>
      </c>
      <c r="Y312" s="2">
        <v>6.4103260869565215</v>
      </c>
      <c r="Z312" s="2">
        <v>0.16158033652259976</v>
      </c>
      <c r="AA312" s="2">
        <v>0</v>
      </c>
      <c r="AB312" s="2">
        <v>0</v>
      </c>
      <c r="AC312" s="2">
        <v>0</v>
      </c>
      <c r="AD312" s="2">
        <v>0</v>
      </c>
      <c r="AE312" s="2">
        <v>0</v>
      </c>
      <c r="AF312" s="2">
        <v>0</v>
      </c>
      <c r="AG312" s="2">
        <v>0.76902173913043481</v>
      </c>
      <c r="AH312" t="s">
        <v>188</v>
      </c>
      <c r="AI312">
        <v>2</v>
      </c>
    </row>
    <row r="313" spans="1:35" x14ac:dyDescent="0.25">
      <c r="A313" t="s">
        <v>1573</v>
      </c>
      <c r="B313" t="s">
        <v>1137</v>
      </c>
      <c r="C313" t="s">
        <v>1267</v>
      </c>
      <c r="D313" t="s">
        <v>1495</v>
      </c>
      <c r="E313" s="2">
        <v>151.43478260869566</v>
      </c>
      <c r="F313" s="2">
        <v>0</v>
      </c>
      <c r="G313" s="2">
        <v>0</v>
      </c>
      <c r="H313" s="2">
        <v>0</v>
      </c>
      <c r="I313" s="2">
        <v>16.695652173913043</v>
      </c>
      <c r="J313" s="2">
        <v>0</v>
      </c>
      <c r="K313" s="2">
        <v>0</v>
      </c>
      <c r="L313" s="2">
        <v>4.6304347826086953</v>
      </c>
      <c r="M313" s="2">
        <v>5.7065217391304345E-2</v>
      </c>
      <c r="N313" s="2">
        <v>0</v>
      </c>
      <c r="O313" s="2">
        <v>3.7683031869078376E-4</v>
      </c>
      <c r="P313" s="2">
        <v>0</v>
      </c>
      <c r="Q313" s="2">
        <v>0</v>
      </c>
      <c r="R313" s="2">
        <v>0</v>
      </c>
      <c r="S313" s="2">
        <v>18.176630434782609</v>
      </c>
      <c r="T313" s="2">
        <v>16.910326086956523</v>
      </c>
      <c r="U313" s="2">
        <v>0</v>
      </c>
      <c r="V313" s="2">
        <v>0.23169681309216195</v>
      </c>
      <c r="W313" s="2">
        <v>18.695652173913043</v>
      </c>
      <c r="X313" s="2">
        <v>17.972826086956523</v>
      </c>
      <c r="Y313" s="2">
        <v>5.2853260869565215</v>
      </c>
      <c r="Z313" s="2">
        <v>0.27704206144128624</v>
      </c>
      <c r="AA313" s="2">
        <v>0</v>
      </c>
      <c r="AB313" s="2">
        <v>8.7255434782608692</v>
      </c>
      <c r="AC313" s="2">
        <v>0</v>
      </c>
      <c r="AD313" s="2">
        <v>0</v>
      </c>
      <c r="AE313" s="2">
        <v>0</v>
      </c>
      <c r="AF313" s="2">
        <v>0</v>
      </c>
      <c r="AG313" s="2">
        <v>3.3260869565217392</v>
      </c>
      <c r="AH313" t="s">
        <v>538</v>
      </c>
      <c r="AI313">
        <v>2</v>
      </c>
    </row>
    <row r="314" spans="1:35" x14ac:dyDescent="0.25">
      <c r="A314" t="s">
        <v>1573</v>
      </c>
      <c r="B314" t="s">
        <v>955</v>
      </c>
      <c r="C314" t="s">
        <v>1216</v>
      </c>
      <c r="D314" t="s">
        <v>1489</v>
      </c>
      <c r="E314" s="2">
        <v>183.92391304347825</v>
      </c>
      <c r="F314" s="2">
        <v>4.4891304347826084</v>
      </c>
      <c r="G314" s="2">
        <v>1.4347826086956521</v>
      </c>
      <c r="H314" s="2">
        <v>0.97826086956521741</v>
      </c>
      <c r="I314" s="2">
        <v>6.8478260869565206</v>
      </c>
      <c r="J314" s="2">
        <v>0</v>
      </c>
      <c r="K314" s="2">
        <v>0</v>
      </c>
      <c r="L314" s="2">
        <v>4.2255434782608692</v>
      </c>
      <c r="M314" s="2">
        <v>12.731521739130427</v>
      </c>
      <c r="N314" s="2">
        <v>0</v>
      </c>
      <c r="O314" s="2">
        <v>6.9221677205838855E-2</v>
      </c>
      <c r="P314" s="2">
        <v>3.6532608695652176</v>
      </c>
      <c r="Q314" s="2">
        <v>15.915217391304331</v>
      </c>
      <c r="R314" s="2">
        <v>0.10639442113350266</v>
      </c>
      <c r="S314" s="2">
        <v>20.097826086956523</v>
      </c>
      <c r="T314" s="2">
        <v>11.350543478260869</v>
      </c>
      <c r="U314" s="2">
        <v>0</v>
      </c>
      <c r="V314" s="2">
        <v>0.17098575734294663</v>
      </c>
      <c r="W314" s="2">
        <v>12.847826086956522</v>
      </c>
      <c r="X314" s="2">
        <v>23.241847826086957</v>
      </c>
      <c r="Y314" s="2">
        <v>0</v>
      </c>
      <c r="Z314" s="2">
        <v>0.19622067253708411</v>
      </c>
      <c r="AA314" s="2">
        <v>0</v>
      </c>
      <c r="AB314" s="2">
        <v>0</v>
      </c>
      <c r="AC314" s="2">
        <v>0</v>
      </c>
      <c r="AD314" s="2">
        <v>0</v>
      </c>
      <c r="AE314" s="2">
        <v>0</v>
      </c>
      <c r="AF314" s="2">
        <v>0</v>
      </c>
      <c r="AG314" s="2">
        <v>0</v>
      </c>
      <c r="AH314" t="s">
        <v>354</v>
      </c>
      <c r="AI314">
        <v>2</v>
      </c>
    </row>
    <row r="315" spans="1:35" x14ac:dyDescent="0.25">
      <c r="A315" t="s">
        <v>1573</v>
      </c>
      <c r="B315" t="s">
        <v>649</v>
      </c>
      <c r="C315" t="s">
        <v>1196</v>
      </c>
      <c r="D315" t="s">
        <v>1523</v>
      </c>
      <c r="E315" s="2">
        <v>127.8695652173913</v>
      </c>
      <c r="F315" s="2">
        <v>9.4565217391304355</v>
      </c>
      <c r="G315" s="2">
        <v>2.6684782608695654</v>
      </c>
      <c r="H315" s="2">
        <v>9.241847826086957</v>
      </c>
      <c r="I315" s="2">
        <v>19.9375</v>
      </c>
      <c r="J315" s="2">
        <v>0</v>
      </c>
      <c r="K315" s="2">
        <v>15.426630434782609</v>
      </c>
      <c r="L315" s="2">
        <v>3.5407608695652173</v>
      </c>
      <c r="M315" s="2">
        <v>15.211956521739131</v>
      </c>
      <c r="N315" s="2">
        <v>9.8478260869565215</v>
      </c>
      <c r="O315" s="2">
        <v>0.19597925875552535</v>
      </c>
      <c r="P315" s="2">
        <v>0</v>
      </c>
      <c r="Q315" s="2">
        <v>65.319130434782608</v>
      </c>
      <c r="R315" s="2">
        <v>0.51082624957497447</v>
      </c>
      <c r="S315" s="2">
        <v>8.2445652173913047</v>
      </c>
      <c r="T315" s="2">
        <v>4.5815217391304346</v>
      </c>
      <c r="U315" s="2">
        <v>0</v>
      </c>
      <c r="V315" s="2">
        <v>0.10030601836110166</v>
      </c>
      <c r="W315" s="2">
        <v>10.309782608695652</v>
      </c>
      <c r="X315" s="2">
        <v>5.5677173913043481</v>
      </c>
      <c r="Y315" s="2">
        <v>0</v>
      </c>
      <c r="Z315" s="2">
        <v>0.12416950017001022</v>
      </c>
      <c r="AA315" s="2">
        <v>0</v>
      </c>
      <c r="AB315" s="2">
        <v>3.8532608695652173</v>
      </c>
      <c r="AC315" s="2">
        <v>0</v>
      </c>
      <c r="AD315" s="2">
        <v>0</v>
      </c>
      <c r="AE315" s="2">
        <v>0</v>
      </c>
      <c r="AF315" s="2">
        <v>0</v>
      </c>
      <c r="AG315" s="2">
        <v>3.152173913043478</v>
      </c>
      <c r="AH315" t="s">
        <v>46</v>
      </c>
      <c r="AI315">
        <v>2</v>
      </c>
    </row>
    <row r="316" spans="1:35" x14ac:dyDescent="0.25">
      <c r="A316" t="s">
        <v>1573</v>
      </c>
      <c r="B316" t="s">
        <v>1111</v>
      </c>
      <c r="C316" t="s">
        <v>1357</v>
      </c>
      <c r="D316" t="s">
        <v>1517</v>
      </c>
      <c r="E316" s="2">
        <v>158.39130434782609</v>
      </c>
      <c r="F316" s="2">
        <v>13.073369565217396</v>
      </c>
      <c r="G316" s="2">
        <v>4.6086956521739131</v>
      </c>
      <c r="H316" s="2">
        <v>0</v>
      </c>
      <c r="I316" s="2">
        <v>23.293478260869566</v>
      </c>
      <c r="J316" s="2">
        <v>2.1739130434782608</v>
      </c>
      <c r="K316" s="2">
        <v>0</v>
      </c>
      <c r="L316" s="2">
        <v>5.5572826086956502</v>
      </c>
      <c r="M316" s="2">
        <v>0</v>
      </c>
      <c r="N316" s="2">
        <v>19.685652173913041</v>
      </c>
      <c r="O316" s="2">
        <v>0.12428493000274497</v>
      </c>
      <c r="P316" s="2">
        <v>0</v>
      </c>
      <c r="Q316" s="2">
        <v>23.271739130434781</v>
      </c>
      <c r="R316" s="2">
        <v>0.14692561076036231</v>
      </c>
      <c r="S316" s="2">
        <v>6.2266304347826065</v>
      </c>
      <c r="T316" s="2">
        <v>5.1895652173913041</v>
      </c>
      <c r="U316" s="2">
        <v>0</v>
      </c>
      <c r="V316" s="2">
        <v>7.2075898984353542E-2</v>
      </c>
      <c r="W316" s="2">
        <v>8.6752173913043436</v>
      </c>
      <c r="X316" s="2">
        <v>6.3308695652173892</v>
      </c>
      <c r="Y316" s="2">
        <v>0</v>
      </c>
      <c r="Z316" s="2">
        <v>9.4740598407905524E-2</v>
      </c>
      <c r="AA316" s="2">
        <v>0</v>
      </c>
      <c r="AB316" s="2">
        <v>4.5298913043478262</v>
      </c>
      <c r="AC316" s="2">
        <v>0</v>
      </c>
      <c r="AD316" s="2">
        <v>0</v>
      </c>
      <c r="AE316" s="2">
        <v>0</v>
      </c>
      <c r="AF316" s="2">
        <v>0</v>
      </c>
      <c r="AG316" s="2">
        <v>6.3913043478260869</v>
      </c>
      <c r="AH316" t="s">
        <v>512</v>
      </c>
      <c r="AI316">
        <v>2</v>
      </c>
    </row>
    <row r="317" spans="1:35" x14ac:dyDescent="0.25">
      <c r="A317" t="s">
        <v>1573</v>
      </c>
      <c r="B317" t="s">
        <v>1123</v>
      </c>
      <c r="C317" t="s">
        <v>1339</v>
      </c>
      <c r="D317" t="s">
        <v>1490</v>
      </c>
      <c r="E317" s="2">
        <v>242.61956521739131</v>
      </c>
      <c r="F317" s="2">
        <v>5.3804347826086953</v>
      </c>
      <c r="G317" s="2">
        <v>0</v>
      </c>
      <c r="H317" s="2">
        <v>0</v>
      </c>
      <c r="I317" s="2">
        <v>8.3244565217391333</v>
      </c>
      <c r="J317" s="2">
        <v>0</v>
      </c>
      <c r="K317" s="2">
        <v>0</v>
      </c>
      <c r="L317" s="2">
        <v>1.0543478260869565</v>
      </c>
      <c r="M317" s="2">
        <v>13.805543478260871</v>
      </c>
      <c r="N317" s="2">
        <v>0</v>
      </c>
      <c r="O317" s="2">
        <v>5.6902020518793964E-2</v>
      </c>
      <c r="P317" s="2">
        <v>4.8913043478260869</v>
      </c>
      <c r="Q317" s="2">
        <v>32.698043478260871</v>
      </c>
      <c r="R317" s="2">
        <v>0.15493123067962905</v>
      </c>
      <c r="S317" s="2">
        <v>24.936086956521748</v>
      </c>
      <c r="T317" s="2">
        <v>56.96249999999997</v>
      </c>
      <c r="U317" s="2">
        <v>0</v>
      </c>
      <c r="V317" s="2">
        <v>0.33755969714618506</v>
      </c>
      <c r="W317" s="2">
        <v>32.200760869565215</v>
      </c>
      <c r="X317" s="2">
        <v>53.862717391304344</v>
      </c>
      <c r="Y317" s="2">
        <v>0</v>
      </c>
      <c r="Z317" s="2">
        <v>0.35472604274002056</v>
      </c>
      <c r="AA317" s="2">
        <v>0</v>
      </c>
      <c r="AB317" s="2">
        <v>0</v>
      </c>
      <c r="AC317" s="2">
        <v>0</v>
      </c>
      <c r="AD317" s="2">
        <v>0</v>
      </c>
      <c r="AE317" s="2">
        <v>0</v>
      </c>
      <c r="AF317" s="2">
        <v>0</v>
      </c>
      <c r="AG317" s="2">
        <v>0</v>
      </c>
      <c r="AH317" t="s">
        <v>524</v>
      </c>
      <c r="AI317">
        <v>2</v>
      </c>
    </row>
    <row r="318" spans="1:35" x14ac:dyDescent="0.25">
      <c r="A318" t="s">
        <v>1573</v>
      </c>
      <c r="B318" t="s">
        <v>801</v>
      </c>
      <c r="C318" t="s">
        <v>1301</v>
      </c>
      <c r="D318" t="s">
        <v>1487</v>
      </c>
      <c r="E318" s="2">
        <v>66.184782608695656</v>
      </c>
      <c r="F318" s="2">
        <v>5.8656521739130447</v>
      </c>
      <c r="G318" s="2">
        <v>0.56521739130434778</v>
      </c>
      <c r="H318" s="2">
        <v>1.5806521739130437</v>
      </c>
      <c r="I318" s="2">
        <v>5.7391304347826084</v>
      </c>
      <c r="J318" s="2">
        <v>0</v>
      </c>
      <c r="K318" s="2">
        <v>0</v>
      </c>
      <c r="L318" s="2">
        <v>0</v>
      </c>
      <c r="M318" s="2">
        <v>4.7146739130434785</v>
      </c>
      <c r="N318" s="2">
        <v>0</v>
      </c>
      <c r="O318" s="2">
        <v>7.1235013959599275E-2</v>
      </c>
      <c r="P318" s="2">
        <v>0</v>
      </c>
      <c r="Q318" s="2">
        <v>6.4808695652173887</v>
      </c>
      <c r="R318" s="2">
        <v>9.7920840860568195E-2</v>
      </c>
      <c r="S318" s="2">
        <v>8.1164130434782606</v>
      </c>
      <c r="T318" s="2">
        <v>11.134021739130434</v>
      </c>
      <c r="U318" s="2">
        <v>0</v>
      </c>
      <c r="V318" s="2">
        <v>0.29085892593200846</v>
      </c>
      <c r="W318" s="2">
        <v>0.13902173913043478</v>
      </c>
      <c r="X318" s="2">
        <v>9.529782608695653</v>
      </c>
      <c r="Y318" s="2">
        <v>0</v>
      </c>
      <c r="Z318" s="2">
        <v>0.14608802759073738</v>
      </c>
      <c r="AA318" s="2">
        <v>0</v>
      </c>
      <c r="AB318" s="2">
        <v>5.3913043478260869</v>
      </c>
      <c r="AC318" s="2">
        <v>0</v>
      </c>
      <c r="AD318" s="2">
        <v>0</v>
      </c>
      <c r="AE318" s="2">
        <v>0</v>
      </c>
      <c r="AF318" s="2">
        <v>0</v>
      </c>
      <c r="AG318" s="2">
        <v>0</v>
      </c>
      <c r="AH318" t="s">
        <v>199</v>
      </c>
      <c r="AI318">
        <v>2</v>
      </c>
    </row>
    <row r="319" spans="1:35" x14ac:dyDescent="0.25">
      <c r="A319" t="s">
        <v>1573</v>
      </c>
      <c r="B319" t="s">
        <v>662</v>
      </c>
      <c r="C319" t="s">
        <v>1216</v>
      </c>
      <c r="D319" t="s">
        <v>1489</v>
      </c>
      <c r="E319" s="2">
        <v>115.60869565217391</v>
      </c>
      <c r="F319" s="2">
        <v>24.532608695652176</v>
      </c>
      <c r="G319" s="2">
        <v>0.67934782608695654</v>
      </c>
      <c r="H319" s="2">
        <v>0</v>
      </c>
      <c r="I319" s="2">
        <v>8.5353260869565215</v>
      </c>
      <c r="J319" s="2">
        <v>0</v>
      </c>
      <c r="K319" s="2">
        <v>0</v>
      </c>
      <c r="L319" s="2">
        <v>2.8858695652173911</v>
      </c>
      <c r="M319" s="2">
        <v>0</v>
      </c>
      <c r="N319" s="2">
        <v>18.793478260869566</v>
      </c>
      <c r="O319" s="2">
        <v>0.16256111320045133</v>
      </c>
      <c r="P319" s="2">
        <v>4.5652173913043477</v>
      </c>
      <c r="Q319" s="2">
        <v>13.646739130434783</v>
      </c>
      <c r="R319" s="2">
        <v>0.15753102670176761</v>
      </c>
      <c r="S319" s="2">
        <v>5.9809782608695654</v>
      </c>
      <c r="T319" s="2">
        <v>15.315217391304348</v>
      </c>
      <c r="U319" s="2">
        <v>0</v>
      </c>
      <c r="V319" s="2">
        <v>0.18420928920646862</v>
      </c>
      <c r="W319" s="2">
        <v>10.239130434782609</v>
      </c>
      <c r="X319" s="2">
        <v>5.2989130434782608</v>
      </c>
      <c r="Y319" s="2">
        <v>13.260869565217391</v>
      </c>
      <c r="Z319" s="2">
        <v>0.2491068070703272</v>
      </c>
      <c r="AA319" s="2">
        <v>0</v>
      </c>
      <c r="AB319" s="2">
        <v>0</v>
      </c>
      <c r="AC319" s="2">
        <v>0</v>
      </c>
      <c r="AD319" s="2">
        <v>58.747282608695649</v>
      </c>
      <c r="AE319" s="2">
        <v>0</v>
      </c>
      <c r="AF319" s="2">
        <v>0</v>
      </c>
      <c r="AG319" s="2">
        <v>0</v>
      </c>
      <c r="AH319" t="s">
        <v>59</v>
      </c>
      <c r="AI319">
        <v>2</v>
      </c>
    </row>
    <row r="320" spans="1:35" x14ac:dyDescent="0.25">
      <c r="A320" t="s">
        <v>1573</v>
      </c>
      <c r="B320" t="s">
        <v>927</v>
      </c>
      <c r="C320" t="s">
        <v>1286</v>
      </c>
      <c r="D320" t="s">
        <v>1515</v>
      </c>
      <c r="E320" s="2">
        <v>55.489130434782609</v>
      </c>
      <c r="F320" s="2">
        <v>9.375</v>
      </c>
      <c r="G320" s="2">
        <v>0.65217391304347827</v>
      </c>
      <c r="H320" s="2">
        <v>0.42391304347826086</v>
      </c>
      <c r="I320" s="2">
        <v>6.4673913043478262</v>
      </c>
      <c r="J320" s="2">
        <v>0</v>
      </c>
      <c r="K320" s="2">
        <v>0</v>
      </c>
      <c r="L320" s="2">
        <v>1.7119565217391304</v>
      </c>
      <c r="M320" s="2">
        <v>5.3804347826086953</v>
      </c>
      <c r="N320" s="2">
        <v>0</v>
      </c>
      <c r="O320" s="2">
        <v>9.6963761018609207E-2</v>
      </c>
      <c r="P320" s="2">
        <v>4.2771739130434785</v>
      </c>
      <c r="Q320" s="2">
        <v>4.75</v>
      </c>
      <c r="R320" s="2">
        <v>0.16268364348677766</v>
      </c>
      <c r="S320" s="2">
        <v>8.0163043478260878</v>
      </c>
      <c r="T320" s="2">
        <v>1.3994565217391304</v>
      </c>
      <c r="U320" s="2">
        <v>0</v>
      </c>
      <c r="V320" s="2">
        <v>0.16968658178256613</v>
      </c>
      <c r="W320" s="2">
        <v>6.7119565217391308</v>
      </c>
      <c r="X320" s="2">
        <v>0</v>
      </c>
      <c r="Y320" s="2">
        <v>0</v>
      </c>
      <c r="Z320" s="2">
        <v>0.12095984329089129</v>
      </c>
      <c r="AA320" s="2">
        <v>0</v>
      </c>
      <c r="AB320" s="2">
        <v>0</v>
      </c>
      <c r="AC320" s="2">
        <v>0</v>
      </c>
      <c r="AD320" s="2">
        <v>0</v>
      </c>
      <c r="AE320" s="2">
        <v>0</v>
      </c>
      <c r="AF320" s="2">
        <v>0</v>
      </c>
      <c r="AG320" s="2">
        <v>0</v>
      </c>
      <c r="AH320" t="s">
        <v>326</v>
      </c>
      <c r="AI320">
        <v>2</v>
      </c>
    </row>
    <row r="321" spans="1:35" x14ac:dyDescent="0.25">
      <c r="A321" t="s">
        <v>1573</v>
      </c>
      <c r="B321" t="s">
        <v>761</v>
      </c>
      <c r="C321" t="s">
        <v>1344</v>
      </c>
      <c r="D321" t="s">
        <v>1517</v>
      </c>
      <c r="E321" s="2">
        <v>61.75</v>
      </c>
      <c r="F321" s="2">
        <v>5.1956521739130439</v>
      </c>
      <c r="G321" s="2">
        <v>0</v>
      </c>
      <c r="H321" s="2">
        <v>0</v>
      </c>
      <c r="I321" s="2">
        <v>4.6576086956521738</v>
      </c>
      <c r="J321" s="2">
        <v>0</v>
      </c>
      <c r="K321" s="2">
        <v>0</v>
      </c>
      <c r="L321" s="2">
        <v>0</v>
      </c>
      <c r="M321" s="2">
        <v>6.0760869565217392</v>
      </c>
      <c r="N321" s="2">
        <v>0</v>
      </c>
      <c r="O321" s="2">
        <v>9.8398169336384442E-2</v>
      </c>
      <c r="P321" s="2">
        <v>3.8804347826086958</v>
      </c>
      <c r="Q321" s="2">
        <v>3.3614130434782608</v>
      </c>
      <c r="R321" s="2">
        <v>0.11727688787185356</v>
      </c>
      <c r="S321" s="2">
        <v>7.0347826086956529</v>
      </c>
      <c r="T321" s="2">
        <v>2.25</v>
      </c>
      <c r="U321" s="2">
        <v>0</v>
      </c>
      <c r="V321" s="2">
        <v>0.15036085196268265</v>
      </c>
      <c r="W321" s="2">
        <v>7.0461956521739131</v>
      </c>
      <c r="X321" s="2">
        <v>0</v>
      </c>
      <c r="Y321" s="2">
        <v>3.8586956521739131</v>
      </c>
      <c r="Z321" s="2">
        <v>0.17659743002992431</v>
      </c>
      <c r="AA321" s="2">
        <v>0</v>
      </c>
      <c r="AB321" s="2">
        <v>0</v>
      </c>
      <c r="AC321" s="2">
        <v>0</v>
      </c>
      <c r="AD321" s="2">
        <v>4.1413043478260869</v>
      </c>
      <c r="AE321" s="2">
        <v>0</v>
      </c>
      <c r="AF321" s="2">
        <v>0</v>
      </c>
      <c r="AG321" s="2">
        <v>0</v>
      </c>
      <c r="AH321" t="s">
        <v>159</v>
      </c>
      <c r="AI321">
        <v>2</v>
      </c>
    </row>
    <row r="322" spans="1:35" x14ac:dyDescent="0.25">
      <c r="A322" t="s">
        <v>1573</v>
      </c>
      <c r="B322" t="s">
        <v>884</v>
      </c>
      <c r="C322" t="s">
        <v>1286</v>
      </c>
      <c r="D322" t="s">
        <v>1515</v>
      </c>
      <c r="E322" s="2">
        <v>290.83695652173913</v>
      </c>
      <c r="F322" s="2">
        <v>3.45554347826087</v>
      </c>
      <c r="G322" s="2">
        <v>4.9239130434782608</v>
      </c>
      <c r="H322" s="2">
        <v>2.8994565217391304</v>
      </c>
      <c r="I322" s="2">
        <v>16.722608695652173</v>
      </c>
      <c r="J322" s="2">
        <v>0</v>
      </c>
      <c r="K322" s="2">
        <v>13.255434782608695</v>
      </c>
      <c r="L322" s="2">
        <v>11.826304347826087</v>
      </c>
      <c r="M322" s="2">
        <v>16.836956521739129</v>
      </c>
      <c r="N322" s="2">
        <v>0</v>
      </c>
      <c r="O322" s="2">
        <v>5.7891392906529129E-2</v>
      </c>
      <c r="P322" s="2">
        <v>0</v>
      </c>
      <c r="Q322" s="2">
        <v>0</v>
      </c>
      <c r="R322" s="2">
        <v>0</v>
      </c>
      <c r="S322" s="2">
        <v>29.893478260869564</v>
      </c>
      <c r="T322" s="2">
        <v>9.7010869565217384</v>
      </c>
      <c r="U322" s="2">
        <v>0</v>
      </c>
      <c r="V322" s="2">
        <v>0.13614007549426319</v>
      </c>
      <c r="W322" s="2">
        <v>22.744565217391305</v>
      </c>
      <c r="X322" s="2">
        <v>24.293478260869566</v>
      </c>
      <c r="Y322" s="2">
        <v>0</v>
      </c>
      <c r="Z322" s="2">
        <v>0.16173337818141048</v>
      </c>
      <c r="AA322" s="2">
        <v>0</v>
      </c>
      <c r="AB322" s="2">
        <v>12.478260869565217</v>
      </c>
      <c r="AC322" s="2">
        <v>0</v>
      </c>
      <c r="AD322" s="2">
        <v>0</v>
      </c>
      <c r="AE322" s="2">
        <v>4.9404347826086958</v>
      </c>
      <c r="AF322" s="2">
        <v>0</v>
      </c>
      <c r="AG322" s="2">
        <v>5.3804347826086953</v>
      </c>
      <c r="AH322" t="s">
        <v>283</v>
      </c>
      <c r="AI322">
        <v>2</v>
      </c>
    </row>
    <row r="323" spans="1:35" x14ac:dyDescent="0.25">
      <c r="A323" t="s">
        <v>1573</v>
      </c>
      <c r="B323" t="s">
        <v>694</v>
      </c>
      <c r="C323" t="s">
        <v>1322</v>
      </c>
      <c r="D323" t="s">
        <v>1529</v>
      </c>
      <c r="E323" s="2">
        <v>73.565217391304344</v>
      </c>
      <c r="F323" s="2">
        <v>8.0869565217391308</v>
      </c>
      <c r="G323" s="2">
        <v>0</v>
      </c>
      <c r="H323" s="2">
        <v>0</v>
      </c>
      <c r="I323" s="2">
        <v>2.4836956521739131</v>
      </c>
      <c r="J323" s="2">
        <v>0</v>
      </c>
      <c r="K323" s="2">
        <v>0</v>
      </c>
      <c r="L323" s="2">
        <v>3.803260869565217</v>
      </c>
      <c r="M323" s="2">
        <v>4.8695652173913047</v>
      </c>
      <c r="N323" s="2">
        <v>0</v>
      </c>
      <c r="O323" s="2">
        <v>6.6193853427895993E-2</v>
      </c>
      <c r="P323" s="2">
        <v>0</v>
      </c>
      <c r="Q323" s="2">
        <v>6.2038043478260869</v>
      </c>
      <c r="R323" s="2">
        <v>8.4330673758865257E-2</v>
      </c>
      <c r="S323" s="2">
        <v>7.4365217391304341</v>
      </c>
      <c r="T323" s="2">
        <v>12.158586956521736</v>
      </c>
      <c r="U323" s="2">
        <v>0</v>
      </c>
      <c r="V323" s="2">
        <v>0.2663637706855792</v>
      </c>
      <c r="W323" s="2">
        <v>8.2625000000000011</v>
      </c>
      <c r="X323" s="2">
        <v>11.38684782608696</v>
      </c>
      <c r="Y323" s="2">
        <v>0</v>
      </c>
      <c r="Z323" s="2">
        <v>0.26710106382978727</v>
      </c>
      <c r="AA323" s="2">
        <v>0</v>
      </c>
      <c r="AB323" s="2">
        <v>5.2173913043478262</v>
      </c>
      <c r="AC323" s="2">
        <v>0</v>
      </c>
      <c r="AD323" s="2">
        <v>0</v>
      </c>
      <c r="AE323" s="2">
        <v>0</v>
      </c>
      <c r="AF323" s="2">
        <v>0</v>
      </c>
      <c r="AG323" s="2">
        <v>0</v>
      </c>
      <c r="AH323" t="s">
        <v>91</v>
      </c>
      <c r="AI323">
        <v>2</v>
      </c>
    </row>
    <row r="324" spans="1:35" x14ac:dyDescent="0.25">
      <c r="A324" t="s">
        <v>1573</v>
      </c>
      <c r="B324" t="s">
        <v>648</v>
      </c>
      <c r="C324" t="s">
        <v>1281</v>
      </c>
      <c r="D324" t="s">
        <v>1512</v>
      </c>
      <c r="E324" s="2">
        <v>138.57608695652175</v>
      </c>
      <c r="F324" s="2">
        <v>4.2391304347826084</v>
      </c>
      <c r="G324" s="2">
        <v>0.70652173913043481</v>
      </c>
      <c r="H324" s="2">
        <v>0</v>
      </c>
      <c r="I324" s="2">
        <v>5.8152173913043477</v>
      </c>
      <c r="J324" s="2">
        <v>0</v>
      </c>
      <c r="K324" s="2">
        <v>0</v>
      </c>
      <c r="L324" s="2">
        <v>3.6005434782608696</v>
      </c>
      <c r="M324" s="2">
        <v>7.6820652173913047</v>
      </c>
      <c r="N324" s="2">
        <v>0</v>
      </c>
      <c r="O324" s="2">
        <v>5.5435720448662636E-2</v>
      </c>
      <c r="P324" s="2">
        <v>5.5298913043478262</v>
      </c>
      <c r="Q324" s="2">
        <v>22.907608695652176</v>
      </c>
      <c r="R324" s="2">
        <v>0.20521217350380422</v>
      </c>
      <c r="S324" s="2">
        <v>7.6467391304347823</v>
      </c>
      <c r="T324" s="2">
        <v>12.793478260869565</v>
      </c>
      <c r="U324" s="2">
        <v>0</v>
      </c>
      <c r="V324" s="2">
        <v>0.1475017648443015</v>
      </c>
      <c r="W324" s="2">
        <v>13.578804347826088</v>
      </c>
      <c r="X324" s="2">
        <v>8.7255434782608692</v>
      </c>
      <c r="Y324" s="2">
        <v>0</v>
      </c>
      <c r="Z324" s="2">
        <v>0.16095380029806258</v>
      </c>
      <c r="AA324" s="2">
        <v>0</v>
      </c>
      <c r="AB324" s="2">
        <v>0</v>
      </c>
      <c r="AC324" s="2">
        <v>0</v>
      </c>
      <c r="AD324" s="2">
        <v>0</v>
      </c>
      <c r="AE324" s="2">
        <v>0</v>
      </c>
      <c r="AF324" s="2">
        <v>0</v>
      </c>
      <c r="AG324" s="2">
        <v>0</v>
      </c>
      <c r="AH324" t="s">
        <v>45</v>
      </c>
      <c r="AI324">
        <v>2</v>
      </c>
    </row>
    <row r="325" spans="1:35" x14ac:dyDescent="0.25">
      <c r="A325" t="s">
        <v>1573</v>
      </c>
      <c r="B325" t="s">
        <v>812</v>
      </c>
      <c r="C325" t="s">
        <v>1304</v>
      </c>
      <c r="D325" t="s">
        <v>1492</v>
      </c>
      <c r="E325" s="2">
        <v>240.04347826086956</v>
      </c>
      <c r="F325" s="2">
        <v>0</v>
      </c>
      <c r="G325" s="2">
        <v>0.81521739130434778</v>
      </c>
      <c r="H325" s="2">
        <v>1.1616304347826087</v>
      </c>
      <c r="I325" s="2">
        <v>6.3695652173913047</v>
      </c>
      <c r="J325" s="2">
        <v>0</v>
      </c>
      <c r="K325" s="2">
        <v>0</v>
      </c>
      <c r="L325" s="2">
        <v>7.6304347826086953</v>
      </c>
      <c r="M325" s="2">
        <v>0</v>
      </c>
      <c r="N325" s="2">
        <v>15.497282608695652</v>
      </c>
      <c r="O325" s="2">
        <v>6.4560315160297047E-2</v>
      </c>
      <c r="P325" s="2">
        <v>4.5625</v>
      </c>
      <c r="Q325" s="2">
        <v>22.364130434782609</v>
      </c>
      <c r="R325" s="2">
        <v>0.11217397210650244</v>
      </c>
      <c r="S325" s="2">
        <v>4.4456521739130439</v>
      </c>
      <c r="T325" s="2">
        <v>17.834239130434781</v>
      </c>
      <c r="U325" s="2">
        <v>0</v>
      </c>
      <c r="V325" s="2">
        <v>9.2816065930085123E-2</v>
      </c>
      <c r="W325" s="2">
        <v>14.907608695652174</v>
      </c>
      <c r="X325" s="2">
        <v>15.769021739130435</v>
      </c>
      <c r="Y325" s="2">
        <v>0</v>
      </c>
      <c r="Z325" s="2">
        <v>0.12779614200326028</v>
      </c>
      <c r="AA325" s="2">
        <v>0</v>
      </c>
      <c r="AB325" s="2">
        <v>0</v>
      </c>
      <c r="AC325" s="2">
        <v>0</v>
      </c>
      <c r="AD325" s="2">
        <v>0</v>
      </c>
      <c r="AE325" s="2">
        <v>48.893804347826091</v>
      </c>
      <c r="AF325" s="2">
        <v>0.58945652173913043</v>
      </c>
      <c r="AG325" s="2">
        <v>0</v>
      </c>
      <c r="AH325" t="s">
        <v>210</v>
      </c>
      <c r="AI325">
        <v>2</v>
      </c>
    </row>
    <row r="326" spans="1:35" x14ac:dyDescent="0.25">
      <c r="A326" t="s">
        <v>1573</v>
      </c>
      <c r="B326" t="s">
        <v>1169</v>
      </c>
      <c r="C326" t="s">
        <v>1473</v>
      </c>
      <c r="D326" t="s">
        <v>1517</v>
      </c>
      <c r="E326" s="2">
        <v>241.97826086956522</v>
      </c>
      <c r="F326" s="2">
        <v>0</v>
      </c>
      <c r="G326" s="2">
        <v>8.5978260869565215</v>
      </c>
      <c r="H326" s="2">
        <v>0</v>
      </c>
      <c r="I326" s="2">
        <v>8.2744565217391308</v>
      </c>
      <c r="J326" s="2">
        <v>0</v>
      </c>
      <c r="K326" s="2">
        <v>0</v>
      </c>
      <c r="L326" s="2">
        <v>0.28695652173913044</v>
      </c>
      <c r="M326" s="2">
        <v>6.7826086956521738</v>
      </c>
      <c r="N326" s="2">
        <v>13.154891304347826</v>
      </c>
      <c r="O326" s="2">
        <v>8.2393765160362953E-2</v>
      </c>
      <c r="P326" s="2">
        <v>2.8532608695652173</v>
      </c>
      <c r="Q326" s="2">
        <v>53.793478260869563</v>
      </c>
      <c r="R326" s="2">
        <v>0.23409846374988769</v>
      </c>
      <c r="S326" s="2">
        <v>13.051630434782609</v>
      </c>
      <c r="T326" s="2">
        <v>0.2391304347826087</v>
      </c>
      <c r="U326" s="2">
        <v>24.3825</v>
      </c>
      <c r="V326" s="2">
        <v>0.15568861737489895</v>
      </c>
      <c r="W326" s="2">
        <v>0.72826086956521741</v>
      </c>
      <c r="X326" s="2">
        <v>4.3994565217391308</v>
      </c>
      <c r="Y326" s="2">
        <v>61.520543478260883</v>
      </c>
      <c r="Z326" s="2">
        <v>0.27543077890575879</v>
      </c>
      <c r="AA326" s="2">
        <v>0</v>
      </c>
      <c r="AB326" s="2">
        <v>0</v>
      </c>
      <c r="AC326" s="2">
        <v>0</v>
      </c>
      <c r="AD326" s="2">
        <v>11.141304347826088</v>
      </c>
      <c r="AE326" s="2">
        <v>0</v>
      </c>
      <c r="AF326" s="2">
        <v>0</v>
      </c>
      <c r="AG326" s="2">
        <v>0</v>
      </c>
      <c r="AH326" t="s">
        <v>571</v>
      </c>
      <c r="AI326">
        <v>2</v>
      </c>
    </row>
    <row r="327" spans="1:35" x14ac:dyDescent="0.25">
      <c r="A327" t="s">
        <v>1573</v>
      </c>
      <c r="B327" t="s">
        <v>1164</v>
      </c>
      <c r="C327" t="s">
        <v>1204</v>
      </c>
      <c r="D327" t="s">
        <v>1510</v>
      </c>
      <c r="E327" s="2">
        <v>161.22826086956522</v>
      </c>
      <c r="F327" s="2">
        <v>9</v>
      </c>
      <c r="G327" s="2">
        <v>4.8586956521739131</v>
      </c>
      <c r="H327" s="2">
        <v>6.4918478260869561</v>
      </c>
      <c r="I327" s="2">
        <v>18.538043478260871</v>
      </c>
      <c r="J327" s="2">
        <v>0</v>
      </c>
      <c r="K327" s="2">
        <v>9.7010869565217384</v>
      </c>
      <c r="L327" s="2">
        <v>0</v>
      </c>
      <c r="M327" s="2">
        <v>13.809782608695652</v>
      </c>
      <c r="N327" s="2">
        <v>0</v>
      </c>
      <c r="O327" s="2">
        <v>8.5653610193487495E-2</v>
      </c>
      <c r="P327" s="2">
        <v>5.6114130434782608</v>
      </c>
      <c r="Q327" s="2">
        <v>4.5217391304347823</v>
      </c>
      <c r="R327" s="2">
        <v>6.2849726960156407E-2</v>
      </c>
      <c r="S327" s="2">
        <v>0</v>
      </c>
      <c r="T327" s="2">
        <v>0</v>
      </c>
      <c r="U327" s="2">
        <v>0</v>
      </c>
      <c r="V327" s="2">
        <v>0</v>
      </c>
      <c r="W327" s="2">
        <v>0</v>
      </c>
      <c r="X327" s="2">
        <v>0</v>
      </c>
      <c r="Y327" s="2">
        <v>0</v>
      </c>
      <c r="Z327" s="2">
        <v>0</v>
      </c>
      <c r="AA327" s="2">
        <v>0</v>
      </c>
      <c r="AB327" s="2">
        <v>20.192934782608695</v>
      </c>
      <c r="AC327" s="2">
        <v>5.7663043478260869</v>
      </c>
      <c r="AD327" s="2">
        <v>0</v>
      </c>
      <c r="AE327" s="2">
        <v>0</v>
      </c>
      <c r="AF327" s="2">
        <v>0</v>
      </c>
      <c r="AG327" s="2">
        <v>0</v>
      </c>
      <c r="AH327" t="s">
        <v>566</v>
      </c>
      <c r="AI327">
        <v>2</v>
      </c>
    </row>
    <row r="328" spans="1:35" x14ac:dyDescent="0.25">
      <c r="A328" t="s">
        <v>1573</v>
      </c>
      <c r="B328" t="s">
        <v>709</v>
      </c>
      <c r="C328" t="s">
        <v>1219</v>
      </c>
      <c r="D328" t="s">
        <v>1494</v>
      </c>
      <c r="E328" s="2">
        <v>47.478260869565219</v>
      </c>
      <c r="F328" s="2">
        <v>4.5326086956521738</v>
      </c>
      <c r="G328" s="2">
        <v>0.11413043478260869</v>
      </c>
      <c r="H328" s="2">
        <v>0.22826086956521738</v>
      </c>
      <c r="I328" s="2">
        <v>1.1548913043478262</v>
      </c>
      <c r="J328" s="2">
        <v>0</v>
      </c>
      <c r="K328" s="2">
        <v>0</v>
      </c>
      <c r="L328" s="2">
        <v>0.57597826086956527</v>
      </c>
      <c r="M328" s="2">
        <v>4.4859782608695671</v>
      </c>
      <c r="N328" s="2">
        <v>0</v>
      </c>
      <c r="O328" s="2">
        <v>9.4484890109890141E-2</v>
      </c>
      <c r="P328" s="2">
        <v>4.3369565217391308</v>
      </c>
      <c r="Q328" s="2">
        <v>8.2020652173913042</v>
      </c>
      <c r="R328" s="2">
        <v>0.2641002747252747</v>
      </c>
      <c r="S328" s="2">
        <v>7.3166304347826072</v>
      </c>
      <c r="T328" s="2">
        <v>0</v>
      </c>
      <c r="U328" s="2">
        <v>0</v>
      </c>
      <c r="V328" s="2">
        <v>0.15410485347985345</v>
      </c>
      <c r="W328" s="2">
        <v>4.9435869565217381</v>
      </c>
      <c r="X328" s="2">
        <v>3.9456521739130435</v>
      </c>
      <c r="Y328" s="2">
        <v>0</v>
      </c>
      <c r="Z328" s="2">
        <v>0.18722756410256405</v>
      </c>
      <c r="AA328" s="2">
        <v>0</v>
      </c>
      <c r="AB328" s="2">
        <v>0</v>
      </c>
      <c r="AC328" s="2">
        <v>0</v>
      </c>
      <c r="AD328" s="2">
        <v>7.6086956521739135E-2</v>
      </c>
      <c r="AE328" s="2">
        <v>0</v>
      </c>
      <c r="AF328" s="2">
        <v>0</v>
      </c>
      <c r="AG328" s="2">
        <v>0</v>
      </c>
      <c r="AH328" t="s">
        <v>106</v>
      </c>
      <c r="AI328">
        <v>2</v>
      </c>
    </row>
    <row r="329" spans="1:35" x14ac:dyDescent="0.25">
      <c r="A329" t="s">
        <v>1573</v>
      </c>
      <c r="B329" t="s">
        <v>898</v>
      </c>
      <c r="C329" t="s">
        <v>1401</v>
      </c>
      <c r="D329" t="s">
        <v>1534</v>
      </c>
      <c r="E329" s="2">
        <v>162.31521739130434</v>
      </c>
      <c r="F329" s="2">
        <v>5.5652173913043477</v>
      </c>
      <c r="G329" s="2">
        <v>0.2391304347826087</v>
      </c>
      <c r="H329" s="2">
        <v>0.60326086956521741</v>
      </c>
      <c r="I329" s="2">
        <v>0</v>
      </c>
      <c r="J329" s="2">
        <v>0</v>
      </c>
      <c r="K329" s="2">
        <v>0</v>
      </c>
      <c r="L329" s="2">
        <v>6.1322826086956557</v>
      </c>
      <c r="M329" s="2">
        <v>4.8730434782608691</v>
      </c>
      <c r="N329" s="2">
        <v>8.3115217391304341</v>
      </c>
      <c r="O329" s="2">
        <v>8.1228152414116378E-2</v>
      </c>
      <c r="P329" s="2">
        <v>4.5218478260869572</v>
      </c>
      <c r="Q329" s="2">
        <v>19.984891304347826</v>
      </c>
      <c r="R329" s="2">
        <v>0.15098238799973215</v>
      </c>
      <c r="S329" s="2">
        <v>10.548152173913044</v>
      </c>
      <c r="T329" s="2">
        <v>0</v>
      </c>
      <c r="U329" s="2">
        <v>13.908152173913049</v>
      </c>
      <c r="V329" s="2">
        <v>0.15067166677827634</v>
      </c>
      <c r="W329" s="2">
        <v>14.788260869565224</v>
      </c>
      <c r="X329" s="2">
        <v>0</v>
      </c>
      <c r="Y329" s="2">
        <v>12.378913043478265</v>
      </c>
      <c r="Z329" s="2">
        <v>0.16737293243152757</v>
      </c>
      <c r="AA329" s="2">
        <v>0</v>
      </c>
      <c r="AB329" s="2">
        <v>0</v>
      </c>
      <c r="AC329" s="2">
        <v>0</v>
      </c>
      <c r="AD329" s="2">
        <v>0</v>
      </c>
      <c r="AE329" s="2">
        <v>0</v>
      </c>
      <c r="AF329" s="2">
        <v>0</v>
      </c>
      <c r="AG329" s="2">
        <v>0</v>
      </c>
      <c r="AH329" t="s">
        <v>297</v>
      </c>
      <c r="AI329">
        <v>2</v>
      </c>
    </row>
    <row r="330" spans="1:35" x14ac:dyDescent="0.25">
      <c r="A330" t="s">
        <v>1573</v>
      </c>
      <c r="B330" t="s">
        <v>1088</v>
      </c>
      <c r="C330" t="s">
        <v>1368</v>
      </c>
      <c r="D330" t="s">
        <v>1534</v>
      </c>
      <c r="E330" s="2">
        <v>136.05434782608697</v>
      </c>
      <c r="F330" s="2">
        <v>5.3804347826086953</v>
      </c>
      <c r="G330" s="2">
        <v>2.8260869565217392</v>
      </c>
      <c r="H330" s="2">
        <v>0</v>
      </c>
      <c r="I330" s="2">
        <v>9.7010869565217384</v>
      </c>
      <c r="J330" s="2">
        <v>0</v>
      </c>
      <c r="K330" s="2">
        <v>0</v>
      </c>
      <c r="L330" s="2">
        <v>3.6684782608695654</v>
      </c>
      <c r="M330" s="2">
        <v>6.0655434782608717</v>
      </c>
      <c r="N330" s="2">
        <v>6.1439130434782623</v>
      </c>
      <c r="O330" s="2">
        <v>8.9739554206279479E-2</v>
      </c>
      <c r="P330" s="2">
        <v>5.5617391304347832</v>
      </c>
      <c r="Q330" s="2">
        <v>8.9435869565217363</v>
      </c>
      <c r="R330" s="2">
        <v>0.10661420468163295</v>
      </c>
      <c r="S330" s="2">
        <v>10.389782608695652</v>
      </c>
      <c r="T330" s="2">
        <v>4.4943478260869565</v>
      </c>
      <c r="U330" s="2">
        <v>0</v>
      </c>
      <c r="V330" s="2">
        <v>0.10939841815131421</v>
      </c>
      <c r="W330" s="2">
        <v>13.803043478260872</v>
      </c>
      <c r="X330" s="2">
        <v>5.6208695652173928</v>
      </c>
      <c r="Y330" s="2">
        <v>0</v>
      </c>
      <c r="Z330" s="2">
        <v>0.14276583845969484</v>
      </c>
      <c r="AA330" s="2">
        <v>0</v>
      </c>
      <c r="AB330" s="2">
        <v>0</v>
      </c>
      <c r="AC330" s="2">
        <v>0</v>
      </c>
      <c r="AD330" s="2">
        <v>0</v>
      </c>
      <c r="AE330" s="2">
        <v>0</v>
      </c>
      <c r="AF330" s="2">
        <v>0</v>
      </c>
      <c r="AG330" s="2">
        <v>0</v>
      </c>
      <c r="AH330" t="s">
        <v>488</v>
      </c>
      <c r="AI330">
        <v>2</v>
      </c>
    </row>
    <row r="331" spans="1:35" x14ac:dyDescent="0.25">
      <c r="A331" t="s">
        <v>1573</v>
      </c>
      <c r="B331" t="s">
        <v>1022</v>
      </c>
      <c r="C331" t="s">
        <v>1431</v>
      </c>
      <c r="D331" t="s">
        <v>1534</v>
      </c>
      <c r="E331" s="2">
        <v>183.59782608695653</v>
      </c>
      <c r="F331" s="2">
        <v>5.6521739130434785</v>
      </c>
      <c r="G331" s="2">
        <v>0.96521739130434792</v>
      </c>
      <c r="H331" s="2">
        <v>0</v>
      </c>
      <c r="I331" s="2">
        <v>4.4597826086956518</v>
      </c>
      <c r="J331" s="2">
        <v>0</v>
      </c>
      <c r="K331" s="2">
        <v>0</v>
      </c>
      <c r="L331" s="2">
        <v>4.9858695652173903</v>
      </c>
      <c r="M331" s="2">
        <v>4.336956521739127E-2</v>
      </c>
      <c r="N331" s="2">
        <v>13.269565217391307</v>
      </c>
      <c r="O331" s="2">
        <v>7.251139660174058E-2</v>
      </c>
      <c r="P331" s="2">
        <v>12.8195652173913</v>
      </c>
      <c r="Q331" s="2">
        <v>53.446195652173905</v>
      </c>
      <c r="R331" s="2">
        <v>0.36092889704576397</v>
      </c>
      <c r="S331" s="2">
        <v>22.258152173913043</v>
      </c>
      <c r="T331" s="2">
        <v>20.848804347826086</v>
      </c>
      <c r="U331" s="2">
        <v>0</v>
      </c>
      <c r="V331" s="2">
        <v>0.23479012491859569</v>
      </c>
      <c r="W331" s="2">
        <v>30.39891304347827</v>
      </c>
      <c r="X331" s="2">
        <v>25.073369565217387</v>
      </c>
      <c r="Y331" s="2">
        <v>3.9347826086956523</v>
      </c>
      <c r="Z331" s="2">
        <v>0.32357172458705818</v>
      </c>
      <c r="AA331" s="2">
        <v>0</v>
      </c>
      <c r="AB331" s="2">
        <v>0</v>
      </c>
      <c r="AC331" s="2">
        <v>0</v>
      </c>
      <c r="AD331" s="2">
        <v>0</v>
      </c>
      <c r="AE331" s="2">
        <v>0</v>
      </c>
      <c r="AF331" s="2">
        <v>0</v>
      </c>
      <c r="AG331" s="2">
        <v>0</v>
      </c>
      <c r="AH331" t="s">
        <v>421</v>
      </c>
      <c r="AI331">
        <v>2</v>
      </c>
    </row>
    <row r="332" spans="1:35" x14ac:dyDescent="0.25">
      <c r="A332" t="s">
        <v>1573</v>
      </c>
      <c r="B332" t="s">
        <v>1063</v>
      </c>
      <c r="C332" t="s">
        <v>1443</v>
      </c>
      <c r="D332" t="s">
        <v>1490</v>
      </c>
      <c r="E332" s="2">
        <v>89.554347826086953</v>
      </c>
      <c r="F332" s="2">
        <v>4.9728260869565215</v>
      </c>
      <c r="G332" s="2">
        <v>4.9565217391304346</v>
      </c>
      <c r="H332" s="2">
        <v>1.1597826086956522</v>
      </c>
      <c r="I332" s="2">
        <v>13.614130434782609</v>
      </c>
      <c r="J332" s="2">
        <v>0</v>
      </c>
      <c r="K332" s="2">
        <v>9.4157608695652169</v>
      </c>
      <c r="L332" s="2">
        <v>10.040543478260869</v>
      </c>
      <c r="M332" s="2">
        <v>20.78891304347826</v>
      </c>
      <c r="N332" s="2">
        <v>0</v>
      </c>
      <c r="O332" s="2">
        <v>0.23213739531496541</v>
      </c>
      <c r="P332" s="2">
        <v>4.7228260869565215</v>
      </c>
      <c r="Q332" s="2">
        <v>0</v>
      </c>
      <c r="R332" s="2">
        <v>5.27369826435247E-2</v>
      </c>
      <c r="S332" s="2">
        <v>45.115543478260868</v>
      </c>
      <c r="T332" s="2">
        <v>2.6910869565217395</v>
      </c>
      <c r="U332" s="2">
        <v>23.969239130434783</v>
      </c>
      <c r="V332" s="2">
        <v>0.80147833474936281</v>
      </c>
      <c r="W332" s="2">
        <v>44.816413043478271</v>
      </c>
      <c r="X332" s="2">
        <v>15.361413043478262</v>
      </c>
      <c r="Y332" s="2">
        <v>0</v>
      </c>
      <c r="Z332" s="2">
        <v>0.67196989925961903</v>
      </c>
      <c r="AA332" s="2">
        <v>0</v>
      </c>
      <c r="AB332" s="2">
        <v>9.7146739130434785</v>
      </c>
      <c r="AC332" s="2">
        <v>0</v>
      </c>
      <c r="AD332" s="2">
        <v>0</v>
      </c>
      <c r="AE332" s="2">
        <v>0</v>
      </c>
      <c r="AF332" s="2">
        <v>0.5326086956521735</v>
      </c>
      <c r="AG332" s="2">
        <v>0</v>
      </c>
      <c r="AH332" t="s">
        <v>462</v>
      </c>
      <c r="AI332">
        <v>2</v>
      </c>
    </row>
    <row r="333" spans="1:35" x14ac:dyDescent="0.25">
      <c r="A333" t="s">
        <v>1573</v>
      </c>
      <c r="B333" t="s">
        <v>793</v>
      </c>
      <c r="C333" t="s">
        <v>1359</v>
      </c>
      <c r="D333" t="s">
        <v>1510</v>
      </c>
      <c r="E333" s="2">
        <v>113.25</v>
      </c>
      <c r="F333" s="2">
        <v>15.407608695652174</v>
      </c>
      <c r="G333" s="2">
        <v>0</v>
      </c>
      <c r="H333" s="2">
        <v>0</v>
      </c>
      <c r="I333" s="2">
        <v>5.875</v>
      </c>
      <c r="J333" s="2">
        <v>0</v>
      </c>
      <c r="K333" s="2">
        <v>0</v>
      </c>
      <c r="L333" s="2">
        <v>8.9864130434782616</v>
      </c>
      <c r="M333" s="2">
        <v>9.5135869565217384</v>
      </c>
      <c r="N333" s="2">
        <v>0</v>
      </c>
      <c r="O333" s="2">
        <v>8.4005182839044054E-2</v>
      </c>
      <c r="P333" s="2">
        <v>9.304347826086957</v>
      </c>
      <c r="Q333" s="2">
        <v>9.929347826086957</v>
      </c>
      <c r="R333" s="2">
        <v>0.16983395719358865</v>
      </c>
      <c r="S333" s="2">
        <v>20.263586956521738</v>
      </c>
      <c r="T333" s="2">
        <v>25.130434782608695</v>
      </c>
      <c r="U333" s="2">
        <v>0</v>
      </c>
      <c r="V333" s="2">
        <v>0.40083021403205682</v>
      </c>
      <c r="W333" s="2">
        <v>20.222826086956523</v>
      </c>
      <c r="X333" s="2">
        <v>29.769021739130434</v>
      </c>
      <c r="Y333" s="2">
        <v>0</v>
      </c>
      <c r="Z333" s="2">
        <v>0.4414291198771475</v>
      </c>
      <c r="AA333" s="2">
        <v>0</v>
      </c>
      <c r="AB333" s="2">
        <v>0</v>
      </c>
      <c r="AC333" s="2">
        <v>0</v>
      </c>
      <c r="AD333" s="2">
        <v>0</v>
      </c>
      <c r="AE333" s="2">
        <v>0</v>
      </c>
      <c r="AF333" s="2">
        <v>0</v>
      </c>
      <c r="AG333" s="2">
        <v>0</v>
      </c>
      <c r="AH333" t="s">
        <v>191</v>
      </c>
      <c r="AI333">
        <v>2</v>
      </c>
    </row>
    <row r="334" spans="1:35" x14ac:dyDescent="0.25">
      <c r="A334" t="s">
        <v>1573</v>
      </c>
      <c r="B334" t="s">
        <v>1175</v>
      </c>
      <c r="C334" t="s">
        <v>1453</v>
      </c>
      <c r="D334" t="s">
        <v>1529</v>
      </c>
      <c r="E334" s="2">
        <v>213.63043478260869</v>
      </c>
      <c r="F334" s="2">
        <v>5.0434782608695654</v>
      </c>
      <c r="G334" s="2">
        <v>1.1005434782608696</v>
      </c>
      <c r="H334" s="2">
        <v>0</v>
      </c>
      <c r="I334" s="2">
        <v>20.904891304347824</v>
      </c>
      <c r="J334" s="2">
        <v>0</v>
      </c>
      <c r="K334" s="2">
        <v>0.63043478260869568</v>
      </c>
      <c r="L334" s="2">
        <v>22.031521739130433</v>
      </c>
      <c r="M334" s="2">
        <v>32.119565217391305</v>
      </c>
      <c r="N334" s="2">
        <v>0</v>
      </c>
      <c r="O334" s="2">
        <v>0.15035107357280961</v>
      </c>
      <c r="P334" s="2">
        <v>5.2173913043478262</v>
      </c>
      <c r="Q334" s="2">
        <v>207.05706521739131</v>
      </c>
      <c r="R334" s="2">
        <v>0.99365269156405822</v>
      </c>
      <c r="S334" s="2">
        <v>14.127717391304348</v>
      </c>
      <c r="T334" s="2">
        <v>0</v>
      </c>
      <c r="U334" s="2">
        <v>14.796195652173912</v>
      </c>
      <c r="V334" s="2">
        <v>0.13539228655744376</v>
      </c>
      <c r="W334" s="2">
        <v>8.945652173913043</v>
      </c>
      <c r="X334" s="2">
        <v>25.4375</v>
      </c>
      <c r="Y334" s="2">
        <v>17.252717391304348</v>
      </c>
      <c r="Z334" s="2">
        <v>0.24170652284522234</v>
      </c>
      <c r="AA334" s="2">
        <v>14.9375</v>
      </c>
      <c r="AB334" s="2">
        <v>14.059782608695652</v>
      </c>
      <c r="AC334" s="2">
        <v>0</v>
      </c>
      <c r="AD334" s="2">
        <v>0</v>
      </c>
      <c r="AE334" s="2">
        <v>63.529891304347828</v>
      </c>
      <c r="AF334" s="2">
        <v>3.8641304347826089</v>
      </c>
      <c r="AG334" s="2">
        <v>2.3342391304347827</v>
      </c>
      <c r="AH334" t="s">
        <v>577</v>
      </c>
      <c r="AI334">
        <v>2</v>
      </c>
    </row>
    <row r="335" spans="1:35" x14ac:dyDescent="0.25">
      <c r="A335" t="s">
        <v>1573</v>
      </c>
      <c r="B335" t="s">
        <v>798</v>
      </c>
      <c r="C335" t="s">
        <v>1361</v>
      </c>
      <c r="D335" t="s">
        <v>1531</v>
      </c>
      <c r="E335" s="2">
        <v>75.793478260869563</v>
      </c>
      <c r="F335" s="2">
        <v>3.8315217391304346</v>
      </c>
      <c r="G335" s="2">
        <v>2.6630434782608696</v>
      </c>
      <c r="H335" s="2">
        <v>0.13315217391304349</v>
      </c>
      <c r="I335" s="2">
        <v>0.6246739130434783</v>
      </c>
      <c r="J335" s="2">
        <v>0</v>
      </c>
      <c r="K335" s="2">
        <v>0</v>
      </c>
      <c r="L335" s="2">
        <v>4.2010869565217392</v>
      </c>
      <c r="M335" s="2">
        <v>4.6467391304347823</v>
      </c>
      <c r="N335" s="2">
        <v>0</v>
      </c>
      <c r="O335" s="2">
        <v>6.1307901907356945E-2</v>
      </c>
      <c r="P335" s="2">
        <v>0</v>
      </c>
      <c r="Q335" s="2">
        <v>16.161739130434785</v>
      </c>
      <c r="R335" s="2">
        <v>0.21323390219417759</v>
      </c>
      <c r="S335" s="2">
        <v>15.51217391304348</v>
      </c>
      <c r="T335" s="2">
        <v>8.4666304347826049</v>
      </c>
      <c r="U335" s="2">
        <v>0</v>
      </c>
      <c r="V335" s="2">
        <v>0.3163702853864907</v>
      </c>
      <c r="W335" s="2">
        <v>12.930652173913044</v>
      </c>
      <c r="X335" s="2">
        <v>9.6384782608695669</v>
      </c>
      <c r="Y335" s="2">
        <v>0</v>
      </c>
      <c r="Z335" s="2">
        <v>0.29777140398680629</v>
      </c>
      <c r="AA335" s="2">
        <v>0</v>
      </c>
      <c r="AB335" s="2">
        <v>0</v>
      </c>
      <c r="AC335" s="2">
        <v>0</v>
      </c>
      <c r="AD335" s="2">
        <v>0</v>
      </c>
      <c r="AE335" s="2">
        <v>0</v>
      </c>
      <c r="AF335" s="2">
        <v>0</v>
      </c>
      <c r="AG335" s="2">
        <v>0</v>
      </c>
      <c r="AH335" t="s">
        <v>196</v>
      </c>
      <c r="AI335">
        <v>2</v>
      </c>
    </row>
    <row r="336" spans="1:35" x14ac:dyDescent="0.25">
      <c r="A336" t="s">
        <v>1573</v>
      </c>
      <c r="B336" t="s">
        <v>1128</v>
      </c>
      <c r="C336" t="s">
        <v>1286</v>
      </c>
      <c r="D336" t="s">
        <v>1515</v>
      </c>
      <c r="E336" s="2">
        <v>306.16304347826087</v>
      </c>
      <c r="F336" s="2">
        <v>14.608695652173912</v>
      </c>
      <c r="G336" s="2">
        <v>0</v>
      </c>
      <c r="H336" s="2">
        <v>1.173913043478261</v>
      </c>
      <c r="I336" s="2">
        <v>14.953804347826088</v>
      </c>
      <c r="J336" s="2">
        <v>0</v>
      </c>
      <c r="K336" s="2">
        <v>0</v>
      </c>
      <c r="L336" s="2">
        <v>11.746304347826088</v>
      </c>
      <c r="M336" s="2">
        <v>18.035326086956523</v>
      </c>
      <c r="N336" s="2">
        <v>0</v>
      </c>
      <c r="O336" s="2">
        <v>5.8907586892462817E-2</v>
      </c>
      <c r="P336" s="2">
        <v>0</v>
      </c>
      <c r="Q336" s="2">
        <v>15.970108695652174</v>
      </c>
      <c r="R336" s="2">
        <v>5.2162104590478216E-2</v>
      </c>
      <c r="S336" s="2">
        <v>25.454347826086959</v>
      </c>
      <c r="T336" s="2">
        <v>35.283152173913038</v>
      </c>
      <c r="U336" s="2">
        <v>5.0711956521739134</v>
      </c>
      <c r="V336" s="2">
        <v>0.21494656867966058</v>
      </c>
      <c r="W336" s="2">
        <v>42.150434782608684</v>
      </c>
      <c r="X336" s="2">
        <v>39.809347826086949</v>
      </c>
      <c r="Y336" s="2">
        <v>0</v>
      </c>
      <c r="Z336" s="2">
        <v>0.26769979053502319</v>
      </c>
      <c r="AA336" s="2">
        <v>0</v>
      </c>
      <c r="AB336" s="2">
        <v>0</v>
      </c>
      <c r="AC336" s="2">
        <v>0</v>
      </c>
      <c r="AD336" s="2">
        <v>0</v>
      </c>
      <c r="AE336" s="2">
        <v>15.1875</v>
      </c>
      <c r="AF336" s="2">
        <v>0</v>
      </c>
      <c r="AG336" s="2">
        <v>0</v>
      </c>
      <c r="AH336" t="s">
        <v>529</v>
      </c>
      <c r="AI336">
        <v>2</v>
      </c>
    </row>
    <row r="337" spans="1:35" x14ac:dyDescent="0.25">
      <c r="A337" t="s">
        <v>1573</v>
      </c>
      <c r="B337" t="s">
        <v>623</v>
      </c>
      <c r="C337" t="s">
        <v>1288</v>
      </c>
      <c r="D337" t="s">
        <v>1518</v>
      </c>
      <c r="E337" s="2">
        <v>218.13043478260869</v>
      </c>
      <c r="F337" s="2">
        <v>4.8967391304347823</v>
      </c>
      <c r="G337" s="2">
        <v>0</v>
      </c>
      <c r="H337" s="2">
        <v>0</v>
      </c>
      <c r="I337" s="2">
        <v>9.8233695652173907</v>
      </c>
      <c r="J337" s="2">
        <v>0</v>
      </c>
      <c r="K337" s="2">
        <v>0</v>
      </c>
      <c r="L337" s="2">
        <v>3.2905434782608696</v>
      </c>
      <c r="M337" s="2">
        <v>1.6657608695652173</v>
      </c>
      <c r="N337" s="2">
        <v>9.9972826086956523</v>
      </c>
      <c r="O337" s="2">
        <v>5.346820809248555E-2</v>
      </c>
      <c r="P337" s="2">
        <v>0</v>
      </c>
      <c r="Q337" s="2">
        <v>24.385869565217391</v>
      </c>
      <c r="R337" s="2">
        <v>0.11179489734901335</v>
      </c>
      <c r="S337" s="2">
        <v>4.5617391304347823</v>
      </c>
      <c r="T337" s="2">
        <v>19.37</v>
      </c>
      <c r="U337" s="2">
        <v>0</v>
      </c>
      <c r="V337" s="2">
        <v>0.10971297588200121</v>
      </c>
      <c r="W337" s="2">
        <v>22.281739130434783</v>
      </c>
      <c r="X337" s="2">
        <v>12.573478260869567</v>
      </c>
      <c r="Y337" s="2">
        <v>0</v>
      </c>
      <c r="Z337" s="2">
        <v>0.15979071158062588</v>
      </c>
      <c r="AA337" s="2">
        <v>0</v>
      </c>
      <c r="AB337" s="2">
        <v>5.8233695652173916</v>
      </c>
      <c r="AC337" s="2">
        <v>0</v>
      </c>
      <c r="AD337" s="2">
        <v>0</v>
      </c>
      <c r="AE337" s="2">
        <v>0</v>
      </c>
      <c r="AF337" s="2">
        <v>0</v>
      </c>
      <c r="AG337" s="2">
        <v>0</v>
      </c>
      <c r="AH337" t="s">
        <v>20</v>
      </c>
      <c r="AI337">
        <v>2</v>
      </c>
    </row>
    <row r="338" spans="1:35" x14ac:dyDescent="0.25">
      <c r="A338" t="s">
        <v>1573</v>
      </c>
      <c r="B338" t="s">
        <v>820</v>
      </c>
      <c r="C338" t="s">
        <v>1370</v>
      </c>
      <c r="D338" t="s">
        <v>1518</v>
      </c>
      <c r="E338" s="2">
        <v>116.31521739130434</v>
      </c>
      <c r="F338" s="2">
        <v>9.1005434782608692</v>
      </c>
      <c r="G338" s="2">
        <v>0</v>
      </c>
      <c r="H338" s="2">
        <v>0</v>
      </c>
      <c r="I338" s="2">
        <v>5.1415217391304342</v>
      </c>
      <c r="J338" s="2">
        <v>0</v>
      </c>
      <c r="K338" s="2">
        <v>0</v>
      </c>
      <c r="L338" s="2">
        <v>2.3761956521739123</v>
      </c>
      <c r="M338" s="2">
        <v>4.8695652173913047</v>
      </c>
      <c r="N338" s="2">
        <v>8.0815217391304355</v>
      </c>
      <c r="O338" s="2">
        <v>0.11134473413699655</v>
      </c>
      <c r="P338" s="2">
        <v>0</v>
      </c>
      <c r="Q338" s="2">
        <v>25.05086956521739</v>
      </c>
      <c r="R338" s="2">
        <v>0.2153705261190543</v>
      </c>
      <c r="S338" s="2">
        <v>6.4709782608695647</v>
      </c>
      <c r="T338" s="2">
        <v>10.285217391304348</v>
      </c>
      <c r="U338" s="2">
        <v>0</v>
      </c>
      <c r="V338" s="2">
        <v>0.14405849920568173</v>
      </c>
      <c r="W338" s="2">
        <v>12.085652173913042</v>
      </c>
      <c r="X338" s="2">
        <v>8.870108695652176</v>
      </c>
      <c r="Y338" s="2">
        <v>0</v>
      </c>
      <c r="Z338" s="2">
        <v>0.1801635361181198</v>
      </c>
      <c r="AA338" s="2">
        <v>0</v>
      </c>
      <c r="AB338" s="2">
        <v>5.2771739130434785</v>
      </c>
      <c r="AC338" s="2">
        <v>0</v>
      </c>
      <c r="AD338" s="2">
        <v>0</v>
      </c>
      <c r="AE338" s="2">
        <v>0</v>
      </c>
      <c r="AF338" s="2">
        <v>0</v>
      </c>
      <c r="AG338" s="2">
        <v>0</v>
      </c>
      <c r="AH338" t="s">
        <v>218</v>
      </c>
      <c r="AI338">
        <v>2</v>
      </c>
    </row>
    <row r="339" spans="1:35" x14ac:dyDescent="0.25">
      <c r="A339" t="s">
        <v>1573</v>
      </c>
      <c r="B339" t="s">
        <v>852</v>
      </c>
      <c r="C339" t="s">
        <v>1386</v>
      </c>
      <c r="D339" t="s">
        <v>1518</v>
      </c>
      <c r="E339" s="2">
        <v>171.33695652173913</v>
      </c>
      <c r="F339" s="2">
        <v>9.4728260869565215</v>
      </c>
      <c r="G339" s="2">
        <v>0</v>
      </c>
      <c r="H339" s="2">
        <v>0</v>
      </c>
      <c r="I339" s="2">
        <v>0</v>
      </c>
      <c r="J339" s="2">
        <v>0</v>
      </c>
      <c r="K339" s="2">
        <v>0</v>
      </c>
      <c r="L339" s="2">
        <v>3.7353260869565221</v>
      </c>
      <c r="M339" s="2">
        <v>4.1576086956521738</v>
      </c>
      <c r="N339" s="2">
        <v>4.3206521739130439</v>
      </c>
      <c r="O339" s="2">
        <v>4.9482966440398408E-2</v>
      </c>
      <c r="P339" s="2">
        <v>0</v>
      </c>
      <c r="Q339" s="2">
        <v>23.972826086956523</v>
      </c>
      <c r="R339" s="2">
        <v>0.13991625959525472</v>
      </c>
      <c r="S339" s="2">
        <v>9.1805434782608693</v>
      </c>
      <c r="T339" s="2">
        <v>16.834130434782612</v>
      </c>
      <c r="U339" s="2">
        <v>0</v>
      </c>
      <c r="V339" s="2">
        <v>0.15183340734631734</v>
      </c>
      <c r="W339" s="2">
        <v>22.229891304347831</v>
      </c>
      <c r="X339" s="2">
        <v>8.963369565217393</v>
      </c>
      <c r="Y339" s="2">
        <v>0</v>
      </c>
      <c r="Z339" s="2">
        <v>0.18205798388631608</v>
      </c>
      <c r="AA339" s="2">
        <v>0</v>
      </c>
      <c r="AB339" s="2">
        <v>4.7282608695652177</v>
      </c>
      <c r="AC339" s="2">
        <v>0</v>
      </c>
      <c r="AD339" s="2">
        <v>0</v>
      </c>
      <c r="AE339" s="2">
        <v>0</v>
      </c>
      <c r="AF339" s="2">
        <v>0</v>
      </c>
      <c r="AG339" s="2">
        <v>0</v>
      </c>
      <c r="AH339" t="s">
        <v>251</v>
      </c>
      <c r="AI339">
        <v>2</v>
      </c>
    </row>
    <row r="340" spans="1:35" x14ac:dyDescent="0.25">
      <c r="A340" t="s">
        <v>1573</v>
      </c>
      <c r="B340" t="s">
        <v>1187</v>
      </c>
      <c r="C340" t="s">
        <v>1478</v>
      </c>
      <c r="D340" t="s">
        <v>1510</v>
      </c>
      <c r="E340" s="2">
        <v>7.6847826086956523</v>
      </c>
      <c r="F340" s="2">
        <v>0.89130434782608692</v>
      </c>
      <c r="G340" s="2">
        <v>0</v>
      </c>
      <c r="H340" s="2">
        <v>97.336956521739125</v>
      </c>
      <c r="I340" s="2">
        <v>27.603260869565219</v>
      </c>
      <c r="J340" s="2">
        <v>0</v>
      </c>
      <c r="K340" s="2">
        <v>0</v>
      </c>
      <c r="L340" s="2">
        <v>0</v>
      </c>
      <c r="M340" s="2">
        <v>4.7748913043478254</v>
      </c>
      <c r="N340" s="2">
        <v>0</v>
      </c>
      <c r="O340" s="2">
        <v>0.62134370579915121</v>
      </c>
      <c r="P340" s="2">
        <v>0</v>
      </c>
      <c r="Q340" s="2">
        <v>0</v>
      </c>
      <c r="R340" s="2">
        <v>0</v>
      </c>
      <c r="S340" s="2">
        <v>31.418478260869566</v>
      </c>
      <c r="T340" s="2">
        <v>0</v>
      </c>
      <c r="U340" s="2">
        <v>0</v>
      </c>
      <c r="V340" s="2">
        <v>4.0884016973125883</v>
      </c>
      <c r="W340" s="2">
        <v>5.4510869565217392</v>
      </c>
      <c r="X340" s="2">
        <v>0.25</v>
      </c>
      <c r="Y340" s="2">
        <v>0</v>
      </c>
      <c r="Z340" s="2">
        <v>0.74186704384724189</v>
      </c>
      <c r="AA340" s="2">
        <v>0</v>
      </c>
      <c r="AB340" s="2">
        <v>0</v>
      </c>
      <c r="AC340" s="2">
        <v>0</v>
      </c>
      <c r="AD340" s="2">
        <v>0</v>
      </c>
      <c r="AE340" s="2">
        <v>58.489130434782609</v>
      </c>
      <c r="AF340" s="2">
        <v>0</v>
      </c>
      <c r="AG340" s="2">
        <v>9.6358695652173907</v>
      </c>
      <c r="AH340" t="s">
        <v>590</v>
      </c>
      <c r="AI340">
        <v>2</v>
      </c>
    </row>
    <row r="341" spans="1:35" x14ac:dyDescent="0.25">
      <c r="A341" t="s">
        <v>1573</v>
      </c>
      <c r="B341" t="s">
        <v>1065</v>
      </c>
      <c r="C341" t="s">
        <v>1445</v>
      </c>
      <c r="D341" t="s">
        <v>1490</v>
      </c>
      <c r="E341" s="2">
        <v>192.66304347826087</v>
      </c>
      <c r="F341" s="2">
        <v>3</v>
      </c>
      <c r="G341" s="2">
        <v>4.4021739130434785</v>
      </c>
      <c r="H341" s="2">
        <v>2.1486956521739131</v>
      </c>
      <c r="I341" s="2">
        <v>15.179347826086957</v>
      </c>
      <c r="J341" s="2">
        <v>0</v>
      </c>
      <c r="K341" s="2">
        <v>4.9293478260869561</v>
      </c>
      <c r="L341" s="2">
        <v>10.776630434782607</v>
      </c>
      <c r="M341" s="2">
        <v>27.701086956521738</v>
      </c>
      <c r="N341" s="2">
        <v>0</v>
      </c>
      <c r="O341" s="2">
        <v>0.14377997179125529</v>
      </c>
      <c r="P341" s="2">
        <v>0</v>
      </c>
      <c r="Q341" s="2">
        <v>0</v>
      </c>
      <c r="R341" s="2">
        <v>0</v>
      </c>
      <c r="S341" s="2">
        <v>111.29619565217391</v>
      </c>
      <c r="T341" s="2">
        <v>3.5869565217391304</v>
      </c>
      <c r="U341" s="2">
        <v>0</v>
      </c>
      <c r="V341" s="2">
        <v>0.59629055007052179</v>
      </c>
      <c r="W341" s="2">
        <v>88.557065217391298</v>
      </c>
      <c r="X341" s="2">
        <v>21.654891304347824</v>
      </c>
      <c r="Y341" s="2">
        <v>17.608695652173914</v>
      </c>
      <c r="Z341" s="2">
        <v>0.66344146685472494</v>
      </c>
      <c r="AA341" s="2">
        <v>0</v>
      </c>
      <c r="AB341" s="2">
        <v>15.940217391304348</v>
      </c>
      <c r="AC341" s="2">
        <v>0</v>
      </c>
      <c r="AD341" s="2">
        <v>0</v>
      </c>
      <c r="AE341" s="2">
        <v>0</v>
      </c>
      <c r="AF341" s="2">
        <v>0</v>
      </c>
      <c r="AG341" s="2">
        <v>29.592391304347824</v>
      </c>
      <c r="AH341" t="s">
        <v>464</v>
      </c>
      <c r="AI341">
        <v>2</v>
      </c>
    </row>
    <row r="342" spans="1:35" x14ac:dyDescent="0.25">
      <c r="A342" t="s">
        <v>1573</v>
      </c>
      <c r="B342" t="s">
        <v>636</v>
      </c>
      <c r="C342" t="s">
        <v>1295</v>
      </c>
      <c r="D342" t="s">
        <v>1511</v>
      </c>
      <c r="E342" s="2">
        <v>34.163043478260867</v>
      </c>
      <c r="F342" s="2">
        <v>4.7771739130434785</v>
      </c>
      <c r="G342" s="2">
        <v>0</v>
      </c>
      <c r="H342" s="2">
        <v>0</v>
      </c>
      <c r="I342" s="2">
        <v>0</v>
      </c>
      <c r="J342" s="2">
        <v>0</v>
      </c>
      <c r="K342" s="2">
        <v>0</v>
      </c>
      <c r="L342" s="2">
        <v>3.2608695652173912E-2</v>
      </c>
      <c r="M342" s="2">
        <v>3.6413043478260869</v>
      </c>
      <c r="N342" s="2">
        <v>0</v>
      </c>
      <c r="O342" s="2">
        <v>0.10658606426980592</v>
      </c>
      <c r="P342" s="2">
        <v>0</v>
      </c>
      <c r="Q342" s="2">
        <v>0</v>
      </c>
      <c r="R342" s="2">
        <v>0</v>
      </c>
      <c r="S342" s="2">
        <v>4.5788043478260869</v>
      </c>
      <c r="T342" s="2">
        <v>0</v>
      </c>
      <c r="U342" s="2">
        <v>0</v>
      </c>
      <c r="V342" s="2">
        <v>0.13402799872733059</v>
      </c>
      <c r="W342" s="2">
        <v>5.1711956521739131</v>
      </c>
      <c r="X342" s="2">
        <v>0</v>
      </c>
      <c r="Y342" s="2">
        <v>0</v>
      </c>
      <c r="Z342" s="2">
        <v>0.15136811963092589</v>
      </c>
      <c r="AA342" s="2">
        <v>0</v>
      </c>
      <c r="AB342" s="2">
        <v>4.5760869565217392</v>
      </c>
      <c r="AC342" s="2">
        <v>0</v>
      </c>
      <c r="AD342" s="2">
        <v>0</v>
      </c>
      <c r="AE342" s="2">
        <v>0</v>
      </c>
      <c r="AF342" s="2">
        <v>0</v>
      </c>
      <c r="AG342" s="2">
        <v>0</v>
      </c>
      <c r="AH342" t="s">
        <v>33</v>
      </c>
      <c r="AI342">
        <v>2</v>
      </c>
    </row>
    <row r="343" spans="1:35" x14ac:dyDescent="0.25">
      <c r="A343" t="s">
        <v>1573</v>
      </c>
      <c r="B343" t="s">
        <v>930</v>
      </c>
      <c r="C343" t="s">
        <v>1216</v>
      </c>
      <c r="D343" t="s">
        <v>1489</v>
      </c>
      <c r="E343" s="2">
        <v>130.16304347826087</v>
      </c>
      <c r="F343" s="2">
        <v>4.3206521739130439</v>
      </c>
      <c r="G343" s="2">
        <v>1.0434782608695652</v>
      </c>
      <c r="H343" s="2">
        <v>0</v>
      </c>
      <c r="I343" s="2">
        <v>11.320652173913043</v>
      </c>
      <c r="J343" s="2">
        <v>0</v>
      </c>
      <c r="K343" s="2">
        <v>0</v>
      </c>
      <c r="L343" s="2">
        <v>4.7201086956521738</v>
      </c>
      <c r="M343" s="2">
        <v>11.483695652173912</v>
      </c>
      <c r="N343" s="2">
        <v>3.714673913043478</v>
      </c>
      <c r="O343" s="2">
        <v>0.11676409185803757</v>
      </c>
      <c r="P343" s="2">
        <v>4.3206521739130439</v>
      </c>
      <c r="Q343" s="2">
        <v>37.483695652173914</v>
      </c>
      <c r="R343" s="2">
        <v>0.32116910229645096</v>
      </c>
      <c r="S343" s="2">
        <v>14.195652173913043</v>
      </c>
      <c r="T343" s="2">
        <v>13.755434782608695</v>
      </c>
      <c r="U343" s="2">
        <v>0</v>
      </c>
      <c r="V343" s="2">
        <v>0.21473903966597077</v>
      </c>
      <c r="W343" s="2">
        <v>13.290760869565217</v>
      </c>
      <c r="X343" s="2">
        <v>20.252717391304348</v>
      </c>
      <c r="Y343" s="2">
        <v>0</v>
      </c>
      <c r="Z343" s="2">
        <v>0.25770354906054277</v>
      </c>
      <c r="AA343" s="2">
        <v>0</v>
      </c>
      <c r="AB343" s="2">
        <v>0</v>
      </c>
      <c r="AC343" s="2">
        <v>0</v>
      </c>
      <c r="AD343" s="2">
        <v>0</v>
      </c>
      <c r="AE343" s="2">
        <v>0</v>
      </c>
      <c r="AF343" s="2">
        <v>0</v>
      </c>
      <c r="AG343" s="2">
        <v>0</v>
      </c>
      <c r="AH343" t="s">
        <v>329</v>
      </c>
      <c r="AI343">
        <v>2</v>
      </c>
    </row>
    <row r="344" spans="1:35" x14ac:dyDescent="0.25">
      <c r="A344" t="s">
        <v>1573</v>
      </c>
      <c r="B344" t="s">
        <v>1100</v>
      </c>
      <c r="C344" t="s">
        <v>1213</v>
      </c>
      <c r="D344" t="s">
        <v>1523</v>
      </c>
      <c r="E344" s="2">
        <v>80.239130434782609</v>
      </c>
      <c r="F344" s="2">
        <v>5.1304347826086953</v>
      </c>
      <c r="G344" s="2">
        <v>0</v>
      </c>
      <c r="H344" s="2">
        <v>0</v>
      </c>
      <c r="I344" s="2">
        <v>2.3070652173913042</v>
      </c>
      <c r="J344" s="2">
        <v>0</v>
      </c>
      <c r="K344" s="2">
        <v>0</v>
      </c>
      <c r="L344" s="2">
        <v>1.9232608695652174</v>
      </c>
      <c r="M344" s="2">
        <v>0</v>
      </c>
      <c r="N344" s="2">
        <v>0</v>
      </c>
      <c r="O344" s="2">
        <v>0</v>
      </c>
      <c r="P344" s="2">
        <v>0</v>
      </c>
      <c r="Q344" s="2">
        <v>14.538152173913046</v>
      </c>
      <c r="R344" s="2">
        <v>0.18118531563261991</v>
      </c>
      <c r="S344" s="2">
        <v>7.3470652173913047</v>
      </c>
      <c r="T344" s="2">
        <v>0</v>
      </c>
      <c r="U344" s="2">
        <v>9.4779347826086955</v>
      </c>
      <c r="V344" s="2">
        <v>0.20968572202655106</v>
      </c>
      <c r="W344" s="2">
        <v>10.011304347826089</v>
      </c>
      <c r="X344" s="2">
        <v>23.793260869565213</v>
      </c>
      <c r="Y344" s="2">
        <v>0</v>
      </c>
      <c r="Z344" s="2">
        <v>0.42129775128691405</v>
      </c>
      <c r="AA344" s="2">
        <v>0</v>
      </c>
      <c r="AB344" s="2">
        <v>0</v>
      </c>
      <c r="AC344" s="2">
        <v>0</v>
      </c>
      <c r="AD344" s="2">
        <v>0</v>
      </c>
      <c r="AE344" s="2">
        <v>0</v>
      </c>
      <c r="AF344" s="2">
        <v>0</v>
      </c>
      <c r="AG344" s="2">
        <v>0</v>
      </c>
      <c r="AH344" t="s">
        <v>501</v>
      </c>
      <c r="AI344">
        <v>2</v>
      </c>
    </row>
    <row r="345" spans="1:35" x14ac:dyDescent="0.25">
      <c r="A345" t="s">
        <v>1573</v>
      </c>
      <c r="B345" t="s">
        <v>1136</v>
      </c>
      <c r="C345" t="s">
        <v>1452</v>
      </c>
      <c r="D345" t="s">
        <v>1528</v>
      </c>
      <c r="E345" s="2">
        <v>33.673913043478258</v>
      </c>
      <c r="F345" s="2">
        <v>2.3152173913043477</v>
      </c>
      <c r="G345" s="2">
        <v>0.28260869565217389</v>
      </c>
      <c r="H345" s="2">
        <v>0.16304347826086957</v>
      </c>
      <c r="I345" s="2">
        <v>1.486413043478261</v>
      </c>
      <c r="J345" s="2">
        <v>0</v>
      </c>
      <c r="K345" s="2">
        <v>0</v>
      </c>
      <c r="L345" s="2">
        <v>0.58152173913043481</v>
      </c>
      <c r="M345" s="2">
        <v>4.5326086956521738</v>
      </c>
      <c r="N345" s="2">
        <v>0</v>
      </c>
      <c r="O345" s="2">
        <v>0.13460296965784377</v>
      </c>
      <c r="P345" s="2">
        <v>5.6630434782608692</v>
      </c>
      <c r="Q345" s="2">
        <v>0</v>
      </c>
      <c r="R345" s="2">
        <v>0.16817301484828923</v>
      </c>
      <c r="S345" s="2">
        <v>2.2826086956521738</v>
      </c>
      <c r="T345" s="2">
        <v>0</v>
      </c>
      <c r="U345" s="2">
        <v>0</v>
      </c>
      <c r="V345" s="2">
        <v>6.7785668173014846E-2</v>
      </c>
      <c r="W345" s="2">
        <v>2.3342391304347827</v>
      </c>
      <c r="X345" s="2">
        <v>0</v>
      </c>
      <c r="Y345" s="2">
        <v>0</v>
      </c>
      <c r="Z345" s="2">
        <v>6.9318915429309236E-2</v>
      </c>
      <c r="AA345" s="2">
        <v>0</v>
      </c>
      <c r="AB345" s="2">
        <v>0</v>
      </c>
      <c r="AC345" s="2">
        <v>0</v>
      </c>
      <c r="AD345" s="2">
        <v>0</v>
      </c>
      <c r="AE345" s="2">
        <v>0</v>
      </c>
      <c r="AF345" s="2">
        <v>0</v>
      </c>
      <c r="AG345" s="2">
        <v>0</v>
      </c>
      <c r="AH345" t="s">
        <v>537</v>
      </c>
      <c r="AI345">
        <v>2</v>
      </c>
    </row>
    <row r="346" spans="1:35" x14ac:dyDescent="0.25">
      <c r="A346" t="s">
        <v>1573</v>
      </c>
      <c r="B346" t="s">
        <v>808</v>
      </c>
      <c r="C346" t="s">
        <v>1348</v>
      </c>
      <c r="D346" t="s">
        <v>1518</v>
      </c>
      <c r="E346" s="2">
        <v>138.41304347826087</v>
      </c>
      <c r="F346" s="2">
        <v>5.3913043478260869</v>
      </c>
      <c r="G346" s="2">
        <v>0.70652173913043481</v>
      </c>
      <c r="H346" s="2">
        <v>0.76630434782608692</v>
      </c>
      <c r="I346" s="2">
        <v>4.5652173913043477</v>
      </c>
      <c r="J346" s="2">
        <v>0</v>
      </c>
      <c r="K346" s="2">
        <v>0</v>
      </c>
      <c r="L346" s="2">
        <v>4.0326086956521738</v>
      </c>
      <c r="M346" s="2">
        <v>9.8913043478260878</v>
      </c>
      <c r="N346" s="2">
        <v>0</v>
      </c>
      <c r="O346" s="2">
        <v>7.1462227108528356E-2</v>
      </c>
      <c r="P346" s="2">
        <v>5.2173913043478262</v>
      </c>
      <c r="Q346" s="2">
        <v>17.168478260869566</v>
      </c>
      <c r="R346" s="2">
        <v>0.16173237003298255</v>
      </c>
      <c r="S346" s="2">
        <v>10.3125</v>
      </c>
      <c r="T346" s="2">
        <v>0</v>
      </c>
      <c r="U346" s="2">
        <v>28.728260869565219</v>
      </c>
      <c r="V346" s="2">
        <v>0.28205983979896343</v>
      </c>
      <c r="W346" s="2">
        <v>15.434782608695652</v>
      </c>
      <c r="X346" s="2">
        <v>0</v>
      </c>
      <c r="Y346" s="2">
        <v>21.991847826086957</v>
      </c>
      <c r="Z346" s="2">
        <v>0.27039814669389034</v>
      </c>
      <c r="AA346" s="2">
        <v>0</v>
      </c>
      <c r="AB346" s="2">
        <v>0</v>
      </c>
      <c r="AC346" s="2">
        <v>0</v>
      </c>
      <c r="AD346" s="2">
        <v>0</v>
      </c>
      <c r="AE346" s="2">
        <v>0</v>
      </c>
      <c r="AF346" s="2">
        <v>0</v>
      </c>
      <c r="AG346" s="2">
        <v>0</v>
      </c>
      <c r="AH346" t="s">
        <v>206</v>
      </c>
      <c r="AI346">
        <v>2</v>
      </c>
    </row>
    <row r="347" spans="1:35" x14ac:dyDescent="0.25">
      <c r="A347" t="s">
        <v>1573</v>
      </c>
      <c r="B347" t="s">
        <v>712</v>
      </c>
      <c r="C347" t="s">
        <v>1283</v>
      </c>
      <c r="D347" t="s">
        <v>1514</v>
      </c>
      <c r="E347" s="2">
        <v>60.576086956521742</v>
      </c>
      <c r="F347" s="2">
        <v>5.3043478260869561</v>
      </c>
      <c r="G347" s="2">
        <v>0</v>
      </c>
      <c r="H347" s="2">
        <v>0</v>
      </c>
      <c r="I347" s="2">
        <v>0</v>
      </c>
      <c r="J347" s="2">
        <v>0</v>
      </c>
      <c r="K347" s="2">
        <v>0</v>
      </c>
      <c r="L347" s="2">
        <v>0.5</v>
      </c>
      <c r="M347" s="2">
        <v>5.375</v>
      </c>
      <c r="N347" s="2">
        <v>0</v>
      </c>
      <c r="O347" s="2">
        <v>8.8731383455948318E-2</v>
      </c>
      <c r="P347" s="2">
        <v>4.2255434782608692</v>
      </c>
      <c r="Q347" s="2">
        <v>5.1711956521739131</v>
      </c>
      <c r="R347" s="2">
        <v>0.15512291404988335</v>
      </c>
      <c r="S347" s="2">
        <v>9.5896739130434785</v>
      </c>
      <c r="T347" s="2">
        <v>5.5603260869565219</v>
      </c>
      <c r="U347" s="2">
        <v>0</v>
      </c>
      <c r="V347" s="2">
        <v>0.25009869011304503</v>
      </c>
      <c r="W347" s="2">
        <v>5.1005434782608692</v>
      </c>
      <c r="X347" s="2">
        <v>4.5869565217391308</v>
      </c>
      <c r="Y347" s="2">
        <v>0</v>
      </c>
      <c r="Z347" s="2">
        <v>0.15992284227525569</v>
      </c>
      <c r="AA347" s="2">
        <v>0</v>
      </c>
      <c r="AB347" s="2">
        <v>0</v>
      </c>
      <c r="AC347" s="2">
        <v>0</v>
      </c>
      <c r="AD347" s="2">
        <v>0</v>
      </c>
      <c r="AE347" s="2">
        <v>0</v>
      </c>
      <c r="AF347" s="2">
        <v>0</v>
      </c>
      <c r="AG347" s="2">
        <v>0</v>
      </c>
      <c r="AH347" t="s">
        <v>109</v>
      </c>
      <c r="AI347">
        <v>2</v>
      </c>
    </row>
    <row r="348" spans="1:35" x14ac:dyDescent="0.25">
      <c r="A348" t="s">
        <v>1573</v>
      </c>
      <c r="B348" t="s">
        <v>839</v>
      </c>
      <c r="C348" t="s">
        <v>1377</v>
      </c>
      <c r="D348" t="s">
        <v>1506</v>
      </c>
      <c r="E348" s="2">
        <v>96.913043478260875</v>
      </c>
      <c r="F348" s="2">
        <v>4.7282608695652177</v>
      </c>
      <c r="G348" s="2">
        <v>0</v>
      </c>
      <c r="H348" s="2">
        <v>0</v>
      </c>
      <c r="I348" s="2">
        <v>5.3722826086956523</v>
      </c>
      <c r="J348" s="2">
        <v>0</v>
      </c>
      <c r="K348" s="2">
        <v>0</v>
      </c>
      <c r="L348" s="2">
        <v>4.4375</v>
      </c>
      <c r="M348" s="2">
        <v>13.597826086956522</v>
      </c>
      <c r="N348" s="2">
        <v>3.875</v>
      </c>
      <c r="O348" s="2">
        <v>0.18029385374607448</v>
      </c>
      <c r="P348" s="2">
        <v>5.1467391304347823</v>
      </c>
      <c r="Q348" s="2">
        <v>53.301630434782609</v>
      </c>
      <c r="R348" s="2">
        <v>0.60310116644235079</v>
      </c>
      <c r="S348" s="2">
        <v>31.926739130434786</v>
      </c>
      <c r="T348" s="2">
        <v>25.991847826086957</v>
      </c>
      <c r="U348" s="2">
        <v>0</v>
      </c>
      <c r="V348" s="2">
        <v>0.59763458950201886</v>
      </c>
      <c r="W348" s="2">
        <v>18.342391304347824</v>
      </c>
      <c r="X348" s="2">
        <v>30.361413043478262</v>
      </c>
      <c r="Y348" s="2">
        <v>0</v>
      </c>
      <c r="Z348" s="2">
        <v>0.50255159264244054</v>
      </c>
      <c r="AA348" s="2">
        <v>0</v>
      </c>
      <c r="AB348" s="2">
        <v>0</v>
      </c>
      <c r="AC348" s="2">
        <v>0</v>
      </c>
      <c r="AD348" s="2">
        <v>0</v>
      </c>
      <c r="AE348" s="2">
        <v>0.56793478260869568</v>
      </c>
      <c r="AF348" s="2">
        <v>0</v>
      </c>
      <c r="AG348" s="2">
        <v>0</v>
      </c>
      <c r="AH348" t="s">
        <v>237</v>
      </c>
      <c r="AI348">
        <v>2</v>
      </c>
    </row>
    <row r="349" spans="1:35" x14ac:dyDescent="0.25">
      <c r="A349" t="s">
        <v>1573</v>
      </c>
      <c r="B349" t="s">
        <v>676</v>
      </c>
      <c r="C349" t="s">
        <v>1207</v>
      </c>
      <c r="D349" t="s">
        <v>1490</v>
      </c>
      <c r="E349" s="2">
        <v>91.25</v>
      </c>
      <c r="F349" s="2">
        <v>0</v>
      </c>
      <c r="G349" s="2">
        <v>0</v>
      </c>
      <c r="H349" s="2">
        <v>0.27445652173913043</v>
      </c>
      <c r="I349" s="2">
        <v>4.1630434782608692</v>
      </c>
      <c r="J349" s="2">
        <v>0</v>
      </c>
      <c r="K349" s="2">
        <v>0</v>
      </c>
      <c r="L349" s="2">
        <v>6.0163043478260869</v>
      </c>
      <c r="M349" s="2">
        <v>8.5570652173913047</v>
      </c>
      <c r="N349" s="2">
        <v>0</v>
      </c>
      <c r="O349" s="2">
        <v>9.3776057176891012E-2</v>
      </c>
      <c r="P349" s="2">
        <v>4.9402173913043477</v>
      </c>
      <c r="Q349" s="2">
        <v>9.7934782608695645</v>
      </c>
      <c r="R349" s="2">
        <v>0.16146515783204288</v>
      </c>
      <c r="S349" s="2">
        <v>11.043478260869565</v>
      </c>
      <c r="T349" s="2">
        <v>5.6304347826086953</v>
      </c>
      <c r="U349" s="2">
        <v>0</v>
      </c>
      <c r="V349" s="2">
        <v>0.1827278141751042</v>
      </c>
      <c r="W349" s="2">
        <v>6.8695652173913047</v>
      </c>
      <c r="X349" s="2">
        <v>15.850543478260869</v>
      </c>
      <c r="Y349" s="2">
        <v>0</v>
      </c>
      <c r="Z349" s="2">
        <v>0.24898749255509231</v>
      </c>
      <c r="AA349" s="2">
        <v>0</v>
      </c>
      <c r="AB349" s="2">
        <v>0</v>
      </c>
      <c r="AC349" s="2">
        <v>0</v>
      </c>
      <c r="AD349" s="2">
        <v>0</v>
      </c>
      <c r="AE349" s="2">
        <v>0</v>
      </c>
      <c r="AF349" s="2">
        <v>0</v>
      </c>
      <c r="AG349" s="2">
        <v>0</v>
      </c>
      <c r="AH349" t="s">
        <v>73</v>
      </c>
      <c r="AI349">
        <v>2</v>
      </c>
    </row>
    <row r="350" spans="1:35" x14ac:dyDescent="0.25">
      <c r="A350" t="s">
        <v>1573</v>
      </c>
      <c r="B350" t="s">
        <v>683</v>
      </c>
      <c r="C350" t="s">
        <v>1287</v>
      </c>
      <c r="D350" t="s">
        <v>1517</v>
      </c>
      <c r="E350" s="2">
        <v>99.326086956521735</v>
      </c>
      <c r="F350" s="2">
        <v>4.1086956521739131</v>
      </c>
      <c r="G350" s="2">
        <v>0</v>
      </c>
      <c r="H350" s="2">
        <v>0</v>
      </c>
      <c r="I350" s="2">
        <v>0</v>
      </c>
      <c r="J350" s="2">
        <v>0</v>
      </c>
      <c r="K350" s="2">
        <v>0</v>
      </c>
      <c r="L350" s="2">
        <v>1.7318478260869568</v>
      </c>
      <c r="M350" s="2">
        <v>0.2608695652173913</v>
      </c>
      <c r="N350" s="2">
        <v>11.260869565217391</v>
      </c>
      <c r="O350" s="2">
        <v>0.11599912453490917</v>
      </c>
      <c r="P350" s="2">
        <v>3.8804347826086958</v>
      </c>
      <c r="Q350" s="2">
        <v>15.627608695652171</v>
      </c>
      <c r="R350" s="2">
        <v>0.19640402713941779</v>
      </c>
      <c r="S350" s="2">
        <v>15.48836956521739</v>
      </c>
      <c r="T350" s="2">
        <v>0</v>
      </c>
      <c r="U350" s="2">
        <v>0</v>
      </c>
      <c r="V350" s="2">
        <v>0.15593455898446049</v>
      </c>
      <c r="W350" s="2">
        <v>9.9117391304347819</v>
      </c>
      <c r="X350" s="2">
        <v>0</v>
      </c>
      <c r="Y350" s="2">
        <v>8.3177173913043472</v>
      </c>
      <c r="Z350" s="2">
        <v>0.18353140731013351</v>
      </c>
      <c r="AA350" s="2">
        <v>0</v>
      </c>
      <c r="AB350" s="2">
        <v>0</v>
      </c>
      <c r="AC350" s="2">
        <v>0</v>
      </c>
      <c r="AD350" s="2">
        <v>0</v>
      </c>
      <c r="AE350" s="2">
        <v>0</v>
      </c>
      <c r="AF350" s="2">
        <v>0</v>
      </c>
      <c r="AG350" s="2">
        <v>0</v>
      </c>
      <c r="AH350" t="s">
        <v>80</v>
      </c>
      <c r="AI350">
        <v>2</v>
      </c>
    </row>
    <row r="351" spans="1:35" x14ac:dyDescent="0.25">
      <c r="A351" t="s">
        <v>1573</v>
      </c>
      <c r="B351" t="s">
        <v>1130</v>
      </c>
      <c r="C351" t="s">
        <v>1267</v>
      </c>
      <c r="D351" t="s">
        <v>1495</v>
      </c>
      <c r="E351" s="2">
        <v>113.05434782608695</v>
      </c>
      <c r="F351" s="2">
        <v>15.263586956521738</v>
      </c>
      <c r="G351" s="2">
        <v>0</v>
      </c>
      <c r="H351" s="2">
        <v>0</v>
      </c>
      <c r="I351" s="2">
        <v>0</v>
      </c>
      <c r="J351" s="2">
        <v>0</v>
      </c>
      <c r="K351" s="2">
        <v>0</v>
      </c>
      <c r="L351" s="2">
        <v>1.9270652173913043</v>
      </c>
      <c r="M351" s="2">
        <v>0</v>
      </c>
      <c r="N351" s="2">
        <v>19.956521739130434</v>
      </c>
      <c r="O351" s="2">
        <v>0.17652148831843092</v>
      </c>
      <c r="P351" s="2">
        <v>0</v>
      </c>
      <c r="Q351" s="2">
        <v>13.845108695652174</v>
      </c>
      <c r="R351" s="2">
        <v>0.12246418613594846</v>
      </c>
      <c r="S351" s="2">
        <v>13.737173913043476</v>
      </c>
      <c r="T351" s="2">
        <v>11.373913043478263</v>
      </c>
      <c r="U351" s="2">
        <v>0</v>
      </c>
      <c r="V351" s="2">
        <v>0.22211518123257379</v>
      </c>
      <c r="W351" s="2">
        <v>20.255869565217392</v>
      </c>
      <c r="X351" s="2">
        <v>13.459782608695654</v>
      </c>
      <c r="Y351" s="2">
        <v>0</v>
      </c>
      <c r="Z351" s="2">
        <v>0.29822517065666765</v>
      </c>
      <c r="AA351" s="2">
        <v>0</v>
      </c>
      <c r="AB351" s="2">
        <v>9.0222826086956509</v>
      </c>
      <c r="AC351" s="2">
        <v>0</v>
      </c>
      <c r="AD351" s="2">
        <v>0</v>
      </c>
      <c r="AE351" s="2">
        <v>0</v>
      </c>
      <c r="AF351" s="2">
        <v>0</v>
      </c>
      <c r="AG351" s="2">
        <v>0</v>
      </c>
      <c r="AH351" t="s">
        <v>531</v>
      </c>
      <c r="AI351">
        <v>2</v>
      </c>
    </row>
    <row r="352" spans="1:35" x14ac:dyDescent="0.25">
      <c r="A352" t="s">
        <v>1573</v>
      </c>
      <c r="B352" t="s">
        <v>860</v>
      </c>
      <c r="C352" t="s">
        <v>1389</v>
      </c>
      <c r="D352" t="s">
        <v>1482</v>
      </c>
      <c r="E352" s="2">
        <v>115.6304347826087</v>
      </c>
      <c r="F352" s="2">
        <v>4.8695652173913047</v>
      </c>
      <c r="G352" s="2">
        <v>1.4565217391304348</v>
      </c>
      <c r="H352" s="2">
        <v>0.65760869565217395</v>
      </c>
      <c r="I352" s="2">
        <v>0</v>
      </c>
      <c r="J352" s="2">
        <v>0.95652173913043481</v>
      </c>
      <c r="K352" s="2">
        <v>0</v>
      </c>
      <c r="L352" s="2">
        <v>8.4239130434782616</v>
      </c>
      <c r="M352" s="2">
        <v>5.9119565217391301</v>
      </c>
      <c r="N352" s="2">
        <v>0</v>
      </c>
      <c r="O352" s="2">
        <v>5.1128031584884367E-2</v>
      </c>
      <c r="P352" s="2">
        <v>4.9565217391304346</v>
      </c>
      <c r="Q352" s="2">
        <v>16.851195652173914</v>
      </c>
      <c r="R352" s="2">
        <v>0.18859842075578115</v>
      </c>
      <c r="S352" s="2">
        <v>9.3367391304347898</v>
      </c>
      <c r="T352" s="2">
        <v>9.8944565217391318</v>
      </c>
      <c r="U352" s="2">
        <v>0</v>
      </c>
      <c r="V352" s="2">
        <v>0.16631603684903185</v>
      </c>
      <c r="W352" s="2">
        <v>9.9034782608695657</v>
      </c>
      <c r="X352" s="2">
        <v>9.9205434782608695</v>
      </c>
      <c r="Y352" s="2">
        <v>3.5415217391304328</v>
      </c>
      <c r="Z352" s="2">
        <v>0.20207087798458354</v>
      </c>
      <c r="AA352" s="2">
        <v>0</v>
      </c>
      <c r="AB352" s="2">
        <v>0</v>
      </c>
      <c r="AC352" s="2">
        <v>0</v>
      </c>
      <c r="AD352" s="2">
        <v>0</v>
      </c>
      <c r="AE352" s="2">
        <v>0</v>
      </c>
      <c r="AF352" s="2">
        <v>0</v>
      </c>
      <c r="AG352" s="2">
        <v>2.8369565217391304</v>
      </c>
      <c r="AH352" t="s">
        <v>259</v>
      </c>
      <c r="AI352">
        <v>2</v>
      </c>
    </row>
    <row r="353" spans="1:35" x14ac:dyDescent="0.25">
      <c r="A353" t="s">
        <v>1573</v>
      </c>
      <c r="B353" t="s">
        <v>948</v>
      </c>
      <c r="C353" t="s">
        <v>1414</v>
      </c>
      <c r="D353" t="s">
        <v>1528</v>
      </c>
      <c r="E353" s="2">
        <v>78.608695652173907</v>
      </c>
      <c r="F353" s="2">
        <v>8.4836956521739122</v>
      </c>
      <c r="G353" s="2">
        <v>0</v>
      </c>
      <c r="H353" s="2">
        <v>0</v>
      </c>
      <c r="I353" s="2">
        <v>1.2309782608695652</v>
      </c>
      <c r="J353" s="2">
        <v>0</v>
      </c>
      <c r="K353" s="2">
        <v>0</v>
      </c>
      <c r="L353" s="2">
        <v>2.8647826086956516</v>
      </c>
      <c r="M353" s="2">
        <v>0</v>
      </c>
      <c r="N353" s="2">
        <v>6.1941304347826085</v>
      </c>
      <c r="O353" s="2">
        <v>7.8797013274336289E-2</v>
      </c>
      <c r="P353" s="2">
        <v>0</v>
      </c>
      <c r="Q353" s="2">
        <v>9.0163043478260878</v>
      </c>
      <c r="R353" s="2">
        <v>0.11469856194690267</v>
      </c>
      <c r="S353" s="2">
        <v>14.119021739130433</v>
      </c>
      <c r="T353" s="2">
        <v>5.3532608695652169</v>
      </c>
      <c r="U353" s="2">
        <v>0</v>
      </c>
      <c r="V353" s="2">
        <v>0.24771155973451328</v>
      </c>
      <c r="W353" s="2">
        <v>17.584130434782605</v>
      </c>
      <c r="X353" s="2">
        <v>9.5611956521739145</v>
      </c>
      <c r="Y353" s="2">
        <v>0</v>
      </c>
      <c r="Z353" s="2">
        <v>0.3453221792035398</v>
      </c>
      <c r="AA353" s="2">
        <v>0</v>
      </c>
      <c r="AB353" s="2">
        <v>3.5652173913043477</v>
      </c>
      <c r="AC353" s="2">
        <v>0</v>
      </c>
      <c r="AD353" s="2">
        <v>0</v>
      </c>
      <c r="AE353" s="2">
        <v>0</v>
      </c>
      <c r="AF353" s="2">
        <v>0</v>
      </c>
      <c r="AG353" s="2">
        <v>0</v>
      </c>
      <c r="AH353" t="s">
        <v>347</v>
      </c>
      <c r="AI353">
        <v>2</v>
      </c>
    </row>
    <row r="354" spans="1:35" x14ac:dyDescent="0.25">
      <c r="A354" t="s">
        <v>1573</v>
      </c>
      <c r="B354" t="s">
        <v>959</v>
      </c>
      <c r="C354" t="s">
        <v>1332</v>
      </c>
      <c r="D354" t="s">
        <v>1524</v>
      </c>
      <c r="E354" s="2">
        <v>97.021739130434781</v>
      </c>
      <c r="F354" s="2">
        <v>5.1304347826086953</v>
      </c>
      <c r="G354" s="2">
        <v>0</v>
      </c>
      <c r="H354" s="2">
        <v>0</v>
      </c>
      <c r="I354" s="2">
        <v>3.75</v>
      </c>
      <c r="J354" s="2">
        <v>0</v>
      </c>
      <c r="K354" s="2">
        <v>0</v>
      </c>
      <c r="L354" s="2">
        <v>0.91749999999999998</v>
      </c>
      <c r="M354" s="2">
        <v>0</v>
      </c>
      <c r="N354" s="2">
        <v>7.0869565217391308</v>
      </c>
      <c r="O354" s="2">
        <v>7.3045036970647556E-2</v>
      </c>
      <c r="P354" s="2">
        <v>0</v>
      </c>
      <c r="Q354" s="2">
        <v>18.850543478260871</v>
      </c>
      <c r="R354" s="2">
        <v>0.19429195608335204</v>
      </c>
      <c r="S354" s="2">
        <v>6.081847826086956</v>
      </c>
      <c r="T354" s="2">
        <v>8.4576086956521763</v>
      </c>
      <c r="U354" s="2">
        <v>0</v>
      </c>
      <c r="V354" s="2">
        <v>0.14985771902307868</v>
      </c>
      <c r="W354" s="2">
        <v>14.856521739130432</v>
      </c>
      <c r="X354" s="2">
        <v>7.7842391304347824</v>
      </c>
      <c r="Y354" s="2">
        <v>0</v>
      </c>
      <c r="Z354" s="2">
        <v>0.23335760699081332</v>
      </c>
      <c r="AA354" s="2">
        <v>0</v>
      </c>
      <c r="AB354" s="2">
        <v>4.5652173913043477</v>
      </c>
      <c r="AC354" s="2">
        <v>0</v>
      </c>
      <c r="AD354" s="2">
        <v>0</v>
      </c>
      <c r="AE354" s="2">
        <v>0</v>
      </c>
      <c r="AF354" s="2">
        <v>0</v>
      </c>
      <c r="AG354" s="2">
        <v>0</v>
      </c>
      <c r="AH354" t="s">
        <v>358</v>
      </c>
      <c r="AI354">
        <v>2</v>
      </c>
    </row>
    <row r="355" spans="1:35" x14ac:dyDescent="0.25">
      <c r="A355" t="s">
        <v>1573</v>
      </c>
      <c r="B355" t="s">
        <v>834</v>
      </c>
      <c r="C355" t="s">
        <v>1350</v>
      </c>
      <c r="D355" t="s">
        <v>1504</v>
      </c>
      <c r="E355" s="2">
        <v>121.80434782608695</v>
      </c>
      <c r="F355" s="2">
        <v>4.6195652173913047</v>
      </c>
      <c r="G355" s="2">
        <v>0</v>
      </c>
      <c r="H355" s="2">
        <v>0</v>
      </c>
      <c r="I355" s="2">
        <v>4.9728260869565215</v>
      </c>
      <c r="J355" s="2">
        <v>0</v>
      </c>
      <c r="K355" s="2">
        <v>0</v>
      </c>
      <c r="L355" s="2">
        <v>2.0595652173913046</v>
      </c>
      <c r="M355" s="2">
        <v>9.1630434782608692</v>
      </c>
      <c r="N355" s="2">
        <v>0</v>
      </c>
      <c r="O355" s="2">
        <v>7.522755666607174E-2</v>
      </c>
      <c r="P355" s="2">
        <v>4.3423913043478262</v>
      </c>
      <c r="Q355" s="2">
        <v>16.986413043478262</v>
      </c>
      <c r="R355" s="2">
        <v>0.1751070854899161</v>
      </c>
      <c r="S355" s="2">
        <v>10.002826086956521</v>
      </c>
      <c r="T355" s="2">
        <v>11.662826086956523</v>
      </c>
      <c r="U355" s="2">
        <v>0</v>
      </c>
      <c r="V355" s="2">
        <v>0.17787256826699985</v>
      </c>
      <c r="W355" s="2">
        <v>21.560434782608699</v>
      </c>
      <c r="X355" s="2">
        <v>17.360760869565215</v>
      </c>
      <c r="Y355" s="2">
        <v>0</v>
      </c>
      <c r="Z355" s="2">
        <v>0.31953864001427806</v>
      </c>
      <c r="AA355" s="2">
        <v>0</v>
      </c>
      <c r="AB355" s="2">
        <v>0</v>
      </c>
      <c r="AC355" s="2">
        <v>0</v>
      </c>
      <c r="AD355" s="2">
        <v>0</v>
      </c>
      <c r="AE355" s="2">
        <v>0</v>
      </c>
      <c r="AF355" s="2">
        <v>0</v>
      </c>
      <c r="AG355" s="2">
        <v>0</v>
      </c>
      <c r="AH355" t="s">
        <v>232</v>
      </c>
      <c r="AI355">
        <v>2</v>
      </c>
    </row>
    <row r="356" spans="1:35" x14ac:dyDescent="0.25">
      <c r="A356" t="s">
        <v>1573</v>
      </c>
      <c r="B356" t="s">
        <v>942</v>
      </c>
      <c r="C356" t="s">
        <v>1413</v>
      </c>
      <c r="D356" t="s">
        <v>1506</v>
      </c>
      <c r="E356" s="2">
        <v>259.71739130434781</v>
      </c>
      <c r="F356" s="2">
        <v>4.7282608695652177</v>
      </c>
      <c r="G356" s="2">
        <v>0</v>
      </c>
      <c r="H356" s="2">
        <v>0</v>
      </c>
      <c r="I356" s="2">
        <v>12.695652173913043</v>
      </c>
      <c r="J356" s="2">
        <v>0</v>
      </c>
      <c r="K356" s="2">
        <v>0</v>
      </c>
      <c r="L356" s="2">
        <v>12.645326086956521</v>
      </c>
      <c r="M356" s="2">
        <v>21.358695652173914</v>
      </c>
      <c r="N356" s="2">
        <v>0</v>
      </c>
      <c r="O356" s="2">
        <v>8.223821879969867E-2</v>
      </c>
      <c r="P356" s="2">
        <v>0</v>
      </c>
      <c r="Q356" s="2">
        <v>5.0978260869565215</v>
      </c>
      <c r="R356" s="2">
        <v>1.9628358583744874E-2</v>
      </c>
      <c r="S356" s="2">
        <v>46.395869565217389</v>
      </c>
      <c r="T356" s="2">
        <v>34.126847826086959</v>
      </c>
      <c r="U356" s="2">
        <v>0</v>
      </c>
      <c r="V356" s="2">
        <v>0.31003975893529762</v>
      </c>
      <c r="W356" s="2">
        <v>63.830217391304352</v>
      </c>
      <c r="X356" s="2">
        <v>42.117717391304346</v>
      </c>
      <c r="Y356" s="2">
        <v>4.1576086956521738</v>
      </c>
      <c r="Z356" s="2">
        <v>0.42394366786641002</v>
      </c>
      <c r="AA356" s="2">
        <v>0</v>
      </c>
      <c r="AB356" s="2">
        <v>30.057065217391305</v>
      </c>
      <c r="AC356" s="2">
        <v>4.2391304347826084</v>
      </c>
      <c r="AD356" s="2">
        <v>0</v>
      </c>
      <c r="AE356" s="2">
        <v>0</v>
      </c>
      <c r="AF356" s="2">
        <v>0</v>
      </c>
      <c r="AG356" s="2">
        <v>0.93478260869565222</v>
      </c>
      <c r="AH356" t="s">
        <v>341</v>
      </c>
      <c r="AI356">
        <v>2</v>
      </c>
    </row>
    <row r="357" spans="1:35" x14ac:dyDescent="0.25">
      <c r="A357" t="s">
        <v>1573</v>
      </c>
      <c r="B357" t="s">
        <v>1108</v>
      </c>
      <c r="C357" t="s">
        <v>1455</v>
      </c>
      <c r="D357" t="s">
        <v>1527</v>
      </c>
      <c r="E357" s="2">
        <v>140.88043478260869</v>
      </c>
      <c r="F357" s="2">
        <v>9.8260869565217384</v>
      </c>
      <c r="G357" s="2">
        <v>0.56521739130434778</v>
      </c>
      <c r="H357" s="2">
        <v>0</v>
      </c>
      <c r="I357" s="2">
        <v>7.4320652173913047</v>
      </c>
      <c r="J357" s="2">
        <v>0</v>
      </c>
      <c r="K357" s="2">
        <v>0</v>
      </c>
      <c r="L357" s="2">
        <v>4.5188043478260891</v>
      </c>
      <c r="M357" s="2">
        <v>5.9402173913043477</v>
      </c>
      <c r="N357" s="2">
        <v>9.6548913043478262</v>
      </c>
      <c r="O357" s="2">
        <v>0.11069747704652419</v>
      </c>
      <c r="P357" s="2">
        <v>5.1739130434782608</v>
      </c>
      <c r="Q357" s="2">
        <v>15.605978260869565</v>
      </c>
      <c r="R357" s="2">
        <v>0.14750019288635136</v>
      </c>
      <c r="S357" s="2">
        <v>10.414673913043478</v>
      </c>
      <c r="T357" s="2">
        <v>9.9859782608695689</v>
      </c>
      <c r="U357" s="2">
        <v>0</v>
      </c>
      <c r="V357" s="2">
        <v>0.14480827096674642</v>
      </c>
      <c r="W357" s="2">
        <v>20.883369565217393</v>
      </c>
      <c r="X357" s="2">
        <v>10.124565217391302</v>
      </c>
      <c r="Y357" s="2">
        <v>2.4895652173913048</v>
      </c>
      <c r="Z357" s="2">
        <v>0.23777254841447418</v>
      </c>
      <c r="AA357" s="2">
        <v>0</v>
      </c>
      <c r="AB357" s="2">
        <v>0</v>
      </c>
      <c r="AC357" s="2">
        <v>0.85054347826086951</v>
      </c>
      <c r="AD357" s="2">
        <v>0</v>
      </c>
      <c r="AE357" s="2">
        <v>0</v>
      </c>
      <c r="AF357" s="2">
        <v>0</v>
      </c>
      <c r="AG357" s="2">
        <v>1.0625</v>
      </c>
      <c r="AH357" t="s">
        <v>509</v>
      </c>
      <c r="AI357">
        <v>2</v>
      </c>
    </row>
    <row r="358" spans="1:35" x14ac:dyDescent="0.25">
      <c r="A358" t="s">
        <v>1573</v>
      </c>
      <c r="B358" t="s">
        <v>1173</v>
      </c>
      <c r="C358" t="s">
        <v>1227</v>
      </c>
      <c r="D358" t="s">
        <v>1534</v>
      </c>
      <c r="E358" s="2">
        <v>144.13043478260869</v>
      </c>
      <c r="F358" s="2">
        <v>1.2173913043478262</v>
      </c>
      <c r="G358" s="2">
        <v>0</v>
      </c>
      <c r="H358" s="2">
        <v>0</v>
      </c>
      <c r="I358" s="2">
        <v>12.260869565217391</v>
      </c>
      <c r="J358" s="2">
        <v>0</v>
      </c>
      <c r="K358" s="2">
        <v>0</v>
      </c>
      <c r="L358" s="2">
        <v>2.3304347826086955</v>
      </c>
      <c r="M358" s="2">
        <v>0</v>
      </c>
      <c r="N358" s="2">
        <v>19.536413043478262</v>
      </c>
      <c r="O358" s="2">
        <v>0.13554675716440423</v>
      </c>
      <c r="P358" s="2">
        <v>0</v>
      </c>
      <c r="Q358" s="2">
        <v>19.899565217391306</v>
      </c>
      <c r="R358" s="2">
        <v>0.13806636500754149</v>
      </c>
      <c r="S358" s="2">
        <v>13.890434782608699</v>
      </c>
      <c r="T358" s="2">
        <v>6.9502173913043501</v>
      </c>
      <c r="U358" s="2">
        <v>0</v>
      </c>
      <c r="V358" s="2">
        <v>0.14459577677224741</v>
      </c>
      <c r="W358" s="2">
        <v>6.7355434782608716</v>
      </c>
      <c r="X358" s="2">
        <v>6.0186956521739132</v>
      </c>
      <c r="Y358" s="2">
        <v>0</v>
      </c>
      <c r="Z358" s="2">
        <v>8.8490950226244369E-2</v>
      </c>
      <c r="AA358" s="2">
        <v>0</v>
      </c>
      <c r="AB358" s="2">
        <v>0</v>
      </c>
      <c r="AC358" s="2">
        <v>0</v>
      </c>
      <c r="AD358" s="2">
        <v>0</v>
      </c>
      <c r="AE358" s="2">
        <v>0</v>
      </c>
      <c r="AF358" s="2">
        <v>0</v>
      </c>
      <c r="AG358" s="2">
        <v>0</v>
      </c>
      <c r="AH358" t="s">
        <v>575</v>
      </c>
      <c r="AI358">
        <v>2</v>
      </c>
    </row>
    <row r="359" spans="1:35" x14ac:dyDescent="0.25">
      <c r="A359" t="s">
        <v>1573</v>
      </c>
      <c r="B359" t="s">
        <v>680</v>
      </c>
      <c r="C359" t="s">
        <v>1216</v>
      </c>
      <c r="D359" t="s">
        <v>1489</v>
      </c>
      <c r="E359" s="2">
        <v>195.7608695652174</v>
      </c>
      <c r="F359" s="2">
        <v>16.194239130434781</v>
      </c>
      <c r="G359" s="2">
        <v>0.67934782608695654</v>
      </c>
      <c r="H359" s="2">
        <v>0</v>
      </c>
      <c r="I359" s="2">
        <v>6.0163043478260869</v>
      </c>
      <c r="J359" s="2">
        <v>0</v>
      </c>
      <c r="K359" s="2">
        <v>0</v>
      </c>
      <c r="L359" s="2">
        <v>3.3804347826086958</v>
      </c>
      <c r="M359" s="2">
        <v>4.1820652173913047</v>
      </c>
      <c r="N359" s="2">
        <v>8.8715217391304346</v>
      </c>
      <c r="O359" s="2">
        <v>6.6681288173237083E-2</v>
      </c>
      <c r="P359" s="2">
        <v>9.7008695652173902</v>
      </c>
      <c r="Q359" s="2">
        <v>6.9864130434782608</v>
      </c>
      <c r="R359" s="2">
        <v>8.5243198223209318E-2</v>
      </c>
      <c r="S359" s="2">
        <v>6.7065217391304346</v>
      </c>
      <c r="T359" s="2">
        <v>30.521739130434781</v>
      </c>
      <c r="U359" s="2">
        <v>6.2554347826086953</v>
      </c>
      <c r="V359" s="2">
        <v>0.22212659633536924</v>
      </c>
      <c r="W359" s="2">
        <v>26.103260869565219</v>
      </c>
      <c r="X359" s="2">
        <v>29.605978260869566</v>
      </c>
      <c r="Y359" s="2">
        <v>2.5923913043478262</v>
      </c>
      <c r="Z359" s="2">
        <v>0.2978206551915602</v>
      </c>
      <c r="AA359" s="2">
        <v>0</v>
      </c>
      <c r="AB359" s="2">
        <v>0</v>
      </c>
      <c r="AC359" s="2">
        <v>0</v>
      </c>
      <c r="AD359" s="2">
        <v>0</v>
      </c>
      <c r="AE359" s="2">
        <v>0</v>
      </c>
      <c r="AF359" s="2">
        <v>0</v>
      </c>
      <c r="AG359" s="2">
        <v>0</v>
      </c>
      <c r="AH359" t="s">
        <v>77</v>
      </c>
      <c r="AI359">
        <v>2</v>
      </c>
    </row>
    <row r="360" spans="1:35" x14ac:dyDescent="0.25">
      <c r="A360" t="s">
        <v>1573</v>
      </c>
      <c r="B360" t="s">
        <v>806</v>
      </c>
      <c r="C360" t="s">
        <v>1365</v>
      </c>
      <c r="D360" t="s">
        <v>1517</v>
      </c>
      <c r="E360" s="2">
        <v>253.90217391304347</v>
      </c>
      <c r="F360" s="2">
        <v>11.331521739130435</v>
      </c>
      <c r="G360" s="2">
        <v>3.2608695652173911</v>
      </c>
      <c r="H360" s="2">
        <v>1.9728260869565217</v>
      </c>
      <c r="I360" s="2">
        <v>16.342391304347824</v>
      </c>
      <c r="J360" s="2">
        <v>0</v>
      </c>
      <c r="K360" s="2">
        <v>3.1793478260869565</v>
      </c>
      <c r="L360" s="2">
        <v>3.0733695652173911</v>
      </c>
      <c r="M360" s="2">
        <v>8.8858695652173907</v>
      </c>
      <c r="N360" s="2">
        <v>5.9510869565217392</v>
      </c>
      <c r="O360" s="2">
        <v>5.8435720707222055E-2</v>
      </c>
      <c r="P360" s="2">
        <v>8.9673913043478262</v>
      </c>
      <c r="Q360" s="2">
        <v>22.807065217391305</v>
      </c>
      <c r="R360" s="2">
        <v>0.12514448392482555</v>
      </c>
      <c r="S360" s="2">
        <v>16.285326086956523</v>
      </c>
      <c r="T360" s="2">
        <v>21.322826086956521</v>
      </c>
      <c r="U360" s="2">
        <v>0</v>
      </c>
      <c r="V360" s="2">
        <v>0.14812063872597286</v>
      </c>
      <c r="W360" s="2">
        <v>32.269021739130437</v>
      </c>
      <c r="X360" s="2">
        <v>18.686413043478261</v>
      </c>
      <c r="Y360" s="2">
        <v>7.875</v>
      </c>
      <c r="Z360" s="2">
        <v>0.23170512436320051</v>
      </c>
      <c r="AA360" s="2">
        <v>0</v>
      </c>
      <c r="AB360" s="2">
        <v>0</v>
      </c>
      <c r="AC360" s="2">
        <v>0</v>
      </c>
      <c r="AD360" s="2">
        <v>0</v>
      </c>
      <c r="AE360" s="2">
        <v>0</v>
      </c>
      <c r="AF360" s="2">
        <v>0</v>
      </c>
      <c r="AG360" s="2">
        <v>0</v>
      </c>
      <c r="AH360" t="s">
        <v>204</v>
      </c>
      <c r="AI360">
        <v>2</v>
      </c>
    </row>
    <row r="361" spans="1:35" x14ac:dyDescent="0.25">
      <c r="A361" t="s">
        <v>1573</v>
      </c>
      <c r="B361" t="s">
        <v>1052</v>
      </c>
      <c r="C361" t="s">
        <v>1437</v>
      </c>
      <c r="D361" t="s">
        <v>1480</v>
      </c>
      <c r="E361" s="2">
        <v>59.739130434782609</v>
      </c>
      <c r="F361" s="2">
        <v>0</v>
      </c>
      <c r="G361" s="2">
        <v>0</v>
      </c>
      <c r="H361" s="2">
        <v>0.26521739130434779</v>
      </c>
      <c r="I361" s="2">
        <v>0</v>
      </c>
      <c r="J361" s="2">
        <v>0</v>
      </c>
      <c r="K361" s="2">
        <v>0</v>
      </c>
      <c r="L361" s="2">
        <v>0</v>
      </c>
      <c r="M361" s="2">
        <v>4.0027173913043477</v>
      </c>
      <c r="N361" s="2">
        <v>3.6956521739130435</v>
      </c>
      <c r="O361" s="2">
        <v>0.12886644832605529</v>
      </c>
      <c r="P361" s="2">
        <v>5.3233695652173916</v>
      </c>
      <c r="Q361" s="2">
        <v>6.6358695652173916</v>
      </c>
      <c r="R361" s="2">
        <v>0.20019104803493451</v>
      </c>
      <c r="S361" s="2">
        <v>5.0597826086956523</v>
      </c>
      <c r="T361" s="2">
        <v>8.6956521739130432E-2</v>
      </c>
      <c r="U361" s="2">
        <v>0</v>
      </c>
      <c r="V361" s="2">
        <v>8.6153566229985448E-2</v>
      </c>
      <c r="W361" s="2">
        <v>10.021739130434783</v>
      </c>
      <c r="X361" s="2">
        <v>0</v>
      </c>
      <c r="Y361" s="2">
        <v>0</v>
      </c>
      <c r="Z361" s="2">
        <v>0.16775836972343525</v>
      </c>
      <c r="AA361" s="2">
        <v>0</v>
      </c>
      <c r="AB361" s="2">
        <v>0</v>
      </c>
      <c r="AC361" s="2">
        <v>0</v>
      </c>
      <c r="AD361" s="2">
        <v>0</v>
      </c>
      <c r="AE361" s="2">
        <v>0</v>
      </c>
      <c r="AF361" s="2">
        <v>0</v>
      </c>
      <c r="AG361" s="2">
        <v>0</v>
      </c>
      <c r="AH361" t="s">
        <v>451</v>
      </c>
      <c r="AI361">
        <v>2</v>
      </c>
    </row>
    <row r="362" spans="1:35" x14ac:dyDescent="0.25">
      <c r="A362" t="s">
        <v>1573</v>
      </c>
      <c r="B362" t="s">
        <v>781</v>
      </c>
      <c r="C362" t="s">
        <v>1216</v>
      </c>
      <c r="D362" t="s">
        <v>1489</v>
      </c>
      <c r="E362" s="2">
        <v>225.16304347826087</v>
      </c>
      <c r="F362" s="2">
        <v>4.8695652173913047</v>
      </c>
      <c r="G362" s="2">
        <v>0</v>
      </c>
      <c r="H362" s="2">
        <v>0</v>
      </c>
      <c r="I362" s="2">
        <v>12.475000000000016</v>
      </c>
      <c r="J362" s="2">
        <v>0</v>
      </c>
      <c r="K362" s="2">
        <v>0</v>
      </c>
      <c r="L362" s="2">
        <v>6.0323913043478248</v>
      </c>
      <c r="M362" s="2">
        <v>18.432065217391305</v>
      </c>
      <c r="N362" s="2">
        <v>0</v>
      </c>
      <c r="O362" s="2">
        <v>8.1860970311368575E-2</v>
      </c>
      <c r="P362" s="2">
        <v>23.497282608695652</v>
      </c>
      <c r="Q362" s="2">
        <v>0</v>
      </c>
      <c r="R362" s="2">
        <v>0.10435674631909245</v>
      </c>
      <c r="S362" s="2">
        <v>12.642499999999997</v>
      </c>
      <c r="T362" s="2">
        <v>29.10184782608696</v>
      </c>
      <c r="U362" s="2">
        <v>0</v>
      </c>
      <c r="V362" s="2">
        <v>0.18539608979000724</v>
      </c>
      <c r="W362" s="2">
        <v>8.423043478260869</v>
      </c>
      <c r="X362" s="2">
        <v>28.791304347826078</v>
      </c>
      <c r="Y362" s="2">
        <v>0</v>
      </c>
      <c r="Z362" s="2">
        <v>0.16527733526430119</v>
      </c>
      <c r="AA362" s="2">
        <v>0</v>
      </c>
      <c r="AB362" s="2">
        <v>6.8423913043478262</v>
      </c>
      <c r="AC362" s="2">
        <v>0</v>
      </c>
      <c r="AD362" s="2">
        <v>0</v>
      </c>
      <c r="AE362" s="2">
        <v>114.61684782608695</v>
      </c>
      <c r="AF362" s="2">
        <v>0</v>
      </c>
      <c r="AG362" s="2">
        <v>0</v>
      </c>
      <c r="AH362" t="s">
        <v>179</v>
      </c>
      <c r="AI362">
        <v>2</v>
      </c>
    </row>
    <row r="363" spans="1:35" x14ac:dyDescent="0.25">
      <c r="A363" t="s">
        <v>1573</v>
      </c>
      <c r="B363" t="s">
        <v>1152</v>
      </c>
      <c r="C363" t="s">
        <v>1203</v>
      </c>
      <c r="D363" t="s">
        <v>1490</v>
      </c>
      <c r="E363" s="2">
        <v>196.27173913043478</v>
      </c>
      <c r="F363" s="2">
        <v>10.027173913043478</v>
      </c>
      <c r="G363" s="2">
        <v>0</v>
      </c>
      <c r="H363" s="2">
        <v>0</v>
      </c>
      <c r="I363" s="2">
        <v>13.656847826086958</v>
      </c>
      <c r="J363" s="2">
        <v>0</v>
      </c>
      <c r="K363" s="2">
        <v>0</v>
      </c>
      <c r="L363" s="2">
        <v>4.0068478260869549</v>
      </c>
      <c r="M363" s="2">
        <v>0</v>
      </c>
      <c r="N363" s="2">
        <v>16.385869565217391</v>
      </c>
      <c r="O363" s="2">
        <v>8.3485628842000323E-2</v>
      </c>
      <c r="P363" s="2">
        <v>31.49684782608697</v>
      </c>
      <c r="Q363" s="2">
        <v>0</v>
      </c>
      <c r="R363" s="2">
        <v>0.1604757157888908</v>
      </c>
      <c r="S363" s="2">
        <v>19.200652173913038</v>
      </c>
      <c r="T363" s="2">
        <v>12.64597826086956</v>
      </c>
      <c r="U363" s="2">
        <v>0</v>
      </c>
      <c r="V363" s="2">
        <v>0.16225785014121941</v>
      </c>
      <c r="W363" s="2">
        <v>27.61804347826088</v>
      </c>
      <c r="X363" s="2">
        <v>17.040434782608695</v>
      </c>
      <c r="Y363" s="2">
        <v>0</v>
      </c>
      <c r="Z363" s="2">
        <v>0.22753392036329406</v>
      </c>
      <c r="AA363" s="2">
        <v>0</v>
      </c>
      <c r="AB363" s="2">
        <v>0</v>
      </c>
      <c r="AC363" s="2">
        <v>0</v>
      </c>
      <c r="AD363" s="2">
        <v>0</v>
      </c>
      <c r="AE363" s="2">
        <v>0</v>
      </c>
      <c r="AF363" s="2">
        <v>0</v>
      </c>
      <c r="AG363" s="2">
        <v>0</v>
      </c>
      <c r="AH363" t="s">
        <v>554</v>
      </c>
      <c r="AI363">
        <v>2</v>
      </c>
    </row>
    <row r="364" spans="1:35" x14ac:dyDescent="0.25">
      <c r="A364" t="s">
        <v>1573</v>
      </c>
      <c r="B364" t="s">
        <v>752</v>
      </c>
      <c r="C364" t="s">
        <v>1222</v>
      </c>
      <c r="D364" t="s">
        <v>1512</v>
      </c>
      <c r="E364" s="2">
        <v>186.02173913043478</v>
      </c>
      <c r="F364" s="2">
        <v>0</v>
      </c>
      <c r="G364" s="2">
        <v>0</v>
      </c>
      <c r="H364" s="2">
        <v>0</v>
      </c>
      <c r="I364" s="2">
        <v>0</v>
      </c>
      <c r="J364" s="2">
        <v>0</v>
      </c>
      <c r="K364" s="2">
        <v>0</v>
      </c>
      <c r="L364" s="2">
        <v>2.9239130434782608</v>
      </c>
      <c r="M364" s="2">
        <v>12.934782608695652</v>
      </c>
      <c r="N364" s="2">
        <v>0</v>
      </c>
      <c r="O364" s="2">
        <v>6.9533715087063228E-2</v>
      </c>
      <c r="P364" s="2">
        <v>3.8804347826086958</v>
      </c>
      <c r="Q364" s="2">
        <v>16.788043478260871</v>
      </c>
      <c r="R364" s="2">
        <v>0.11110786490592497</v>
      </c>
      <c r="S364" s="2">
        <v>11.165760869565217</v>
      </c>
      <c r="T364" s="2">
        <v>14.902173913043478</v>
      </c>
      <c r="U364" s="2">
        <v>0</v>
      </c>
      <c r="V364" s="2">
        <v>0.14013380857777258</v>
      </c>
      <c r="W364" s="2">
        <v>10.448369565217391</v>
      </c>
      <c r="X364" s="2">
        <v>15.771739130434783</v>
      </c>
      <c r="Y364" s="2">
        <v>4.0815217391304346</v>
      </c>
      <c r="Z364" s="2">
        <v>0.16289295313778193</v>
      </c>
      <c r="AA364" s="2">
        <v>0</v>
      </c>
      <c r="AB364" s="2">
        <v>0</v>
      </c>
      <c r="AC364" s="2">
        <v>0</v>
      </c>
      <c r="AD364" s="2">
        <v>0</v>
      </c>
      <c r="AE364" s="2">
        <v>0</v>
      </c>
      <c r="AF364" s="2">
        <v>0</v>
      </c>
      <c r="AG364" s="2">
        <v>0</v>
      </c>
      <c r="AH364" t="s">
        <v>150</v>
      </c>
      <c r="AI364">
        <v>2</v>
      </c>
    </row>
    <row r="365" spans="1:35" x14ac:dyDescent="0.25">
      <c r="A365" t="s">
        <v>1573</v>
      </c>
      <c r="B365" t="s">
        <v>647</v>
      </c>
      <c r="C365" t="s">
        <v>1302</v>
      </c>
      <c r="D365" t="s">
        <v>1517</v>
      </c>
      <c r="E365" s="2">
        <v>174.11956521739131</v>
      </c>
      <c r="F365" s="2">
        <v>3.652173913043478</v>
      </c>
      <c r="G365" s="2">
        <v>1.1304347826086956</v>
      </c>
      <c r="H365" s="2">
        <v>0</v>
      </c>
      <c r="I365" s="2">
        <v>9.7906521739130419</v>
      </c>
      <c r="J365" s="2">
        <v>0</v>
      </c>
      <c r="K365" s="2">
        <v>0</v>
      </c>
      <c r="L365" s="2">
        <v>5.0733695652173916</v>
      </c>
      <c r="M365" s="2">
        <v>13.311521739130436</v>
      </c>
      <c r="N365" s="2">
        <v>0</v>
      </c>
      <c r="O365" s="2">
        <v>7.645046507272614E-2</v>
      </c>
      <c r="P365" s="2">
        <v>26.484130434782614</v>
      </c>
      <c r="Q365" s="2">
        <v>0</v>
      </c>
      <c r="R365" s="2">
        <v>0.15210312753605096</v>
      </c>
      <c r="S365" s="2">
        <v>4.9592391304347823</v>
      </c>
      <c r="T365" s="2">
        <v>6.2119565217391308</v>
      </c>
      <c r="U365" s="2">
        <v>0</v>
      </c>
      <c r="V365" s="2">
        <v>6.4158187152756105E-2</v>
      </c>
      <c r="W365" s="2">
        <v>8.5570652173913047</v>
      </c>
      <c r="X365" s="2">
        <v>3.2635869565217392</v>
      </c>
      <c r="Y365" s="2">
        <v>0</v>
      </c>
      <c r="Z365" s="2">
        <v>6.7888132842249829E-2</v>
      </c>
      <c r="AA365" s="2">
        <v>0</v>
      </c>
      <c r="AB365" s="2">
        <v>0</v>
      </c>
      <c r="AC365" s="2">
        <v>0</v>
      </c>
      <c r="AD365" s="2">
        <v>0</v>
      </c>
      <c r="AE365" s="2">
        <v>0</v>
      </c>
      <c r="AF365" s="2">
        <v>0</v>
      </c>
      <c r="AG365" s="2">
        <v>0</v>
      </c>
      <c r="AH365" t="s">
        <v>44</v>
      </c>
      <c r="AI365">
        <v>2</v>
      </c>
    </row>
    <row r="366" spans="1:35" x14ac:dyDescent="0.25">
      <c r="A366" t="s">
        <v>1573</v>
      </c>
      <c r="B366" t="s">
        <v>810</v>
      </c>
      <c r="C366" t="s">
        <v>1242</v>
      </c>
      <c r="D366" t="s">
        <v>1484</v>
      </c>
      <c r="E366" s="2">
        <v>113.45652173913044</v>
      </c>
      <c r="F366" s="2">
        <v>10.086956521739131</v>
      </c>
      <c r="G366" s="2">
        <v>1.1467391304347827</v>
      </c>
      <c r="H366" s="2">
        <v>0</v>
      </c>
      <c r="I366" s="2">
        <v>4.8086956521739124</v>
      </c>
      <c r="J366" s="2">
        <v>5.0108695652173916</v>
      </c>
      <c r="K366" s="2">
        <v>11.434782608695652</v>
      </c>
      <c r="L366" s="2">
        <v>2.7697826086956523</v>
      </c>
      <c r="M366" s="2">
        <v>16.421847826086957</v>
      </c>
      <c r="N366" s="2">
        <v>0</v>
      </c>
      <c r="O366" s="2">
        <v>0.14474132975665835</v>
      </c>
      <c r="P366" s="2">
        <v>0</v>
      </c>
      <c r="Q366" s="2">
        <v>0</v>
      </c>
      <c r="R366" s="2">
        <v>0</v>
      </c>
      <c r="S366" s="2">
        <v>34.11249999999999</v>
      </c>
      <c r="T366" s="2">
        <v>4.7603260869565212</v>
      </c>
      <c r="U366" s="2">
        <v>0</v>
      </c>
      <c r="V366" s="2">
        <v>0.34262310787507172</v>
      </c>
      <c r="W366" s="2">
        <v>30.176847826086945</v>
      </c>
      <c r="X366" s="2">
        <v>13.696630434782607</v>
      </c>
      <c r="Y366" s="2">
        <v>8.6386956521739098</v>
      </c>
      <c r="Z366" s="2">
        <v>0.46283962444912802</v>
      </c>
      <c r="AA366" s="2">
        <v>0.86956521739130432</v>
      </c>
      <c r="AB366" s="2">
        <v>12.460108695652176</v>
      </c>
      <c r="AC366" s="2">
        <v>0</v>
      </c>
      <c r="AD366" s="2">
        <v>0</v>
      </c>
      <c r="AE366" s="2">
        <v>0</v>
      </c>
      <c r="AF366" s="2">
        <v>0</v>
      </c>
      <c r="AG366" s="2">
        <v>1.7282608695652173</v>
      </c>
      <c r="AH366" t="s">
        <v>208</v>
      </c>
      <c r="AI366">
        <v>2</v>
      </c>
    </row>
    <row r="367" spans="1:35" x14ac:dyDescent="0.25">
      <c r="A367" t="s">
        <v>1573</v>
      </c>
      <c r="B367" t="s">
        <v>773</v>
      </c>
      <c r="C367" t="s">
        <v>1205</v>
      </c>
      <c r="D367" t="s">
        <v>1517</v>
      </c>
      <c r="E367" s="2">
        <v>189.96739130434781</v>
      </c>
      <c r="F367" s="2">
        <v>14.326086956521738</v>
      </c>
      <c r="G367" s="2">
        <v>0</v>
      </c>
      <c r="H367" s="2">
        <v>0</v>
      </c>
      <c r="I367" s="2">
        <v>8.1222826086956523</v>
      </c>
      <c r="J367" s="2">
        <v>0</v>
      </c>
      <c r="K367" s="2">
        <v>0</v>
      </c>
      <c r="L367" s="2">
        <v>19.209239130434781</v>
      </c>
      <c r="M367" s="2">
        <v>12.326086956521738</v>
      </c>
      <c r="N367" s="2">
        <v>4.1086956521739131</v>
      </c>
      <c r="O367" s="2">
        <v>8.6513703724895585E-2</v>
      </c>
      <c r="P367" s="2">
        <v>2.9782608695652173</v>
      </c>
      <c r="Q367" s="2">
        <v>52.862500000000004</v>
      </c>
      <c r="R367" s="2">
        <v>0.29394919036447908</v>
      </c>
      <c r="S367" s="2">
        <v>24.108695652173914</v>
      </c>
      <c r="T367" s="2">
        <v>11.334239130434783</v>
      </c>
      <c r="U367" s="2">
        <v>0</v>
      </c>
      <c r="V367" s="2">
        <v>0.18657378268581565</v>
      </c>
      <c r="W367" s="2">
        <v>16.779891304347824</v>
      </c>
      <c r="X367" s="2">
        <v>22.190217391304348</v>
      </c>
      <c r="Y367" s="2">
        <v>0</v>
      </c>
      <c r="Z367" s="2">
        <v>0.20514104251301712</v>
      </c>
      <c r="AA367" s="2">
        <v>5.0597826086956523</v>
      </c>
      <c r="AB367" s="2">
        <v>0</v>
      </c>
      <c r="AC367" s="2">
        <v>0</v>
      </c>
      <c r="AD367" s="2">
        <v>0</v>
      </c>
      <c r="AE367" s="2">
        <v>23.682065217391305</v>
      </c>
      <c r="AF367" s="2">
        <v>0</v>
      </c>
      <c r="AG367" s="2">
        <v>0</v>
      </c>
      <c r="AH367" t="s">
        <v>171</v>
      </c>
      <c r="AI367">
        <v>2</v>
      </c>
    </row>
    <row r="368" spans="1:35" x14ac:dyDescent="0.25">
      <c r="A368" t="s">
        <v>1573</v>
      </c>
      <c r="B368" t="s">
        <v>663</v>
      </c>
      <c r="C368" t="s">
        <v>1308</v>
      </c>
      <c r="D368" t="s">
        <v>1517</v>
      </c>
      <c r="E368" s="2">
        <v>381.42391304347825</v>
      </c>
      <c r="F368" s="2">
        <v>206.72010869565219</v>
      </c>
      <c r="G368" s="2">
        <v>4.4347826086956523</v>
      </c>
      <c r="H368" s="2">
        <v>27.967391304347824</v>
      </c>
      <c r="I368" s="2">
        <v>26.896739130434781</v>
      </c>
      <c r="J368" s="2">
        <v>6.4972826086956523</v>
      </c>
      <c r="K368" s="2">
        <v>12.472826086956522</v>
      </c>
      <c r="L368" s="2">
        <v>15.556847826086956</v>
      </c>
      <c r="M368" s="2">
        <v>24.730978260869566</v>
      </c>
      <c r="N368" s="2">
        <v>8.4021739130434785</v>
      </c>
      <c r="O368" s="2">
        <v>8.6867002935225562E-2</v>
      </c>
      <c r="P368" s="2">
        <v>6.2391304347826084</v>
      </c>
      <c r="Q368" s="2">
        <v>27.546195652173914</v>
      </c>
      <c r="R368" s="2">
        <v>8.8576843065173411E-2</v>
      </c>
      <c r="S368" s="2">
        <v>27.108695652173914</v>
      </c>
      <c r="T368" s="2">
        <v>21.168478260869566</v>
      </c>
      <c r="U368" s="2">
        <v>0</v>
      </c>
      <c r="V368" s="2">
        <v>0.1265709156193896</v>
      </c>
      <c r="W368" s="2">
        <v>40.258152173913047</v>
      </c>
      <c r="X368" s="2">
        <v>34.834239130434781</v>
      </c>
      <c r="Y368" s="2">
        <v>3.7907608695652173</v>
      </c>
      <c r="Z368" s="2">
        <v>0.20681228805106724</v>
      </c>
      <c r="AA368" s="2">
        <v>0</v>
      </c>
      <c r="AB368" s="2">
        <v>0</v>
      </c>
      <c r="AC368" s="2">
        <v>0</v>
      </c>
      <c r="AD368" s="2">
        <v>244.30706521739131</v>
      </c>
      <c r="AE368" s="2">
        <v>4.3913043478260869</v>
      </c>
      <c r="AF368" s="2">
        <v>0</v>
      </c>
      <c r="AG368" s="2">
        <v>23.053913043478261</v>
      </c>
      <c r="AH368" t="s">
        <v>60</v>
      </c>
      <c r="AI368">
        <v>2</v>
      </c>
    </row>
    <row r="369" spans="1:35" x14ac:dyDescent="0.25">
      <c r="A369" t="s">
        <v>1573</v>
      </c>
      <c r="B369" t="s">
        <v>635</v>
      </c>
      <c r="C369" t="s">
        <v>1294</v>
      </c>
      <c r="D369" t="s">
        <v>1490</v>
      </c>
      <c r="E369" s="2">
        <v>141.57608695652175</v>
      </c>
      <c r="F369" s="2">
        <v>4.4021739130434785</v>
      </c>
      <c r="G369" s="2">
        <v>0</v>
      </c>
      <c r="H369" s="2">
        <v>0.6875</v>
      </c>
      <c r="I369" s="2">
        <v>7.3983695652173935</v>
      </c>
      <c r="J369" s="2">
        <v>0</v>
      </c>
      <c r="K369" s="2">
        <v>0</v>
      </c>
      <c r="L369" s="2">
        <v>3.13</v>
      </c>
      <c r="M369" s="2">
        <v>9.8141304347826086</v>
      </c>
      <c r="N369" s="2">
        <v>0</v>
      </c>
      <c r="O369" s="2">
        <v>6.9320537428023021E-2</v>
      </c>
      <c r="P369" s="2">
        <v>12.36304347826087</v>
      </c>
      <c r="Q369" s="2">
        <v>8.005108695652174</v>
      </c>
      <c r="R369" s="2">
        <v>0.14386717850287908</v>
      </c>
      <c r="S369" s="2">
        <v>5.8285869565217379</v>
      </c>
      <c r="T369" s="2">
        <v>13.931630434782614</v>
      </c>
      <c r="U369" s="2">
        <v>0</v>
      </c>
      <c r="V369" s="2">
        <v>0.13957312859884838</v>
      </c>
      <c r="W369" s="2">
        <v>7.3973913043478241</v>
      </c>
      <c r="X369" s="2">
        <v>20.280543478260871</v>
      </c>
      <c r="Y369" s="2">
        <v>0</v>
      </c>
      <c r="Z369" s="2">
        <v>0.19549865642994241</v>
      </c>
      <c r="AA369" s="2">
        <v>0</v>
      </c>
      <c r="AB369" s="2">
        <v>1.8203260869565216</v>
      </c>
      <c r="AC369" s="2">
        <v>0</v>
      </c>
      <c r="AD369" s="2">
        <v>0</v>
      </c>
      <c r="AE369" s="2">
        <v>0</v>
      </c>
      <c r="AF369" s="2">
        <v>0</v>
      </c>
      <c r="AG369" s="2">
        <v>0</v>
      </c>
      <c r="AH369" t="s">
        <v>32</v>
      </c>
      <c r="AI369">
        <v>2</v>
      </c>
    </row>
    <row r="370" spans="1:35" x14ac:dyDescent="0.25">
      <c r="A370" t="s">
        <v>1573</v>
      </c>
      <c r="B370" t="s">
        <v>1064</v>
      </c>
      <c r="C370" t="s">
        <v>1444</v>
      </c>
      <c r="D370" t="s">
        <v>1513</v>
      </c>
      <c r="E370" s="2">
        <v>107.33695652173913</v>
      </c>
      <c r="F370" s="2">
        <v>4.6059782608695654</v>
      </c>
      <c r="G370" s="2">
        <v>5.3804347826086953</v>
      </c>
      <c r="H370" s="2">
        <v>0</v>
      </c>
      <c r="I370" s="2">
        <v>8.6413043478260878</v>
      </c>
      <c r="J370" s="2">
        <v>0</v>
      </c>
      <c r="K370" s="2">
        <v>0</v>
      </c>
      <c r="L370" s="2">
        <v>4.0597826086956523</v>
      </c>
      <c r="M370" s="2">
        <v>10.804347826086957</v>
      </c>
      <c r="N370" s="2">
        <v>0</v>
      </c>
      <c r="O370" s="2">
        <v>0.10065822784810127</v>
      </c>
      <c r="P370" s="2">
        <v>4.4021739130434785</v>
      </c>
      <c r="Q370" s="2">
        <v>16.421195652173914</v>
      </c>
      <c r="R370" s="2">
        <v>0.19400000000000001</v>
      </c>
      <c r="S370" s="2">
        <v>4.4347826086956523</v>
      </c>
      <c r="T370" s="2">
        <v>4.5</v>
      </c>
      <c r="U370" s="2">
        <v>0</v>
      </c>
      <c r="V370" s="2">
        <v>8.3240506329113922E-2</v>
      </c>
      <c r="W370" s="2">
        <v>10.301630434782609</v>
      </c>
      <c r="X370" s="2">
        <v>0</v>
      </c>
      <c r="Y370" s="2">
        <v>0</v>
      </c>
      <c r="Z370" s="2">
        <v>9.5974683544303802E-2</v>
      </c>
      <c r="AA370" s="2">
        <v>0</v>
      </c>
      <c r="AB370" s="2">
        <v>0</v>
      </c>
      <c r="AC370" s="2">
        <v>0.11956521739130435</v>
      </c>
      <c r="AD370" s="2">
        <v>8.3396739130434785</v>
      </c>
      <c r="AE370" s="2">
        <v>78.056847826086951</v>
      </c>
      <c r="AF370" s="2">
        <v>0</v>
      </c>
      <c r="AG370" s="2">
        <v>5.3804347826086953</v>
      </c>
      <c r="AH370" t="s">
        <v>463</v>
      </c>
      <c r="AI370">
        <v>2</v>
      </c>
    </row>
    <row r="371" spans="1:35" x14ac:dyDescent="0.25">
      <c r="A371" t="s">
        <v>1573</v>
      </c>
      <c r="B371" t="s">
        <v>1054</v>
      </c>
      <c r="C371" t="s">
        <v>1331</v>
      </c>
      <c r="D371" t="s">
        <v>1506</v>
      </c>
      <c r="E371" s="2">
        <v>53.108695652173914</v>
      </c>
      <c r="F371" s="2">
        <v>5.2173913043478262</v>
      </c>
      <c r="G371" s="2">
        <v>1.1521739130434783</v>
      </c>
      <c r="H371" s="2">
        <v>0.60000000000000009</v>
      </c>
      <c r="I371" s="2">
        <v>5.2608695652173916</v>
      </c>
      <c r="J371" s="2">
        <v>0</v>
      </c>
      <c r="K371" s="2">
        <v>4.6630434782608692</v>
      </c>
      <c r="L371" s="2">
        <v>5.7798913043478262</v>
      </c>
      <c r="M371" s="2">
        <v>8.3233695652173907</v>
      </c>
      <c r="N371" s="2">
        <v>0</v>
      </c>
      <c r="O371" s="2">
        <v>0.15672329103561194</v>
      </c>
      <c r="P371" s="2">
        <v>0</v>
      </c>
      <c r="Q371" s="2">
        <v>5.2255434782608692</v>
      </c>
      <c r="R371" s="2">
        <v>9.8393368808841586E-2</v>
      </c>
      <c r="S371" s="2">
        <v>20.0625</v>
      </c>
      <c r="T371" s="2">
        <v>15.258369565217391</v>
      </c>
      <c r="U371" s="2">
        <v>0</v>
      </c>
      <c r="V371" s="2">
        <v>0.66506753990994683</v>
      </c>
      <c r="W371" s="2">
        <v>13.019347826086957</v>
      </c>
      <c r="X371" s="2">
        <v>36.943804347826088</v>
      </c>
      <c r="Y371" s="2">
        <v>0</v>
      </c>
      <c r="Z371" s="2">
        <v>0.94077159230454366</v>
      </c>
      <c r="AA371" s="2">
        <v>0</v>
      </c>
      <c r="AB371" s="2">
        <v>4.4836956521739131</v>
      </c>
      <c r="AC371" s="2">
        <v>0</v>
      </c>
      <c r="AD371" s="2">
        <v>0</v>
      </c>
      <c r="AE371" s="2">
        <v>0</v>
      </c>
      <c r="AF371" s="2">
        <v>0</v>
      </c>
      <c r="AG371" s="2">
        <v>0</v>
      </c>
      <c r="AH371" t="s">
        <v>453</v>
      </c>
      <c r="AI371">
        <v>2</v>
      </c>
    </row>
    <row r="372" spans="1:35" x14ac:dyDescent="0.25">
      <c r="A372" t="s">
        <v>1573</v>
      </c>
      <c r="B372" t="s">
        <v>1172</v>
      </c>
      <c r="C372" t="s">
        <v>1337</v>
      </c>
      <c r="D372" t="s">
        <v>1506</v>
      </c>
      <c r="E372" s="2">
        <v>48.478260869565219</v>
      </c>
      <c r="F372" s="2">
        <v>4.9565217391304346</v>
      </c>
      <c r="G372" s="2">
        <v>1.2173913043478262</v>
      </c>
      <c r="H372" s="2">
        <v>0</v>
      </c>
      <c r="I372" s="2">
        <v>0</v>
      </c>
      <c r="J372" s="2">
        <v>0</v>
      </c>
      <c r="K372" s="2">
        <v>3.7391304347826089</v>
      </c>
      <c r="L372" s="2">
        <v>0.75271739130434778</v>
      </c>
      <c r="M372" s="2">
        <v>4.9565217391304346</v>
      </c>
      <c r="N372" s="2">
        <v>0</v>
      </c>
      <c r="O372" s="2">
        <v>0.10224215246636771</v>
      </c>
      <c r="P372" s="2">
        <v>4.9565217391304346</v>
      </c>
      <c r="Q372" s="2">
        <v>15.527173913043478</v>
      </c>
      <c r="R372" s="2">
        <v>0.42253363228699553</v>
      </c>
      <c r="S372" s="2">
        <v>5.5386956521739128</v>
      </c>
      <c r="T372" s="2">
        <v>0.57336956521739135</v>
      </c>
      <c r="U372" s="2">
        <v>0</v>
      </c>
      <c r="V372" s="2">
        <v>0.12607847533632285</v>
      </c>
      <c r="W372" s="2">
        <v>10.583369565217392</v>
      </c>
      <c r="X372" s="2">
        <v>0</v>
      </c>
      <c r="Y372" s="2">
        <v>0</v>
      </c>
      <c r="Z372" s="2">
        <v>0.21831165919282514</v>
      </c>
      <c r="AA372" s="2">
        <v>0</v>
      </c>
      <c r="AB372" s="2">
        <v>0</v>
      </c>
      <c r="AC372" s="2">
        <v>0</v>
      </c>
      <c r="AD372" s="2">
        <v>70.328260869565213</v>
      </c>
      <c r="AE372" s="2">
        <v>0</v>
      </c>
      <c r="AF372" s="2">
        <v>0</v>
      </c>
      <c r="AG372" s="2">
        <v>0</v>
      </c>
      <c r="AH372" t="s">
        <v>574</v>
      </c>
      <c r="AI372">
        <v>2</v>
      </c>
    </row>
    <row r="373" spans="1:35" x14ac:dyDescent="0.25">
      <c r="A373" t="s">
        <v>1573</v>
      </c>
      <c r="B373" t="s">
        <v>903</v>
      </c>
      <c r="C373" t="s">
        <v>1281</v>
      </c>
      <c r="D373" t="s">
        <v>1512</v>
      </c>
      <c r="E373" s="2">
        <v>144.30434782608697</v>
      </c>
      <c r="F373" s="2">
        <v>6.3913043478260869</v>
      </c>
      <c r="G373" s="2">
        <v>1.173913043478261</v>
      </c>
      <c r="H373" s="2">
        <v>1.0326086956521738</v>
      </c>
      <c r="I373" s="2">
        <v>3.762826086956522</v>
      </c>
      <c r="J373" s="2">
        <v>0</v>
      </c>
      <c r="K373" s="2">
        <v>0</v>
      </c>
      <c r="L373" s="2">
        <v>5.1775000000000002</v>
      </c>
      <c r="M373" s="2">
        <v>8.9021739130434785</v>
      </c>
      <c r="N373" s="2">
        <v>0</v>
      </c>
      <c r="O373" s="2">
        <v>6.1690268153058149E-2</v>
      </c>
      <c r="P373" s="2">
        <v>4.7945652173913045</v>
      </c>
      <c r="Q373" s="2">
        <v>28.744565217391305</v>
      </c>
      <c r="R373" s="2">
        <v>0.23241940343476947</v>
      </c>
      <c r="S373" s="2">
        <v>7.1689130434782626</v>
      </c>
      <c r="T373" s="2">
        <v>9.3172826086956491</v>
      </c>
      <c r="U373" s="2">
        <v>0</v>
      </c>
      <c r="V373" s="2">
        <v>0.11424600783368483</v>
      </c>
      <c r="W373" s="2">
        <v>7.2997826086956517</v>
      </c>
      <c r="X373" s="2">
        <v>5.8909782608695629</v>
      </c>
      <c r="Y373" s="2">
        <v>0</v>
      </c>
      <c r="Z373" s="2">
        <v>9.1409310033142482E-2</v>
      </c>
      <c r="AA373" s="2">
        <v>0</v>
      </c>
      <c r="AB373" s="2">
        <v>0</v>
      </c>
      <c r="AC373" s="2">
        <v>0</v>
      </c>
      <c r="AD373" s="2">
        <v>0</v>
      </c>
      <c r="AE373" s="2">
        <v>0</v>
      </c>
      <c r="AF373" s="2">
        <v>0</v>
      </c>
      <c r="AG373" s="2">
        <v>0</v>
      </c>
      <c r="AH373" t="s">
        <v>302</v>
      </c>
      <c r="AI373">
        <v>2</v>
      </c>
    </row>
    <row r="374" spans="1:35" x14ac:dyDescent="0.25">
      <c r="A374" t="s">
        <v>1573</v>
      </c>
      <c r="B374" t="s">
        <v>844</v>
      </c>
      <c r="C374" t="s">
        <v>1379</v>
      </c>
      <c r="D374" t="s">
        <v>1484</v>
      </c>
      <c r="E374" s="2">
        <v>46.043478260869563</v>
      </c>
      <c r="F374" s="2">
        <v>4.9527173913043478</v>
      </c>
      <c r="G374" s="2">
        <v>0.52173913043478259</v>
      </c>
      <c r="H374" s="2">
        <v>0</v>
      </c>
      <c r="I374" s="2">
        <v>0.97010869565217395</v>
      </c>
      <c r="J374" s="2">
        <v>0</v>
      </c>
      <c r="K374" s="2">
        <v>0</v>
      </c>
      <c r="L374" s="2">
        <v>0.98923913043478284</v>
      </c>
      <c r="M374" s="2">
        <v>4.7201086956521738</v>
      </c>
      <c r="N374" s="2">
        <v>2.8465217391304347</v>
      </c>
      <c r="O374" s="2">
        <v>0.16433663833805476</v>
      </c>
      <c r="P374" s="2">
        <v>3.1972826086956521</v>
      </c>
      <c r="Q374" s="2">
        <v>8.3553260869565253</v>
      </c>
      <c r="R374" s="2">
        <v>0.25090651558073662</v>
      </c>
      <c r="S374" s="2">
        <v>4.8997826086956522</v>
      </c>
      <c r="T374" s="2">
        <v>9.6561956521739116</v>
      </c>
      <c r="U374" s="2">
        <v>0</v>
      </c>
      <c r="V374" s="2">
        <v>0.31613550519357886</v>
      </c>
      <c r="W374" s="2">
        <v>4.9255434782608676</v>
      </c>
      <c r="X374" s="2">
        <v>5.9980434782608691</v>
      </c>
      <c r="Y374" s="2">
        <v>0</v>
      </c>
      <c r="Z374" s="2">
        <v>0.23724504249291781</v>
      </c>
      <c r="AA374" s="2">
        <v>0.1358695652173913</v>
      </c>
      <c r="AB374" s="2">
        <v>0</v>
      </c>
      <c r="AC374" s="2">
        <v>0</v>
      </c>
      <c r="AD374" s="2">
        <v>0</v>
      </c>
      <c r="AE374" s="2">
        <v>0</v>
      </c>
      <c r="AF374" s="2">
        <v>0</v>
      </c>
      <c r="AG374" s="2">
        <v>0</v>
      </c>
      <c r="AH374" t="s">
        <v>242</v>
      </c>
      <c r="AI374">
        <v>2</v>
      </c>
    </row>
    <row r="375" spans="1:35" x14ac:dyDescent="0.25">
      <c r="A375" t="s">
        <v>1573</v>
      </c>
      <c r="B375" t="s">
        <v>825</v>
      </c>
      <c r="C375" t="s">
        <v>1287</v>
      </c>
      <c r="D375" t="s">
        <v>1517</v>
      </c>
      <c r="E375" s="2">
        <v>154.10869565217391</v>
      </c>
      <c r="F375" s="2">
        <v>26.910326086956523</v>
      </c>
      <c r="G375" s="2">
        <v>0</v>
      </c>
      <c r="H375" s="2">
        <v>1.0597826086956521</v>
      </c>
      <c r="I375" s="2">
        <v>7.8288043478260869</v>
      </c>
      <c r="J375" s="2">
        <v>0</v>
      </c>
      <c r="K375" s="2">
        <v>0</v>
      </c>
      <c r="L375" s="2">
        <v>3.3125</v>
      </c>
      <c r="M375" s="2">
        <v>7.8885869565217392</v>
      </c>
      <c r="N375" s="2">
        <v>0</v>
      </c>
      <c r="O375" s="2">
        <v>5.1188460995909159E-2</v>
      </c>
      <c r="P375" s="2">
        <v>4.6467391304347823</v>
      </c>
      <c r="Q375" s="2">
        <v>15.603260869565217</v>
      </c>
      <c r="R375" s="2">
        <v>0.13140076174354634</v>
      </c>
      <c r="S375" s="2">
        <v>12.065217391304348</v>
      </c>
      <c r="T375" s="2">
        <v>14.125</v>
      </c>
      <c r="U375" s="2">
        <v>0</v>
      </c>
      <c r="V375" s="2">
        <v>0.16994639582451687</v>
      </c>
      <c r="W375" s="2">
        <v>16.355978260869566</v>
      </c>
      <c r="X375" s="2">
        <v>8.3152173913043477</v>
      </c>
      <c r="Y375" s="2">
        <v>0</v>
      </c>
      <c r="Z375" s="2">
        <v>0.16008957539850474</v>
      </c>
      <c r="AA375" s="2">
        <v>0</v>
      </c>
      <c r="AB375" s="2">
        <v>0</v>
      </c>
      <c r="AC375" s="2">
        <v>0</v>
      </c>
      <c r="AD375" s="2">
        <v>75.103260869565219</v>
      </c>
      <c r="AE375" s="2">
        <v>0</v>
      </c>
      <c r="AF375" s="2">
        <v>0</v>
      </c>
      <c r="AG375" s="2">
        <v>0.97826086956521741</v>
      </c>
      <c r="AH375" t="s">
        <v>223</v>
      </c>
      <c r="AI375">
        <v>2</v>
      </c>
    </row>
    <row r="376" spans="1:35" x14ac:dyDescent="0.25">
      <c r="A376" t="s">
        <v>1573</v>
      </c>
      <c r="B376" t="s">
        <v>910</v>
      </c>
      <c r="C376" t="s">
        <v>1341</v>
      </c>
      <c r="D376" t="s">
        <v>1532</v>
      </c>
      <c r="E376" s="2">
        <v>39.695652173913047</v>
      </c>
      <c r="F376" s="2">
        <v>15.182065217391305</v>
      </c>
      <c r="G376" s="2">
        <v>0</v>
      </c>
      <c r="H376" s="2">
        <v>0</v>
      </c>
      <c r="I376" s="2">
        <v>0</v>
      </c>
      <c r="J376" s="2">
        <v>0</v>
      </c>
      <c r="K376" s="2">
        <v>3.3369565217391304</v>
      </c>
      <c r="L376" s="2">
        <v>5.434782608695652E-2</v>
      </c>
      <c r="M376" s="2">
        <v>4.0516304347826084</v>
      </c>
      <c r="N376" s="2">
        <v>0</v>
      </c>
      <c r="O376" s="2">
        <v>0.10206736035049287</v>
      </c>
      <c r="P376" s="2">
        <v>4.9809782608695654</v>
      </c>
      <c r="Q376" s="2">
        <v>2.3913043478260869</v>
      </c>
      <c r="R376" s="2">
        <v>0.18572015334063527</v>
      </c>
      <c r="S376" s="2">
        <v>0.34402173913043477</v>
      </c>
      <c r="T376" s="2">
        <v>0</v>
      </c>
      <c r="U376" s="2">
        <v>0</v>
      </c>
      <c r="V376" s="2">
        <v>8.6664841182913458E-3</v>
      </c>
      <c r="W376" s="2">
        <v>5.1956521739130439</v>
      </c>
      <c r="X376" s="2">
        <v>0</v>
      </c>
      <c r="Y376" s="2">
        <v>0</v>
      </c>
      <c r="Z376" s="2">
        <v>0.13088718510405256</v>
      </c>
      <c r="AA376" s="2">
        <v>0</v>
      </c>
      <c r="AB376" s="2">
        <v>0</v>
      </c>
      <c r="AC376" s="2">
        <v>0</v>
      </c>
      <c r="AD376" s="2">
        <v>0</v>
      </c>
      <c r="AE376" s="2">
        <v>0</v>
      </c>
      <c r="AF376" s="2">
        <v>0</v>
      </c>
      <c r="AG376" s="2">
        <v>0</v>
      </c>
      <c r="AH376" t="s">
        <v>309</v>
      </c>
      <c r="AI376">
        <v>2</v>
      </c>
    </row>
    <row r="377" spans="1:35" x14ac:dyDescent="0.25">
      <c r="A377" t="s">
        <v>1573</v>
      </c>
      <c r="B377" t="s">
        <v>1009</v>
      </c>
      <c r="C377" t="s">
        <v>1425</v>
      </c>
      <c r="D377" t="s">
        <v>1485</v>
      </c>
      <c r="E377" s="2">
        <v>95.217391304347828</v>
      </c>
      <c r="F377" s="2">
        <v>4.7282608695652177</v>
      </c>
      <c r="G377" s="2">
        <v>5.3804347826086953</v>
      </c>
      <c r="H377" s="2">
        <v>0</v>
      </c>
      <c r="I377" s="2">
        <v>4.9728260869565215</v>
      </c>
      <c r="J377" s="2">
        <v>0</v>
      </c>
      <c r="K377" s="2">
        <v>0</v>
      </c>
      <c r="L377" s="2">
        <v>5.1141304347826084</v>
      </c>
      <c r="M377" s="2">
        <v>0</v>
      </c>
      <c r="N377" s="2">
        <v>10.048913043478262</v>
      </c>
      <c r="O377" s="2">
        <v>0.10553652968036531</v>
      </c>
      <c r="P377" s="2">
        <v>0</v>
      </c>
      <c r="Q377" s="2">
        <v>15.260869565217391</v>
      </c>
      <c r="R377" s="2">
        <v>0.16027397260273971</v>
      </c>
      <c r="S377" s="2">
        <v>10.858695652173912</v>
      </c>
      <c r="T377" s="2">
        <v>10.638586956521738</v>
      </c>
      <c r="U377" s="2">
        <v>0</v>
      </c>
      <c r="V377" s="2">
        <v>0.22577054794520543</v>
      </c>
      <c r="W377" s="2">
        <v>11.038043478260869</v>
      </c>
      <c r="X377" s="2">
        <v>9.9510869565217384</v>
      </c>
      <c r="Y377" s="2">
        <v>0</v>
      </c>
      <c r="Z377" s="2">
        <v>0.22043378995433791</v>
      </c>
      <c r="AA377" s="2">
        <v>0</v>
      </c>
      <c r="AB377" s="2">
        <v>0</v>
      </c>
      <c r="AC377" s="2">
        <v>0</v>
      </c>
      <c r="AD377" s="2">
        <v>0</v>
      </c>
      <c r="AE377" s="2">
        <v>0</v>
      </c>
      <c r="AF377" s="2">
        <v>0</v>
      </c>
      <c r="AG377" s="2">
        <v>0</v>
      </c>
      <c r="AH377" t="s">
        <v>408</v>
      </c>
      <c r="AI377">
        <v>2</v>
      </c>
    </row>
    <row r="378" spans="1:35" x14ac:dyDescent="0.25">
      <c r="A378" t="s">
        <v>1573</v>
      </c>
      <c r="B378" t="s">
        <v>750</v>
      </c>
      <c r="C378" t="s">
        <v>1208</v>
      </c>
      <c r="D378" t="s">
        <v>1518</v>
      </c>
      <c r="E378" s="2">
        <v>142.10869565217391</v>
      </c>
      <c r="F378" s="2">
        <v>15.638586956521738</v>
      </c>
      <c r="G378" s="2">
        <v>0</v>
      </c>
      <c r="H378" s="2">
        <v>0</v>
      </c>
      <c r="I378" s="2">
        <v>8.7364130434782616</v>
      </c>
      <c r="J378" s="2">
        <v>0</v>
      </c>
      <c r="K378" s="2">
        <v>0</v>
      </c>
      <c r="L378" s="2">
        <v>5.3804347826086953</v>
      </c>
      <c r="M378" s="2">
        <v>9.5869565217391308</v>
      </c>
      <c r="N378" s="2">
        <v>0</v>
      </c>
      <c r="O378" s="2">
        <v>6.7462138595686102E-2</v>
      </c>
      <c r="P378" s="2">
        <v>5.6793478260869561</v>
      </c>
      <c r="Q378" s="2">
        <v>10.054347826086955</v>
      </c>
      <c r="R378" s="2">
        <v>0.11071592473611747</v>
      </c>
      <c r="S378" s="2">
        <v>10.203804347826088</v>
      </c>
      <c r="T378" s="2">
        <v>10.815217391304348</v>
      </c>
      <c r="U378" s="2">
        <v>0</v>
      </c>
      <c r="V378" s="2">
        <v>0.14790806180204991</v>
      </c>
      <c r="W378" s="2">
        <v>7.0978260869565215</v>
      </c>
      <c r="X378" s="2">
        <v>12.228260869565217</v>
      </c>
      <c r="Y378" s="2">
        <v>5.3043478260869561</v>
      </c>
      <c r="Z378" s="2">
        <v>0.17332109530365611</v>
      </c>
      <c r="AA378" s="2">
        <v>0</v>
      </c>
      <c r="AB378" s="2">
        <v>0</v>
      </c>
      <c r="AC378" s="2">
        <v>0</v>
      </c>
      <c r="AD378" s="2">
        <v>0</v>
      </c>
      <c r="AE378" s="2">
        <v>2.717391304347826E-2</v>
      </c>
      <c r="AF378" s="2">
        <v>0</v>
      </c>
      <c r="AG378" s="2">
        <v>0</v>
      </c>
      <c r="AH378" t="s">
        <v>148</v>
      </c>
      <c r="AI378">
        <v>2</v>
      </c>
    </row>
    <row r="379" spans="1:35" x14ac:dyDescent="0.25">
      <c r="A379" t="s">
        <v>1573</v>
      </c>
      <c r="B379" t="s">
        <v>973</v>
      </c>
      <c r="C379" t="s">
        <v>1281</v>
      </c>
      <c r="D379" t="s">
        <v>1512</v>
      </c>
      <c r="E379" s="2">
        <v>455.53260869565219</v>
      </c>
      <c r="F379" s="2">
        <v>21.380434782608695</v>
      </c>
      <c r="G379" s="2">
        <v>2.6086956521739131</v>
      </c>
      <c r="H379" s="2">
        <v>1.8926086956521737</v>
      </c>
      <c r="I379" s="2">
        <v>15.455652173913041</v>
      </c>
      <c r="J379" s="2">
        <v>0</v>
      </c>
      <c r="K379" s="2">
        <v>0</v>
      </c>
      <c r="L379" s="2">
        <v>11.045760869565218</v>
      </c>
      <c r="M379" s="2">
        <v>18.892065217391306</v>
      </c>
      <c r="N379" s="2">
        <v>0</v>
      </c>
      <c r="O379" s="2">
        <v>4.147247607912382E-2</v>
      </c>
      <c r="P379" s="2">
        <v>4.9229347826086975</v>
      </c>
      <c r="Q379" s="2">
        <v>96.650652173913045</v>
      </c>
      <c r="R379" s="2">
        <v>0.22297764203393064</v>
      </c>
      <c r="S379" s="2">
        <v>34.300217391304344</v>
      </c>
      <c r="T379" s="2">
        <v>0</v>
      </c>
      <c r="U379" s="2">
        <v>43.060652173913027</v>
      </c>
      <c r="V379" s="2">
        <v>0.16982509723448419</v>
      </c>
      <c r="W379" s="2">
        <v>30.654999999999998</v>
      </c>
      <c r="X379" s="2">
        <v>37.625000000000007</v>
      </c>
      <c r="Y379" s="2">
        <v>3.9340217391304351</v>
      </c>
      <c r="Z379" s="2">
        <v>0.15852656947195112</v>
      </c>
      <c r="AA379" s="2">
        <v>0</v>
      </c>
      <c r="AB379" s="2">
        <v>0</v>
      </c>
      <c r="AC379" s="2">
        <v>0</v>
      </c>
      <c r="AD379" s="2">
        <v>0</v>
      </c>
      <c r="AE379" s="2">
        <v>12.536847826086955</v>
      </c>
      <c r="AF379" s="2">
        <v>0</v>
      </c>
      <c r="AG379" s="2">
        <v>0</v>
      </c>
      <c r="AH379" t="s">
        <v>372</v>
      </c>
      <c r="AI379">
        <v>2</v>
      </c>
    </row>
    <row r="380" spans="1:35" x14ac:dyDescent="0.25">
      <c r="A380" t="s">
        <v>1573</v>
      </c>
      <c r="B380" t="s">
        <v>935</v>
      </c>
      <c r="C380" t="s">
        <v>1395</v>
      </c>
      <c r="D380" t="s">
        <v>1496</v>
      </c>
      <c r="E380" s="2">
        <v>69.565217391304344</v>
      </c>
      <c r="F380" s="2">
        <v>5.5652173913043477</v>
      </c>
      <c r="G380" s="2">
        <v>0</v>
      </c>
      <c r="H380" s="2">
        <v>0</v>
      </c>
      <c r="I380" s="2">
        <v>0.89130434782608692</v>
      </c>
      <c r="J380" s="2">
        <v>0</v>
      </c>
      <c r="K380" s="2">
        <v>0</v>
      </c>
      <c r="L380" s="2">
        <v>2.722826086956522</v>
      </c>
      <c r="M380" s="2">
        <v>0</v>
      </c>
      <c r="N380" s="2">
        <v>5.0434782608695654</v>
      </c>
      <c r="O380" s="2">
        <v>7.2500000000000009E-2</v>
      </c>
      <c r="P380" s="2">
        <v>0</v>
      </c>
      <c r="Q380" s="2">
        <v>13.723152173913046</v>
      </c>
      <c r="R380" s="2">
        <v>0.19727031250000004</v>
      </c>
      <c r="S380" s="2">
        <v>3.2356521739130422</v>
      </c>
      <c r="T380" s="2">
        <v>10.301304347826081</v>
      </c>
      <c r="U380" s="2">
        <v>0</v>
      </c>
      <c r="V380" s="2">
        <v>0.1945937499999999</v>
      </c>
      <c r="W380" s="2">
        <v>7.8092391304347828</v>
      </c>
      <c r="X380" s="2">
        <v>9.1129347826086935</v>
      </c>
      <c r="Y380" s="2">
        <v>0</v>
      </c>
      <c r="Z380" s="2">
        <v>0.24325624999999998</v>
      </c>
      <c r="AA380" s="2">
        <v>0</v>
      </c>
      <c r="AB380" s="2">
        <v>0</v>
      </c>
      <c r="AC380" s="2">
        <v>0</v>
      </c>
      <c r="AD380" s="2">
        <v>0</v>
      </c>
      <c r="AE380" s="2">
        <v>0</v>
      </c>
      <c r="AF380" s="2">
        <v>0</v>
      </c>
      <c r="AG380" s="2">
        <v>0</v>
      </c>
      <c r="AH380" t="s">
        <v>334</v>
      </c>
      <c r="AI380">
        <v>2</v>
      </c>
    </row>
    <row r="381" spans="1:35" x14ac:dyDescent="0.25">
      <c r="A381" t="s">
        <v>1573</v>
      </c>
      <c r="B381" t="s">
        <v>981</v>
      </c>
      <c r="C381" t="s">
        <v>1235</v>
      </c>
      <c r="D381" t="s">
        <v>1538</v>
      </c>
      <c r="E381" s="2">
        <v>32.586956521739133</v>
      </c>
      <c r="F381" s="2">
        <v>9.4402173913043477</v>
      </c>
      <c r="G381" s="2">
        <v>0.97826086956521741</v>
      </c>
      <c r="H381" s="2">
        <v>0</v>
      </c>
      <c r="I381" s="2">
        <v>5.5597826086956523</v>
      </c>
      <c r="J381" s="2">
        <v>0</v>
      </c>
      <c r="K381" s="2">
        <v>0</v>
      </c>
      <c r="L381" s="2">
        <v>0</v>
      </c>
      <c r="M381" s="2">
        <v>5.4782608695652177</v>
      </c>
      <c r="N381" s="2">
        <v>0</v>
      </c>
      <c r="O381" s="2">
        <v>0.16811207471647766</v>
      </c>
      <c r="P381" s="2">
        <v>0</v>
      </c>
      <c r="Q381" s="2">
        <v>10.237282608695653</v>
      </c>
      <c r="R381" s="2">
        <v>0.31415276851234153</v>
      </c>
      <c r="S381" s="2">
        <v>5.4566304347826087</v>
      </c>
      <c r="T381" s="2">
        <v>0</v>
      </c>
      <c r="U381" s="2">
        <v>0</v>
      </c>
      <c r="V381" s="2">
        <v>0.16744829886591059</v>
      </c>
      <c r="W381" s="2">
        <v>5.0843478260869563</v>
      </c>
      <c r="X381" s="2">
        <v>0</v>
      </c>
      <c r="Y381" s="2">
        <v>0</v>
      </c>
      <c r="Z381" s="2">
        <v>0.15602401601067376</v>
      </c>
      <c r="AA381" s="2">
        <v>0</v>
      </c>
      <c r="AB381" s="2">
        <v>0</v>
      </c>
      <c r="AC381" s="2">
        <v>0</v>
      </c>
      <c r="AD381" s="2">
        <v>0</v>
      </c>
      <c r="AE381" s="2">
        <v>0</v>
      </c>
      <c r="AF381" s="2">
        <v>0</v>
      </c>
      <c r="AG381" s="2">
        <v>0</v>
      </c>
      <c r="AH381" t="s">
        <v>380</v>
      </c>
      <c r="AI381">
        <v>2</v>
      </c>
    </row>
    <row r="382" spans="1:35" x14ac:dyDescent="0.25">
      <c r="A382" t="s">
        <v>1573</v>
      </c>
      <c r="B382" t="s">
        <v>856</v>
      </c>
      <c r="C382" t="s">
        <v>1231</v>
      </c>
      <c r="D382" t="s">
        <v>1509</v>
      </c>
      <c r="E382" s="2">
        <v>150.4891304347826</v>
      </c>
      <c r="F382" s="2">
        <v>5.3043478260869561</v>
      </c>
      <c r="G382" s="2">
        <v>0</v>
      </c>
      <c r="H382" s="2">
        <v>0</v>
      </c>
      <c r="I382" s="2">
        <v>0</v>
      </c>
      <c r="J382" s="2">
        <v>0</v>
      </c>
      <c r="K382" s="2">
        <v>5.3804347826086953</v>
      </c>
      <c r="L382" s="2">
        <v>5.2119565217391308</v>
      </c>
      <c r="M382" s="2">
        <v>0</v>
      </c>
      <c r="N382" s="2">
        <v>15.073369565217391</v>
      </c>
      <c r="O382" s="2">
        <v>0.10016251354279523</v>
      </c>
      <c r="P382" s="2">
        <v>0</v>
      </c>
      <c r="Q382" s="2">
        <v>32.959239130434781</v>
      </c>
      <c r="R382" s="2">
        <v>0.21901408450704227</v>
      </c>
      <c r="S382" s="2">
        <v>11.350543478260869</v>
      </c>
      <c r="T382" s="2">
        <v>19.956521739130434</v>
      </c>
      <c r="U382" s="2">
        <v>0</v>
      </c>
      <c r="V382" s="2">
        <v>0.20803539183820877</v>
      </c>
      <c r="W382" s="2">
        <v>19.706521739130434</v>
      </c>
      <c r="X382" s="2">
        <v>11.519021739130435</v>
      </c>
      <c r="Y382" s="2">
        <v>0</v>
      </c>
      <c r="Z382" s="2">
        <v>0.20749368002889129</v>
      </c>
      <c r="AA382" s="2">
        <v>0</v>
      </c>
      <c r="AB382" s="2">
        <v>0</v>
      </c>
      <c r="AC382" s="2">
        <v>0</v>
      </c>
      <c r="AD382" s="2">
        <v>0</v>
      </c>
      <c r="AE382" s="2">
        <v>2.5869565217391304</v>
      </c>
      <c r="AF382" s="2">
        <v>0</v>
      </c>
      <c r="AG382" s="2">
        <v>0</v>
      </c>
      <c r="AH382" t="s">
        <v>255</v>
      </c>
      <c r="AI382">
        <v>2</v>
      </c>
    </row>
    <row r="383" spans="1:35" x14ac:dyDescent="0.25">
      <c r="A383" t="s">
        <v>1573</v>
      </c>
      <c r="B383" t="s">
        <v>947</v>
      </c>
      <c r="C383" t="s">
        <v>1400</v>
      </c>
      <c r="D383" t="s">
        <v>1495</v>
      </c>
      <c r="E383" s="2">
        <v>132.06521739130434</v>
      </c>
      <c r="F383" s="2">
        <v>0</v>
      </c>
      <c r="G383" s="2">
        <v>9.7826086956521743E-2</v>
      </c>
      <c r="H383" s="2">
        <v>0</v>
      </c>
      <c r="I383" s="2">
        <v>9.1983695652173907</v>
      </c>
      <c r="J383" s="2">
        <v>0</v>
      </c>
      <c r="K383" s="2">
        <v>0</v>
      </c>
      <c r="L383" s="2">
        <v>3.3179347826086958</v>
      </c>
      <c r="M383" s="2">
        <v>5.1114130434782608</v>
      </c>
      <c r="N383" s="2">
        <v>8.945652173913043</v>
      </c>
      <c r="O383" s="2">
        <v>0.106440329218107</v>
      </c>
      <c r="P383" s="2">
        <v>9.3451086956521738</v>
      </c>
      <c r="Q383" s="2">
        <v>8.1358695652173907</v>
      </c>
      <c r="R383" s="2">
        <v>0.13236625514403291</v>
      </c>
      <c r="S383" s="2">
        <v>14.616847826086957</v>
      </c>
      <c r="T383" s="2">
        <v>3.9701086956521738</v>
      </c>
      <c r="U383" s="2">
        <v>0</v>
      </c>
      <c r="V383" s="2">
        <v>0.14074074074074075</v>
      </c>
      <c r="W383" s="2">
        <v>13.579782608695654</v>
      </c>
      <c r="X383" s="2">
        <v>12.934782608695652</v>
      </c>
      <c r="Y383" s="2">
        <v>0</v>
      </c>
      <c r="Z383" s="2">
        <v>0.20076872427983541</v>
      </c>
      <c r="AA383" s="2">
        <v>0</v>
      </c>
      <c r="AB383" s="2">
        <v>0</v>
      </c>
      <c r="AC383" s="2">
        <v>0</v>
      </c>
      <c r="AD383" s="2">
        <v>0</v>
      </c>
      <c r="AE383" s="2">
        <v>0</v>
      </c>
      <c r="AF383" s="2">
        <v>0</v>
      </c>
      <c r="AG383" s="2">
        <v>1.3043478260869565</v>
      </c>
      <c r="AH383" t="s">
        <v>346</v>
      </c>
      <c r="AI383">
        <v>2</v>
      </c>
    </row>
    <row r="384" spans="1:35" x14ac:dyDescent="0.25">
      <c r="A384" t="s">
        <v>1573</v>
      </c>
      <c r="B384" t="s">
        <v>757</v>
      </c>
      <c r="C384" t="s">
        <v>1302</v>
      </c>
      <c r="D384" t="s">
        <v>1517</v>
      </c>
      <c r="E384" s="2">
        <v>172.42391304347825</v>
      </c>
      <c r="F384" s="2">
        <v>5.5652173913043477</v>
      </c>
      <c r="G384" s="2">
        <v>0</v>
      </c>
      <c r="H384" s="2">
        <v>0</v>
      </c>
      <c r="I384" s="2">
        <v>4.1739130434782608</v>
      </c>
      <c r="J384" s="2">
        <v>0</v>
      </c>
      <c r="K384" s="2">
        <v>0</v>
      </c>
      <c r="L384" s="2">
        <v>2.9592391304347827</v>
      </c>
      <c r="M384" s="2">
        <v>0</v>
      </c>
      <c r="N384" s="2">
        <v>13.896739130434783</v>
      </c>
      <c r="O384" s="2">
        <v>8.059635630082583E-2</v>
      </c>
      <c r="P384" s="2">
        <v>0</v>
      </c>
      <c r="Q384" s="2">
        <v>5.0543478260869561</v>
      </c>
      <c r="R384" s="2">
        <v>2.9313496816491206E-2</v>
      </c>
      <c r="S384" s="2">
        <v>9.4646739130434785</v>
      </c>
      <c r="T384" s="2">
        <v>8.3179347826086953</v>
      </c>
      <c r="U384" s="2">
        <v>0</v>
      </c>
      <c r="V384" s="2">
        <v>0.10313307697156905</v>
      </c>
      <c r="W384" s="2">
        <v>21.728260869565219</v>
      </c>
      <c r="X384" s="2">
        <v>0</v>
      </c>
      <c r="Y384" s="2">
        <v>0</v>
      </c>
      <c r="Z384" s="2">
        <v>0.12601651642186221</v>
      </c>
      <c r="AA384" s="2">
        <v>0</v>
      </c>
      <c r="AB384" s="2">
        <v>0</v>
      </c>
      <c r="AC384" s="2">
        <v>0</v>
      </c>
      <c r="AD384" s="2">
        <v>79.271739130434781</v>
      </c>
      <c r="AE384" s="2">
        <v>47.010869565217391</v>
      </c>
      <c r="AF384" s="2">
        <v>0</v>
      </c>
      <c r="AG384" s="2">
        <v>2.347826086956522</v>
      </c>
      <c r="AH384" t="s">
        <v>155</v>
      </c>
      <c r="AI384">
        <v>2</v>
      </c>
    </row>
    <row r="385" spans="1:35" x14ac:dyDescent="0.25">
      <c r="A385" t="s">
        <v>1573</v>
      </c>
      <c r="B385" t="s">
        <v>975</v>
      </c>
      <c r="C385" t="s">
        <v>1281</v>
      </c>
      <c r="D385" t="s">
        <v>1512</v>
      </c>
      <c r="E385" s="2">
        <v>149.59782608695653</v>
      </c>
      <c r="F385" s="2">
        <v>0</v>
      </c>
      <c r="G385" s="2">
        <v>0</v>
      </c>
      <c r="H385" s="2">
        <v>0</v>
      </c>
      <c r="I385" s="2">
        <v>12.616847826086957</v>
      </c>
      <c r="J385" s="2">
        <v>0</v>
      </c>
      <c r="K385" s="2">
        <v>0</v>
      </c>
      <c r="L385" s="2">
        <v>0</v>
      </c>
      <c r="M385" s="2">
        <v>12.534456521739131</v>
      </c>
      <c r="N385" s="2">
        <v>0</v>
      </c>
      <c r="O385" s="2">
        <v>8.3787691636997744E-2</v>
      </c>
      <c r="P385" s="2">
        <v>0</v>
      </c>
      <c r="Q385" s="2">
        <v>30.298043478260869</v>
      </c>
      <c r="R385" s="2">
        <v>0.20252997166315481</v>
      </c>
      <c r="S385" s="2">
        <v>7.7391304347826084</v>
      </c>
      <c r="T385" s="2">
        <v>5.3695652173913047</v>
      </c>
      <c r="U385" s="2">
        <v>0</v>
      </c>
      <c r="V385" s="2">
        <v>8.7626244278137033E-2</v>
      </c>
      <c r="W385" s="2">
        <v>8.8451086956521738</v>
      </c>
      <c r="X385" s="2">
        <v>0</v>
      </c>
      <c r="Y385" s="2">
        <v>0</v>
      </c>
      <c r="Z385" s="2">
        <v>5.9125917314538978E-2</v>
      </c>
      <c r="AA385" s="2">
        <v>0</v>
      </c>
      <c r="AB385" s="2">
        <v>0</v>
      </c>
      <c r="AC385" s="2">
        <v>0</v>
      </c>
      <c r="AD385" s="2">
        <v>70.616630434782607</v>
      </c>
      <c r="AE385" s="2">
        <v>0</v>
      </c>
      <c r="AF385" s="2">
        <v>0</v>
      </c>
      <c r="AG385" s="2">
        <v>0</v>
      </c>
      <c r="AH385" t="s">
        <v>374</v>
      </c>
      <c r="AI385">
        <v>2</v>
      </c>
    </row>
    <row r="386" spans="1:35" x14ac:dyDescent="0.25">
      <c r="A386" t="s">
        <v>1573</v>
      </c>
      <c r="B386" t="s">
        <v>716</v>
      </c>
      <c r="C386" t="s">
        <v>1328</v>
      </c>
      <c r="D386" t="s">
        <v>1491</v>
      </c>
      <c r="E386" s="2">
        <v>96.902173913043484</v>
      </c>
      <c r="F386" s="2">
        <v>8.9565217391304355</v>
      </c>
      <c r="G386" s="2">
        <v>1.7391304347826086</v>
      </c>
      <c r="H386" s="2">
        <v>0.72010869565217395</v>
      </c>
      <c r="I386" s="2">
        <v>6.4782608695652177</v>
      </c>
      <c r="J386" s="2">
        <v>0</v>
      </c>
      <c r="K386" s="2">
        <v>1.5</v>
      </c>
      <c r="L386" s="2">
        <v>4.0027173913043477</v>
      </c>
      <c r="M386" s="2">
        <v>7.7744565217391308</v>
      </c>
      <c r="N386" s="2">
        <v>0</v>
      </c>
      <c r="O386" s="2">
        <v>8.0229949523275376E-2</v>
      </c>
      <c r="P386" s="2">
        <v>4.9782608695652177</v>
      </c>
      <c r="Q386" s="2">
        <v>11.855978260869565</v>
      </c>
      <c r="R386" s="2">
        <v>0.17372406057206952</v>
      </c>
      <c r="S386" s="2">
        <v>0.86956521739130432</v>
      </c>
      <c r="T386" s="2">
        <v>9.3532608695652169</v>
      </c>
      <c r="U386" s="2">
        <v>0</v>
      </c>
      <c r="V386" s="2">
        <v>0.10549635445877734</v>
      </c>
      <c r="W386" s="2">
        <v>11.798913043478262</v>
      </c>
      <c r="X386" s="2">
        <v>4.3505434782608692</v>
      </c>
      <c r="Y386" s="2">
        <v>0</v>
      </c>
      <c r="Z386" s="2">
        <v>0.16665731912507012</v>
      </c>
      <c r="AA386" s="2">
        <v>0</v>
      </c>
      <c r="AB386" s="2">
        <v>0</v>
      </c>
      <c r="AC386" s="2">
        <v>0</v>
      </c>
      <c r="AD386" s="2">
        <v>0</v>
      </c>
      <c r="AE386" s="2">
        <v>0</v>
      </c>
      <c r="AF386" s="2">
        <v>0</v>
      </c>
      <c r="AG386" s="2">
        <v>0.58695652173913049</v>
      </c>
      <c r="AH386" t="s">
        <v>113</v>
      </c>
      <c r="AI386">
        <v>2</v>
      </c>
    </row>
    <row r="387" spans="1:35" x14ac:dyDescent="0.25">
      <c r="A387" t="s">
        <v>1573</v>
      </c>
      <c r="B387" t="s">
        <v>1156</v>
      </c>
      <c r="C387" t="s">
        <v>1264</v>
      </c>
      <c r="D387" t="s">
        <v>1491</v>
      </c>
      <c r="E387" s="2">
        <v>138.65217391304347</v>
      </c>
      <c r="F387" s="2">
        <v>10</v>
      </c>
      <c r="G387" s="2">
        <v>1.3586956521739131</v>
      </c>
      <c r="H387" s="2">
        <v>3.3152173913043477</v>
      </c>
      <c r="I387" s="2">
        <v>9.7853260869565215</v>
      </c>
      <c r="J387" s="2">
        <v>0</v>
      </c>
      <c r="K387" s="2">
        <v>5.1114130434782608</v>
      </c>
      <c r="L387" s="2">
        <v>4.7228260869565215</v>
      </c>
      <c r="M387" s="2">
        <v>12.926630434782609</v>
      </c>
      <c r="N387" s="2">
        <v>0</v>
      </c>
      <c r="O387" s="2">
        <v>9.3230636563185962E-2</v>
      </c>
      <c r="P387" s="2">
        <v>4.9565217391304346</v>
      </c>
      <c r="Q387" s="2">
        <v>14.095108695652174</v>
      </c>
      <c r="R387" s="2">
        <v>0.13740592662276577</v>
      </c>
      <c r="S387" s="2">
        <v>10.763586956521738</v>
      </c>
      <c r="T387" s="2">
        <v>8.8423913043478262</v>
      </c>
      <c r="U387" s="2">
        <v>4.0298913043478262</v>
      </c>
      <c r="V387" s="2">
        <v>0.17046879899655065</v>
      </c>
      <c r="W387" s="2">
        <v>12.725543478260869</v>
      </c>
      <c r="X387" s="2">
        <v>10.315217391304348</v>
      </c>
      <c r="Y387" s="2">
        <v>0</v>
      </c>
      <c r="Z387" s="2">
        <v>0.16617670116023833</v>
      </c>
      <c r="AA387" s="2">
        <v>0</v>
      </c>
      <c r="AB387" s="2">
        <v>0</v>
      </c>
      <c r="AC387" s="2">
        <v>0</v>
      </c>
      <c r="AD387" s="2">
        <v>0</v>
      </c>
      <c r="AE387" s="2">
        <v>0</v>
      </c>
      <c r="AF387" s="2">
        <v>0</v>
      </c>
      <c r="AG387" s="2">
        <v>0</v>
      </c>
      <c r="AH387" t="s">
        <v>558</v>
      </c>
      <c r="AI387">
        <v>2</v>
      </c>
    </row>
    <row r="388" spans="1:35" x14ac:dyDescent="0.25">
      <c r="A388" t="s">
        <v>1573</v>
      </c>
      <c r="B388" t="s">
        <v>1074</v>
      </c>
      <c r="C388" t="s">
        <v>1373</v>
      </c>
      <c r="D388" t="s">
        <v>1506</v>
      </c>
      <c r="E388" s="2">
        <v>101.27173913043478</v>
      </c>
      <c r="F388" s="2">
        <v>9.7282608695652169</v>
      </c>
      <c r="G388" s="2">
        <v>0</v>
      </c>
      <c r="H388" s="2">
        <v>0</v>
      </c>
      <c r="I388" s="2">
        <v>5.8940217391304346</v>
      </c>
      <c r="J388" s="2">
        <v>0</v>
      </c>
      <c r="K388" s="2">
        <v>0</v>
      </c>
      <c r="L388" s="2">
        <v>5.9483695652173916</v>
      </c>
      <c r="M388" s="2">
        <v>9.1114130434782616</v>
      </c>
      <c r="N388" s="2">
        <v>4.5652173913043477</v>
      </c>
      <c r="O388" s="2">
        <v>0.13504883546205862</v>
      </c>
      <c r="P388" s="2">
        <v>10.108695652173912</v>
      </c>
      <c r="Q388" s="2">
        <v>19.054347826086957</v>
      </c>
      <c r="R388" s="2">
        <v>0.28796823011699041</v>
      </c>
      <c r="S388" s="2">
        <v>24.6875</v>
      </c>
      <c r="T388" s="2">
        <v>11.125</v>
      </c>
      <c r="U388" s="2">
        <v>0</v>
      </c>
      <c r="V388" s="2">
        <v>0.35362777718149618</v>
      </c>
      <c r="W388" s="2">
        <v>17.766304347826086</v>
      </c>
      <c r="X388" s="2">
        <v>23.358695652173914</v>
      </c>
      <c r="Y388" s="2">
        <v>0</v>
      </c>
      <c r="Z388" s="2">
        <v>0.40608564988730278</v>
      </c>
      <c r="AA388" s="2">
        <v>0</v>
      </c>
      <c r="AB388" s="2">
        <v>0</v>
      </c>
      <c r="AC388" s="2">
        <v>0</v>
      </c>
      <c r="AD388" s="2">
        <v>0</v>
      </c>
      <c r="AE388" s="2">
        <v>0</v>
      </c>
      <c r="AF388" s="2">
        <v>0</v>
      </c>
      <c r="AG388" s="2">
        <v>0</v>
      </c>
      <c r="AH388" t="s">
        <v>473</v>
      </c>
      <c r="AI388">
        <v>2</v>
      </c>
    </row>
    <row r="389" spans="1:35" x14ac:dyDescent="0.25">
      <c r="A389" t="s">
        <v>1573</v>
      </c>
      <c r="B389" t="s">
        <v>990</v>
      </c>
      <c r="C389" t="s">
        <v>1313</v>
      </c>
      <c r="D389" t="s">
        <v>1517</v>
      </c>
      <c r="E389" s="2">
        <v>45.021739130434781</v>
      </c>
      <c r="F389" s="2">
        <v>6.8260869565217392</v>
      </c>
      <c r="G389" s="2">
        <v>0</v>
      </c>
      <c r="H389" s="2">
        <v>0.25173913043478263</v>
      </c>
      <c r="I389" s="2">
        <v>0.40369565217391307</v>
      </c>
      <c r="J389" s="2">
        <v>0</v>
      </c>
      <c r="K389" s="2">
        <v>0</v>
      </c>
      <c r="L389" s="2">
        <v>0.14130434782608695</v>
      </c>
      <c r="M389" s="2">
        <v>11.167608695652175</v>
      </c>
      <c r="N389" s="2">
        <v>0</v>
      </c>
      <c r="O389" s="2">
        <v>0.24804925156929022</v>
      </c>
      <c r="P389" s="2">
        <v>5.5353260869565215</v>
      </c>
      <c r="Q389" s="2">
        <v>43.857282608695655</v>
      </c>
      <c r="R389" s="2">
        <v>1.0970835345243846</v>
      </c>
      <c r="S389" s="2">
        <v>1.9184782608695652</v>
      </c>
      <c r="T389" s="2">
        <v>0</v>
      </c>
      <c r="U389" s="2">
        <v>0</v>
      </c>
      <c r="V389" s="2">
        <v>4.2612264606470301E-2</v>
      </c>
      <c r="W389" s="2">
        <v>3.2364130434782608</v>
      </c>
      <c r="X389" s="2">
        <v>0</v>
      </c>
      <c r="Y389" s="2">
        <v>0</v>
      </c>
      <c r="Z389" s="2">
        <v>7.1885562530178651E-2</v>
      </c>
      <c r="AA389" s="2">
        <v>0</v>
      </c>
      <c r="AB389" s="2">
        <v>0</v>
      </c>
      <c r="AC389" s="2">
        <v>0</v>
      </c>
      <c r="AD389" s="2">
        <v>0</v>
      </c>
      <c r="AE389" s="2">
        <v>0</v>
      </c>
      <c r="AF389" s="2">
        <v>0</v>
      </c>
      <c r="AG389" s="2">
        <v>0</v>
      </c>
      <c r="AH389" t="s">
        <v>389</v>
      </c>
      <c r="AI389">
        <v>2</v>
      </c>
    </row>
    <row r="390" spans="1:35" x14ac:dyDescent="0.25">
      <c r="A390" t="s">
        <v>1573</v>
      </c>
      <c r="B390" t="s">
        <v>1127</v>
      </c>
      <c r="C390" t="s">
        <v>1462</v>
      </c>
      <c r="D390" t="s">
        <v>1517</v>
      </c>
      <c r="E390" s="2">
        <v>257.79347826086956</v>
      </c>
      <c r="F390" s="2">
        <v>28.239130434782609</v>
      </c>
      <c r="G390" s="2">
        <v>4.3043478260869561</v>
      </c>
      <c r="H390" s="2">
        <v>1.579673913043478</v>
      </c>
      <c r="I390" s="2">
        <v>17.410326086956523</v>
      </c>
      <c r="J390" s="2">
        <v>0</v>
      </c>
      <c r="K390" s="2">
        <v>0</v>
      </c>
      <c r="L390" s="2">
        <v>3.5923913043478262</v>
      </c>
      <c r="M390" s="2">
        <v>4.0760869565217392</v>
      </c>
      <c r="N390" s="2">
        <v>20.021739130434781</v>
      </c>
      <c r="O390" s="2">
        <v>9.3477252603617653E-2</v>
      </c>
      <c r="P390" s="2">
        <v>24.114130434782609</v>
      </c>
      <c r="Q390" s="2">
        <v>0</v>
      </c>
      <c r="R390" s="2">
        <v>9.354049837669183E-2</v>
      </c>
      <c r="S390" s="2">
        <v>12.432065217391305</v>
      </c>
      <c r="T390" s="2">
        <v>52.413043478260867</v>
      </c>
      <c r="U390" s="2">
        <v>0</v>
      </c>
      <c r="V390" s="2">
        <v>0.25153898047813805</v>
      </c>
      <c r="W390" s="2">
        <v>17.625</v>
      </c>
      <c r="X390" s="2">
        <v>59.051630434782609</v>
      </c>
      <c r="Y390" s="2">
        <v>13.682065217391305</v>
      </c>
      <c r="Z390" s="2">
        <v>0.35050807437702913</v>
      </c>
      <c r="AA390" s="2">
        <v>0</v>
      </c>
      <c r="AB390" s="2">
        <v>8.3505434782608692</v>
      </c>
      <c r="AC390" s="2">
        <v>0</v>
      </c>
      <c r="AD390" s="2">
        <v>0</v>
      </c>
      <c r="AE390" s="2">
        <v>0</v>
      </c>
      <c r="AF390" s="2">
        <v>0</v>
      </c>
      <c r="AG390" s="2">
        <v>1.4565217391304348</v>
      </c>
      <c r="AH390" t="s">
        <v>528</v>
      </c>
      <c r="AI390">
        <v>2</v>
      </c>
    </row>
    <row r="391" spans="1:35" x14ac:dyDescent="0.25">
      <c r="A391" t="s">
        <v>1573</v>
      </c>
      <c r="B391" t="s">
        <v>877</v>
      </c>
      <c r="C391" t="s">
        <v>1287</v>
      </c>
      <c r="D391" t="s">
        <v>1517</v>
      </c>
      <c r="E391" s="2">
        <v>175.10869565217391</v>
      </c>
      <c r="F391" s="2">
        <v>19.744565217391305</v>
      </c>
      <c r="G391" s="2">
        <v>2.4239130434782608</v>
      </c>
      <c r="H391" s="2">
        <v>0.80869565217391293</v>
      </c>
      <c r="I391" s="2">
        <v>100.79347826086956</v>
      </c>
      <c r="J391" s="2">
        <v>0</v>
      </c>
      <c r="K391" s="2">
        <v>0</v>
      </c>
      <c r="L391" s="2">
        <v>21.932065217391305</v>
      </c>
      <c r="M391" s="2">
        <v>8.75</v>
      </c>
      <c r="N391" s="2">
        <v>4.4891304347826084</v>
      </c>
      <c r="O391" s="2">
        <v>7.560521415270019E-2</v>
      </c>
      <c r="P391" s="2">
        <v>9.8913043478260878</v>
      </c>
      <c r="Q391" s="2">
        <v>69.616847826086953</v>
      </c>
      <c r="R391" s="2">
        <v>0.45405027932960895</v>
      </c>
      <c r="S391" s="2">
        <v>41.019021739130437</v>
      </c>
      <c r="T391" s="2">
        <v>0</v>
      </c>
      <c r="U391" s="2">
        <v>0</v>
      </c>
      <c r="V391" s="2">
        <v>0.23424891371818748</v>
      </c>
      <c r="W391" s="2">
        <v>29.059782608695652</v>
      </c>
      <c r="X391" s="2">
        <v>8.0652173913043477</v>
      </c>
      <c r="Y391" s="2">
        <v>0</v>
      </c>
      <c r="Z391" s="2">
        <v>0.21201117318435755</v>
      </c>
      <c r="AA391" s="2">
        <v>5.8858695652173916</v>
      </c>
      <c r="AB391" s="2">
        <v>0</v>
      </c>
      <c r="AC391" s="2">
        <v>0</v>
      </c>
      <c r="AD391" s="2">
        <v>0</v>
      </c>
      <c r="AE391" s="2">
        <v>0</v>
      </c>
      <c r="AF391" s="2">
        <v>0</v>
      </c>
      <c r="AG391" s="2">
        <v>0.46739130434782611</v>
      </c>
      <c r="AH391" t="s">
        <v>276</v>
      </c>
      <c r="AI391">
        <v>2</v>
      </c>
    </row>
    <row r="392" spans="1:35" x14ac:dyDescent="0.25">
      <c r="A392" t="s">
        <v>1573</v>
      </c>
      <c r="B392" t="s">
        <v>953</v>
      </c>
      <c r="C392" t="s">
        <v>1281</v>
      </c>
      <c r="D392" t="s">
        <v>1512</v>
      </c>
      <c r="E392" s="2">
        <v>205.79347826086956</v>
      </c>
      <c r="F392" s="2">
        <v>3.0434782608695654</v>
      </c>
      <c r="G392" s="2">
        <v>0</v>
      </c>
      <c r="H392" s="2">
        <v>0</v>
      </c>
      <c r="I392" s="2">
        <v>9.5244565217391308</v>
      </c>
      <c r="J392" s="2">
        <v>0</v>
      </c>
      <c r="K392" s="2">
        <v>0</v>
      </c>
      <c r="L392" s="2">
        <v>5.9021739130434785</v>
      </c>
      <c r="M392" s="2">
        <v>8.2092391304347831</v>
      </c>
      <c r="N392" s="2">
        <v>3.9266304347826089</v>
      </c>
      <c r="O392" s="2">
        <v>5.897110864627899E-2</v>
      </c>
      <c r="P392" s="2">
        <v>24.244565217391305</v>
      </c>
      <c r="Q392" s="2">
        <v>0</v>
      </c>
      <c r="R392" s="2">
        <v>0.11781017271430835</v>
      </c>
      <c r="S392" s="2">
        <v>6.8994565217391308</v>
      </c>
      <c r="T392" s="2">
        <v>8.3614130434782616</v>
      </c>
      <c r="U392" s="2">
        <v>0</v>
      </c>
      <c r="V392" s="2">
        <v>7.4156235144984955E-2</v>
      </c>
      <c r="W392" s="2">
        <v>13.774456521739131</v>
      </c>
      <c r="X392" s="2">
        <v>13.690217391304348</v>
      </c>
      <c r="Y392" s="2">
        <v>0</v>
      </c>
      <c r="Z392" s="2">
        <v>0.13345745523688796</v>
      </c>
      <c r="AA392" s="2">
        <v>0</v>
      </c>
      <c r="AB392" s="2">
        <v>0</v>
      </c>
      <c r="AC392" s="2">
        <v>0</v>
      </c>
      <c r="AD392" s="2">
        <v>0</v>
      </c>
      <c r="AE392" s="2">
        <v>0</v>
      </c>
      <c r="AF392" s="2">
        <v>0</v>
      </c>
      <c r="AG392" s="2">
        <v>0</v>
      </c>
      <c r="AH392" t="s">
        <v>352</v>
      </c>
      <c r="AI392">
        <v>2</v>
      </c>
    </row>
    <row r="393" spans="1:35" x14ac:dyDescent="0.25">
      <c r="A393" t="s">
        <v>1573</v>
      </c>
      <c r="B393" t="s">
        <v>1153</v>
      </c>
      <c r="C393" t="s">
        <v>1468</v>
      </c>
      <c r="D393" t="s">
        <v>1517</v>
      </c>
      <c r="E393" s="2">
        <v>275.66304347826087</v>
      </c>
      <c r="F393" s="2">
        <v>5.2173913043478262</v>
      </c>
      <c r="G393" s="2">
        <v>0.28260869565217389</v>
      </c>
      <c r="H393" s="2">
        <v>0</v>
      </c>
      <c r="I393" s="2">
        <v>9.6630434782608692</v>
      </c>
      <c r="J393" s="2">
        <v>0</v>
      </c>
      <c r="K393" s="2">
        <v>0</v>
      </c>
      <c r="L393" s="2">
        <v>10.135869565217391</v>
      </c>
      <c r="M393" s="2">
        <v>0</v>
      </c>
      <c r="N393" s="2">
        <v>10.388586956521738</v>
      </c>
      <c r="O393" s="2">
        <v>3.7685816805331014E-2</v>
      </c>
      <c r="P393" s="2">
        <v>0</v>
      </c>
      <c r="Q393" s="2">
        <v>27.402173913043477</v>
      </c>
      <c r="R393" s="2">
        <v>9.9404597610504311E-2</v>
      </c>
      <c r="S393" s="2">
        <v>14.138586956521738</v>
      </c>
      <c r="T393" s="2">
        <v>52.739130434782609</v>
      </c>
      <c r="U393" s="2">
        <v>0</v>
      </c>
      <c r="V393" s="2">
        <v>0.24260675840858009</v>
      </c>
      <c r="W393" s="2">
        <v>17.872826086956522</v>
      </c>
      <c r="X393" s="2">
        <v>46.111413043478258</v>
      </c>
      <c r="Y393" s="2">
        <v>0</v>
      </c>
      <c r="Z393" s="2">
        <v>0.23211032687985489</v>
      </c>
      <c r="AA393" s="2">
        <v>0</v>
      </c>
      <c r="AB393" s="2">
        <v>0</v>
      </c>
      <c r="AC393" s="2">
        <v>0</v>
      </c>
      <c r="AD393" s="2">
        <v>0</v>
      </c>
      <c r="AE393" s="2">
        <v>0</v>
      </c>
      <c r="AF393" s="2">
        <v>0</v>
      </c>
      <c r="AG393" s="2">
        <v>0</v>
      </c>
      <c r="AH393" t="s">
        <v>555</v>
      </c>
      <c r="AI393">
        <v>2</v>
      </c>
    </row>
    <row r="394" spans="1:35" x14ac:dyDescent="0.25">
      <c r="A394" t="s">
        <v>1573</v>
      </c>
      <c r="B394" t="s">
        <v>612</v>
      </c>
      <c r="C394" t="s">
        <v>1281</v>
      </c>
      <c r="D394" t="s">
        <v>1512</v>
      </c>
      <c r="E394" s="2">
        <v>168.30434782608697</v>
      </c>
      <c r="F394" s="2">
        <v>5.7391304347826084</v>
      </c>
      <c r="G394" s="2">
        <v>5.0217391304347823</v>
      </c>
      <c r="H394" s="2">
        <v>0</v>
      </c>
      <c r="I394" s="2">
        <v>11.533913043478265</v>
      </c>
      <c r="J394" s="2">
        <v>0</v>
      </c>
      <c r="K394" s="2">
        <v>0.69293478260869568</v>
      </c>
      <c r="L394" s="2">
        <v>4.6552173913043475</v>
      </c>
      <c r="M394" s="2">
        <v>12.122608695652175</v>
      </c>
      <c r="N394" s="2">
        <v>12.365978260869561</v>
      </c>
      <c r="O394" s="2">
        <v>0.14550180831826398</v>
      </c>
      <c r="P394" s="2">
        <v>19.256521739130434</v>
      </c>
      <c r="Q394" s="2">
        <v>14.595326086956518</v>
      </c>
      <c r="R394" s="2">
        <v>0.20113471971066904</v>
      </c>
      <c r="S394" s="2">
        <v>9.5515217391304326</v>
      </c>
      <c r="T394" s="2">
        <v>11.425217391304349</v>
      </c>
      <c r="U394" s="2">
        <v>16.083260869565216</v>
      </c>
      <c r="V394" s="2">
        <v>0.22019633169723582</v>
      </c>
      <c r="W394" s="2">
        <v>26.166195652173929</v>
      </c>
      <c r="X394" s="2">
        <v>18.058695652173906</v>
      </c>
      <c r="Y394" s="2">
        <v>14.670652173913041</v>
      </c>
      <c r="Z394" s="2">
        <v>0.34993477137690521</v>
      </c>
      <c r="AA394" s="2">
        <v>0</v>
      </c>
      <c r="AB394" s="2">
        <v>0</v>
      </c>
      <c r="AC394" s="2">
        <v>0.27173913043478259</v>
      </c>
      <c r="AD394" s="2">
        <v>0</v>
      </c>
      <c r="AE394" s="2">
        <v>0</v>
      </c>
      <c r="AF394" s="2">
        <v>0</v>
      </c>
      <c r="AG394" s="2">
        <v>0</v>
      </c>
      <c r="AH394" t="s">
        <v>9</v>
      </c>
      <c r="AI394">
        <v>2</v>
      </c>
    </row>
    <row r="395" spans="1:35" x14ac:dyDescent="0.25">
      <c r="A395" t="s">
        <v>1573</v>
      </c>
      <c r="B395" t="s">
        <v>639</v>
      </c>
      <c r="C395" t="s">
        <v>1297</v>
      </c>
      <c r="D395" t="s">
        <v>1510</v>
      </c>
      <c r="E395" s="2">
        <v>203.84782608695653</v>
      </c>
      <c r="F395" s="2">
        <v>5.2173913043478262</v>
      </c>
      <c r="G395" s="2">
        <v>2.8260869565217392</v>
      </c>
      <c r="H395" s="2">
        <v>0</v>
      </c>
      <c r="I395" s="2">
        <v>0</v>
      </c>
      <c r="J395" s="2">
        <v>0</v>
      </c>
      <c r="K395" s="2">
        <v>0</v>
      </c>
      <c r="L395" s="2">
        <v>7.4483695652173916</v>
      </c>
      <c r="M395" s="2">
        <v>18.107608695652178</v>
      </c>
      <c r="N395" s="2">
        <v>0</v>
      </c>
      <c r="O395" s="2">
        <v>8.8829049802708768E-2</v>
      </c>
      <c r="P395" s="2">
        <v>39.708695652173915</v>
      </c>
      <c r="Q395" s="2">
        <v>0</v>
      </c>
      <c r="R395" s="2">
        <v>0.19479577690092781</v>
      </c>
      <c r="S395" s="2">
        <v>10.396739130434783</v>
      </c>
      <c r="T395" s="2">
        <v>18.692934782608695</v>
      </c>
      <c r="U395" s="2">
        <v>0</v>
      </c>
      <c r="V395" s="2">
        <v>0.14270289005012263</v>
      </c>
      <c r="W395" s="2">
        <v>18.320108695652173</v>
      </c>
      <c r="X395" s="2">
        <v>13.614130434782609</v>
      </c>
      <c r="Y395" s="2">
        <v>0</v>
      </c>
      <c r="Z395" s="2">
        <v>0.15665724645408979</v>
      </c>
      <c r="AA395" s="2">
        <v>0</v>
      </c>
      <c r="AB395" s="2">
        <v>0</v>
      </c>
      <c r="AC395" s="2">
        <v>0</v>
      </c>
      <c r="AD395" s="2">
        <v>0</v>
      </c>
      <c r="AE395" s="2">
        <v>23.097826086956523</v>
      </c>
      <c r="AF395" s="2">
        <v>0</v>
      </c>
      <c r="AG395" s="2">
        <v>0</v>
      </c>
      <c r="AH395" t="s">
        <v>36</v>
      </c>
      <c r="AI395">
        <v>2</v>
      </c>
    </row>
    <row r="396" spans="1:35" x14ac:dyDescent="0.25">
      <c r="A396" t="s">
        <v>1573</v>
      </c>
      <c r="B396" t="s">
        <v>819</v>
      </c>
      <c r="C396" t="s">
        <v>1265</v>
      </c>
      <c r="D396" t="s">
        <v>1517</v>
      </c>
      <c r="E396" s="2">
        <v>162.06521739130434</v>
      </c>
      <c r="F396" s="2">
        <v>4.6413043478260869</v>
      </c>
      <c r="G396" s="2">
        <v>1.0652173913043479</v>
      </c>
      <c r="H396" s="2">
        <v>0.98641304347826086</v>
      </c>
      <c r="I396" s="2">
        <v>8.4701086956521738</v>
      </c>
      <c r="J396" s="2">
        <v>0</v>
      </c>
      <c r="K396" s="2">
        <v>0</v>
      </c>
      <c r="L396" s="2">
        <v>5.2717391304347823</v>
      </c>
      <c r="M396" s="2">
        <v>3.1956521739130435</v>
      </c>
      <c r="N396" s="2">
        <v>10.366847826086957</v>
      </c>
      <c r="O396" s="2">
        <v>8.368544600938968E-2</v>
      </c>
      <c r="P396" s="2">
        <v>8.1413043478260878</v>
      </c>
      <c r="Q396" s="2">
        <v>20.331521739130434</v>
      </c>
      <c r="R396" s="2">
        <v>0.17568745808182429</v>
      </c>
      <c r="S396" s="2">
        <v>6.1929347826086953</v>
      </c>
      <c r="T396" s="2">
        <v>12.480978260869565</v>
      </c>
      <c r="U396" s="2">
        <v>0</v>
      </c>
      <c r="V396" s="2">
        <v>0.11522468142186451</v>
      </c>
      <c r="W396" s="2">
        <v>9.4130434782608692</v>
      </c>
      <c r="X396" s="2">
        <v>14.442934782608695</v>
      </c>
      <c r="Y396" s="2">
        <v>0</v>
      </c>
      <c r="Z396" s="2">
        <v>0.14719986586183767</v>
      </c>
      <c r="AA396" s="2">
        <v>0</v>
      </c>
      <c r="AB396" s="2">
        <v>0</v>
      </c>
      <c r="AC396" s="2">
        <v>0</v>
      </c>
      <c r="AD396" s="2">
        <v>0</v>
      </c>
      <c r="AE396" s="2">
        <v>0</v>
      </c>
      <c r="AF396" s="2">
        <v>0</v>
      </c>
      <c r="AG396" s="2">
        <v>0</v>
      </c>
      <c r="AH396" t="s">
        <v>217</v>
      </c>
      <c r="AI396">
        <v>2</v>
      </c>
    </row>
    <row r="397" spans="1:35" x14ac:dyDescent="0.25">
      <c r="A397" t="s">
        <v>1573</v>
      </c>
      <c r="B397" t="s">
        <v>841</v>
      </c>
      <c r="C397" t="s">
        <v>1378</v>
      </c>
      <c r="D397" t="s">
        <v>1531</v>
      </c>
      <c r="E397" s="2">
        <v>87.413043478260875</v>
      </c>
      <c r="F397" s="2">
        <v>4.4347826086956523</v>
      </c>
      <c r="G397" s="2">
        <v>0</v>
      </c>
      <c r="H397" s="2">
        <v>0</v>
      </c>
      <c r="I397" s="2">
        <v>0.74728260869565222</v>
      </c>
      <c r="J397" s="2">
        <v>0</v>
      </c>
      <c r="K397" s="2">
        <v>0</v>
      </c>
      <c r="L397" s="2">
        <v>5.5896739130434785</v>
      </c>
      <c r="M397" s="2">
        <v>0.17391304347826086</v>
      </c>
      <c r="N397" s="2">
        <v>4.6902173913043477</v>
      </c>
      <c r="O397" s="2">
        <v>5.5645361850285992E-2</v>
      </c>
      <c r="P397" s="2">
        <v>0</v>
      </c>
      <c r="Q397" s="2">
        <v>19.625</v>
      </c>
      <c r="R397" s="2">
        <v>0.22450882864958965</v>
      </c>
      <c r="S397" s="2">
        <v>4.4211956521739131</v>
      </c>
      <c r="T397" s="2">
        <v>10.372282608695652</v>
      </c>
      <c r="U397" s="2">
        <v>0</v>
      </c>
      <c r="V397" s="2">
        <v>0.16923650833126089</v>
      </c>
      <c r="W397" s="2">
        <v>8.5380434782608692</v>
      </c>
      <c r="X397" s="2">
        <v>9.3804347826086953</v>
      </c>
      <c r="Y397" s="2">
        <v>5.5244565217391308</v>
      </c>
      <c r="Z397" s="2">
        <v>0.26818577468291466</v>
      </c>
      <c r="AA397" s="2">
        <v>0</v>
      </c>
      <c r="AB397" s="2">
        <v>0</v>
      </c>
      <c r="AC397" s="2">
        <v>0</v>
      </c>
      <c r="AD397" s="2">
        <v>0</v>
      </c>
      <c r="AE397" s="2">
        <v>0</v>
      </c>
      <c r="AF397" s="2">
        <v>0</v>
      </c>
      <c r="AG397" s="2">
        <v>0</v>
      </c>
      <c r="AH397" t="s">
        <v>239</v>
      </c>
      <c r="AI397">
        <v>2</v>
      </c>
    </row>
    <row r="398" spans="1:35" x14ac:dyDescent="0.25">
      <c r="A398" t="s">
        <v>1573</v>
      </c>
      <c r="B398" t="s">
        <v>697</v>
      </c>
      <c r="C398" t="s">
        <v>1323</v>
      </c>
      <c r="D398" t="s">
        <v>1517</v>
      </c>
      <c r="E398" s="2">
        <v>139.95652173913044</v>
      </c>
      <c r="F398" s="2">
        <v>3.8804347826086958</v>
      </c>
      <c r="G398" s="2">
        <v>1.6956521739130435</v>
      </c>
      <c r="H398" s="2">
        <v>0.64152173913043475</v>
      </c>
      <c r="I398" s="2">
        <v>8.2784782608695657</v>
      </c>
      <c r="J398" s="2">
        <v>0</v>
      </c>
      <c r="K398" s="2">
        <v>0</v>
      </c>
      <c r="L398" s="2">
        <v>5.1126086956521739</v>
      </c>
      <c r="M398" s="2">
        <v>9.0121739130434797</v>
      </c>
      <c r="N398" s="2">
        <v>0</v>
      </c>
      <c r="O398" s="2">
        <v>6.4392668530599578E-2</v>
      </c>
      <c r="P398" s="2">
        <v>3.6120652173913039</v>
      </c>
      <c r="Q398" s="2">
        <v>35.813043478260859</v>
      </c>
      <c r="R398" s="2">
        <v>0.28169540229885048</v>
      </c>
      <c r="S398" s="2">
        <v>10.724565217391305</v>
      </c>
      <c r="T398" s="2">
        <v>3.8288043478260869</v>
      </c>
      <c r="U398" s="2">
        <v>0</v>
      </c>
      <c r="V398" s="2">
        <v>0.10398493320907114</v>
      </c>
      <c r="W398" s="2">
        <v>13.203586956521734</v>
      </c>
      <c r="X398" s="2">
        <v>3.5463043478260881</v>
      </c>
      <c r="Y398" s="2">
        <v>4.8604347826086958</v>
      </c>
      <c r="Z398" s="2">
        <v>0.15440742466604535</v>
      </c>
      <c r="AA398" s="2">
        <v>0</v>
      </c>
      <c r="AB398" s="2">
        <v>0</v>
      </c>
      <c r="AC398" s="2">
        <v>0</v>
      </c>
      <c r="AD398" s="2">
        <v>0</v>
      </c>
      <c r="AE398" s="2">
        <v>41.368586956521746</v>
      </c>
      <c r="AF398" s="2">
        <v>0</v>
      </c>
      <c r="AG398" s="2">
        <v>0</v>
      </c>
      <c r="AH398" t="s">
        <v>94</v>
      </c>
      <c r="AI398">
        <v>2</v>
      </c>
    </row>
    <row r="399" spans="1:35" x14ac:dyDescent="0.25">
      <c r="A399" t="s">
        <v>1573</v>
      </c>
      <c r="B399" t="s">
        <v>1113</v>
      </c>
      <c r="C399" t="s">
        <v>1304</v>
      </c>
      <c r="D399" t="s">
        <v>1492</v>
      </c>
      <c r="E399" s="2">
        <v>352.20652173913044</v>
      </c>
      <c r="F399" s="2">
        <v>20.836956521739129</v>
      </c>
      <c r="G399" s="2">
        <v>3.5</v>
      </c>
      <c r="H399" s="2">
        <v>0</v>
      </c>
      <c r="I399" s="2">
        <v>8.2934782608695645</v>
      </c>
      <c r="J399" s="2">
        <v>0</v>
      </c>
      <c r="K399" s="2">
        <v>0</v>
      </c>
      <c r="L399" s="2">
        <v>4.465978260869564</v>
      </c>
      <c r="M399" s="2">
        <v>4.7934782608695654</v>
      </c>
      <c r="N399" s="2">
        <v>30.736413043478262</v>
      </c>
      <c r="O399" s="2">
        <v>0.10087800512298245</v>
      </c>
      <c r="P399" s="2">
        <v>0</v>
      </c>
      <c r="Q399" s="2">
        <v>101.27717391304348</v>
      </c>
      <c r="R399" s="2">
        <v>0.28755053544424902</v>
      </c>
      <c r="S399" s="2">
        <v>4.5738043478260861</v>
      </c>
      <c r="T399" s="2">
        <v>4.1195652173913047</v>
      </c>
      <c r="U399" s="2">
        <v>0</v>
      </c>
      <c r="V399" s="2">
        <v>2.4682591118106348E-2</v>
      </c>
      <c r="W399" s="2">
        <v>12.685543478260872</v>
      </c>
      <c r="X399" s="2">
        <v>1.1956521739130435</v>
      </c>
      <c r="Y399" s="2">
        <v>0</v>
      </c>
      <c r="Z399" s="2">
        <v>3.9412091473011765E-2</v>
      </c>
      <c r="AA399" s="2">
        <v>27.559782608695652</v>
      </c>
      <c r="AB399" s="2">
        <v>3.9565217391304346</v>
      </c>
      <c r="AC399" s="2">
        <v>0</v>
      </c>
      <c r="AD399" s="2">
        <v>0</v>
      </c>
      <c r="AE399" s="2">
        <v>0</v>
      </c>
      <c r="AF399" s="2">
        <v>0</v>
      </c>
      <c r="AG399" s="2">
        <v>0</v>
      </c>
      <c r="AH399" t="s">
        <v>514</v>
      </c>
      <c r="AI399">
        <v>2</v>
      </c>
    </row>
    <row r="400" spans="1:35" x14ac:dyDescent="0.25">
      <c r="A400" t="s">
        <v>1573</v>
      </c>
      <c r="B400" t="s">
        <v>855</v>
      </c>
      <c r="C400" t="s">
        <v>1388</v>
      </c>
      <c r="D400" t="s">
        <v>1480</v>
      </c>
      <c r="E400" s="2">
        <v>76.423913043478265</v>
      </c>
      <c r="F400" s="2">
        <v>5.6956521739130439</v>
      </c>
      <c r="G400" s="2">
        <v>0.91304347826086951</v>
      </c>
      <c r="H400" s="2">
        <v>0.40760869565217389</v>
      </c>
      <c r="I400" s="2">
        <v>6.0380434782608692</v>
      </c>
      <c r="J400" s="2">
        <v>0</v>
      </c>
      <c r="K400" s="2">
        <v>2.3043478260869565</v>
      </c>
      <c r="L400" s="2">
        <v>2.1684782608695654</v>
      </c>
      <c r="M400" s="2">
        <v>4.8695652173913047</v>
      </c>
      <c r="N400" s="2">
        <v>0</v>
      </c>
      <c r="O400" s="2">
        <v>6.371782107808277E-2</v>
      </c>
      <c r="P400" s="2">
        <v>4.3478260869565215</v>
      </c>
      <c r="Q400" s="2">
        <v>18.016304347826086</v>
      </c>
      <c r="R400" s="2">
        <v>0.2926326269378467</v>
      </c>
      <c r="S400" s="2">
        <v>11.377717391304348</v>
      </c>
      <c r="T400" s="2">
        <v>0</v>
      </c>
      <c r="U400" s="2">
        <v>11.358695652173912</v>
      </c>
      <c r="V400" s="2">
        <v>0.29750391125017772</v>
      </c>
      <c r="W400" s="2">
        <v>11.241847826086957</v>
      </c>
      <c r="X400" s="2">
        <v>0</v>
      </c>
      <c r="Y400" s="2">
        <v>8.7255434782608692</v>
      </c>
      <c r="Z400" s="2">
        <v>0.2612715118759778</v>
      </c>
      <c r="AA400" s="2">
        <v>0</v>
      </c>
      <c r="AB400" s="2">
        <v>0</v>
      </c>
      <c r="AC400" s="2">
        <v>0</v>
      </c>
      <c r="AD400" s="2">
        <v>0</v>
      </c>
      <c r="AE400" s="2">
        <v>0.78260869565217395</v>
      </c>
      <c r="AF400" s="2">
        <v>0</v>
      </c>
      <c r="AG400" s="2">
        <v>0</v>
      </c>
      <c r="AH400" t="s">
        <v>254</v>
      </c>
      <c r="AI400">
        <v>2</v>
      </c>
    </row>
    <row r="401" spans="1:35" x14ac:dyDescent="0.25">
      <c r="A401" t="s">
        <v>1573</v>
      </c>
      <c r="B401" t="s">
        <v>652</v>
      </c>
      <c r="C401" t="s">
        <v>1303</v>
      </c>
      <c r="D401" t="s">
        <v>1525</v>
      </c>
      <c r="E401" s="2">
        <v>66.880434782608702</v>
      </c>
      <c r="F401" s="2">
        <v>5.4375</v>
      </c>
      <c r="G401" s="2">
        <v>0</v>
      </c>
      <c r="H401" s="2">
        <v>0</v>
      </c>
      <c r="I401" s="2">
        <v>0.81521739130434778</v>
      </c>
      <c r="J401" s="2">
        <v>0</v>
      </c>
      <c r="K401" s="2">
        <v>0</v>
      </c>
      <c r="L401" s="2">
        <v>0.25271739130434784</v>
      </c>
      <c r="M401" s="2">
        <v>5.5271739130434785</v>
      </c>
      <c r="N401" s="2">
        <v>0</v>
      </c>
      <c r="O401" s="2">
        <v>8.2642613359336897E-2</v>
      </c>
      <c r="P401" s="2">
        <v>5.3994565217391308</v>
      </c>
      <c r="Q401" s="2">
        <v>7.5461956521739131</v>
      </c>
      <c r="R401" s="2">
        <v>0.19356411506582152</v>
      </c>
      <c r="S401" s="2">
        <v>6.0190217391304346</v>
      </c>
      <c r="T401" s="2">
        <v>5.0014130434782604</v>
      </c>
      <c r="U401" s="2">
        <v>0</v>
      </c>
      <c r="V401" s="2">
        <v>0.16477815699658702</v>
      </c>
      <c r="W401" s="2">
        <v>4.4510869565217392</v>
      </c>
      <c r="X401" s="2">
        <v>6.3288043478260869</v>
      </c>
      <c r="Y401" s="2">
        <v>4.0760869565217392E-2</v>
      </c>
      <c r="Z401" s="2">
        <v>0.16179099626198601</v>
      </c>
      <c r="AA401" s="2">
        <v>0</v>
      </c>
      <c r="AB401" s="2">
        <v>0</v>
      </c>
      <c r="AC401" s="2">
        <v>0</v>
      </c>
      <c r="AD401" s="2">
        <v>0</v>
      </c>
      <c r="AE401" s="2">
        <v>0</v>
      </c>
      <c r="AF401" s="2">
        <v>0</v>
      </c>
      <c r="AG401" s="2">
        <v>0</v>
      </c>
      <c r="AH401" t="s">
        <v>49</v>
      </c>
      <c r="AI401">
        <v>2</v>
      </c>
    </row>
    <row r="402" spans="1:35" x14ac:dyDescent="0.25">
      <c r="A402" t="s">
        <v>1573</v>
      </c>
      <c r="B402" t="s">
        <v>932</v>
      </c>
      <c r="C402" t="s">
        <v>1409</v>
      </c>
      <c r="D402" t="s">
        <v>1526</v>
      </c>
      <c r="E402" s="2">
        <v>82.934782608695656</v>
      </c>
      <c r="F402" s="2">
        <v>5.0434782608695654</v>
      </c>
      <c r="G402" s="2">
        <v>0</v>
      </c>
      <c r="H402" s="2">
        <v>0.26630434782608697</v>
      </c>
      <c r="I402" s="2">
        <v>1.7717391304347827</v>
      </c>
      <c r="J402" s="2">
        <v>0</v>
      </c>
      <c r="K402" s="2">
        <v>0</v>
      </c>
      <c r="L402" s="2">
        <v>3.6114130434782608</v>
      </c>
      <c r="M402" s="2">
        <v>5.1304347826086953</v>
      </c>
      <c r="N402" s="2">
        <v>0</v>
      </c>
      <c r="O402" s="2">
        <v>6.1861074705111395E-2</v>
      </c>
      <c r="P402" s="2">
        <v>5.2255434782608692</v>
      </c>
      <c r="Q402" s="2">
        <v>7.7554347826086953</v>
      </c>
      <c r="R402" s="2">
        <v>0.15652031454783746</v>
      </c>
      <c r="S402" s="2">
        <v>4.8016304347826084</v>
      </c>
      <c r="T402" s="2">
        <v>6.5760869565217392</v>
      </c>
      <c r="U402" s="2">
        <v>0</v>
      </c>
      <c r="V402" s="2">
        <v>0.13718872870249016</v>
      </c>
      <c r="W402" s="2">
        <v>5.9347826086956523</v>
      </c>
      <c r="X402" s="2">
        <v>2.4402173913043477</v>
      </c>
      <c r="Y402" s="2">
        <v>0</v>
      </c>
      <c r="Z402" s="2">
        <v>0.1009829619921363</v>
      </c>
      <c r="AA402" s="2">
        <v>0.54978260869565221</v>
      </c>
      <c r="AB402" s="2">
        <v>0</v>
      </c>
      <c r="AC402" s="2">
        <v>0</v>
      </c>
      <c r="AD402" s="2">
        <v>0</v>
      </c>
      <c r="AE402" s="2">
        <v>0</v>
      </c>
      <c r="AF402" s="2">
        <v>0</v>
      </c>
      <c r="AG402" s="2">
        <v>0</v>
      </c>
      <c r="AH402" t="s">
        <v>331</v>
      </c>
      <c r="AI402">
        <v>2</v>
      </c>
    </row>
    <row r="403" spans="1:35" x14ac:dyDescent="0.25">
      <c r="A403" t="s">
        <v>1573</v>
      </c>
      <c r="B403" t="s">
        <v>720</v>
      </c>
      <c r="C403" t="s">
        <v>1212</v>
      </c>
      <c r="D403" t="s">
        <v>1499</v>
      </c>
      <c r="E403" s="2">
        <v>114.66304347826087</v>
      </c>
      <c r="F403" s="2">
        <v>4.4021739130434785</v>
      </c>
      <c r="G403" s="2">
        <v>0</v>
      </c>
      <c r="H403" s="2">
        <v>0</v>
      </c>
      <c r="I403" s="2">
        <v>3.097826086956522</v>
      </c>
      <c r="J403" s="2">
        <v>0</v>
      </c>
      <c r="K403" s="2">
        <v>0</v>
      </c>
      <c r="L403" s="2">
        <v>4.0407608695652177</v>
      </c>
      <c r="M403" s="2">
        <v>7.3070652173913047</v>
      </c>
      <c r="N403" s="2">
        <v>0</v>
      </c>
      <c r="O403" s="2">
        <v>6.3726419565835621E-2</v>
      </c>
      <c r="P403" s="2">
        <v>4.4021739130434785</v>
      </c>
      <c r="Q403" s="2">
        <v>14.445652173913043</v>
      </c>
      <c r="R403" s="2">
        <v>0.16437577021518629</v>
      </c>
      <c r="S403" s="2">
        <v>11.241847826086957</v>
      </c>
      <c r="T403" s="2">
        <v>7.0597826086956523</v>
      </c>
      <c r="U403" s="2">
        <v>0</v>
      </c>
      <c r="V403" s="2">
        <v>0.15961228552469428</v>
      </c>
      <c r="W403" s="2">
        <v>14.671195652173912</v>
      </c>
      <c r="X403" s="2">
        <v>2.9456521739130435</v>
      </c>
      <c r="Y403" s="2">
        <v>0</v>
      </c>
      <c r="Z403" s="2">
        <v>0.15364015546497298</v>
      </c>
      <c r="AA403" s="2">
        <v>0</v>
      </c>
      <c r="AB403" s="2">
        <v>0</v>
      </c>
      <c r="AC403" s="2">
        <v>0</v>
      </c>
      <c r="AD403" s="2">
        <v>0</v>
      </c>
      <c r="AE403" s="2">
        <v>0</v>
      </c>
      <c r="AF403" s="2">
        <v>0</v>
      </c>
      <c r="AG403" s="2">
        <v>0</v>
      </c>
      <c r="AH403" t="s">
        <v>117</v>
      </c>
      <c r="AI403">
        <v>2</v>
      </c>
    </row>
    <row r="404" spans="1:35" x14ac:dyDescent="0.25">
      <c r="A404" t="s">
        <v>1573</v>
      </c>
      <c r="B404" t="s">
        <v>965</v>
      </c>
      <c r="C404" t="s">
        <v>1287</v>
      </c>
      <c r="D404" t="s">
        <v>1517</v>
      </c>
      <c r="E404" s="2">
        <v>174.69565217391303</v>
      </c>
      <c r="F404" s="2">
        <v>4.0326086956521738</v>
      </c>
      <c r="G404" s="2">
        <v>1.4184782608695652</v>
      </c>
      <c r="H404" s="2">
        <v>0</v>
      </c>
      <c r="I404" s="2">
        <v>0</v>
      </c>
      <c r="J404" s="2">
        <v>0</v>
      </c>
      <c r="K404" s="2">
        <v>0</v>
      </c>
      <c r="L404" s="2">
        <v>7.0108695652173916</v>
      </c>
      <c r="M404" s="2">
        <v>9.1451086956521728</v>
      </c>
      <c r="N404" s="2">
        <v>0</v>
      </c>
      <c r="O404" s="2">
        <v>5.2348805375808855E-2</v>
      </c>
      <c r="P404" s="2">
        <v>34.48043478260869</v>
      </c>
      <c r="Q404" s="2">
        <v>0</v>
      </c>
      <c r="R404" s="2">
        <v>0.19737431557989046</v>
      </c>
      <c r="S404" s="2">
        <v>11.801630434782609</v>
      </c>
      <c r="T404" s="2">
        <v>5.8233695652173916</v>
      </c>
      <c r="U404" s="2">
        <v>0</v>
      </c>
      <c r="V404" s="2">
        <v>0.10088974614235939</v>
      </c>
      <c r="W404" s="2">
        <v>8.8913043478260878</v>
      </c>
      <c r="X404" s="2">
        <v>5.4402173913043477</v>
      </c>
      <c r="Y404" s="2">
        <v>0</v>
      </c>
      <c r="Z404" s="2">
        <v>8.2037083125933316E-2</v>
      </c>
      <c r="AA404" s="2">
        <v>0</v>
      </c>
      <c r="AB404" s="2">
        <v>0</v>
      </c>
      <c r="AC404" s="2">
        <v>0</v>
      </c>
      <c r="AD404" s="2">
        <v>0</v>
      </c>
      <c r="AE404" s="2">
        <v>26.230326086956516</v>
      </c>
      <c r="AF404" s="2">
        <v>0</v>
      </c>
      <c r="AG404" s="2">
        <v>0</v>
      </c>
      <c r="AH404" t="s">
        <v>364</v>
      </c>
      <c r="AI404">
        <v>2</v>
      </c>
    </row>
    <row r="405" spans="1:35" x14ac:dyDescent="0.25">
      <c r="A405" t="s">
        <v>1573</v>
      </c>
      <c r="B405" t="s">
        <v>1090</v>
      </c>
      <c r="C405" t="s">
        <v>1343</v>
      </c>
      <c r="D405" t="s">
        <v>1490</v>
      </c>
      <c r="E405" s="2">
        <v>56.793478260869563</v>
      </c>
      <c r="F405" s="2">
        <v>4.3206521739130439</v>
      </c>
      <c r="G405" s="2">
        <v>0.29347826086956524</v>
      </c>
      <c r="H405" s="2">
        <v>0</v>
      </c>
      <c r="I405" s="2">
        <v>6.9755434782608692</v>
      </c>
      <c r="J405" s="2">
        <v>0</v>
      </c>
      <c r="K405" s="2">
        <v>0</v>
      </c>
      <c r="L405" s="2">
        <v>2.6902173913043477</v>
      </c>
      <c r="M405" s="2">
        <v>5.1358695652173916</v>
      </c>
      <c r="N405" s="2">
        <v>0</v>
      </c>
      <c r="O405" s="2">
        <v>9.0430622009569389E-2</v>
      </c>
      <c r="P405" s="2">
        <v>4.9728260869565215</v>
      </c>
      <c r="Q405" s="2">
        <v>1.8804347826086956</v>
      </c>
      <c r="R405" s="2">
        <v>0.12066985645933014</v>
      </c>
      <c r="S405" s="2">
        <v>5.8885869565217392</v>
      </c>
      <c r="T405" s="2">
        <v>8.5407608695652169</v>
      </c>
      <c r="U405" s="2">
        <v>4.8913043478260872E-2</v>
      </c>
      <c r="V405" s="2">
        <v>0.25492822966507178</v>
      </c>
      <c r="W405" s="2">
        <v>14.869565217391305</v>
      </c>
      <c r="X405" s="2">
        <v>7.8777173913043477</v>
      </c>
      <c r="Y405" s="2">
        <v>0</v>
      </c>
      <c r="Z405" s="2">
        <v>0.40052631578947373</v>
      </c>
      <c r="AA405" s="2">
        <v>0</v>
      </c>
      <c r="AB405" s="2">
        <v>0</v>
      </c>
      <c r="AC405" s="2">
        <v>0</v>
      </c>
      <c r="AD405" s="2">
        <v>0</v>
      </c>
      <c r="AE405" s="2">
        <v>1.9782608695652173</v>
      </c>
      <c r="AF405" s="2">
        <v>0</v>
      </c>
      <c r="AG405" s="2">
        <v>0</v>
      </c>
      <c r="AH405" t="s">
        <v>491</v>
      </c>
      <c r="AI405">
        <v>2</v>
      </c>
    </row>
    <row r="406" spans="1:35" x14ac:dyDescent="0.25">
      <c r="A406" t="s">
        <v>1573</v>
      </c>
      <c r="B406" t="s">
        <v>958</v>
      </c>
      <c r="C406" t="s">
        <v>1223</v>
      </c>
      <c r="D406" t="s">
        <v>1495</v>
      </c>
      <c r="E406" s="2">
        <v>42.608695652173914</v>
      </c>
      <c r="F406" s="2">
        <v>5.3804347826086953</v>
      </c>
      <c r="G406" s="2">
        <v>0</v>
      </c>
      <c r="H406" s="2">
        <v>0</v>
      </c>
      <c r="I406" s="2">
        <v>0</v>
      </c>
      <c r="J406" s="2">
        <v>0</v>
      </c>
      <c r="K406" s="2">
        <v>0</v>
      </c>
      <c r="L406" s="2">
        <v>0.61413043478260865</v>
      </c>
      <c r="M406" s="2">
        <v>0</v>
      </c>
      <c r="N406" s="2">
        <v>0</v>
      </c>
      <c r="O406" s="2">
        <v>0</v>
      </c>
      <c r="P406" s="2">
        <v>4.8913043478260869</v>
      </c>
      <c r="Q406" s="2">
        <v>9.3641304347826093</v>
      </c>
      <c r="R406" s="2">
        <v>0.33456632653061225</v>
      </c>
      <c r="S406" s="2">
        <v>5.1766304347826084</v>
      </c>
      <c r="T406" s="2">
        <v>0</v>
      </c>
      <c r="U406" s="2">
        <v>0</v>
      </c>
      <c r="V406" s="2">
        <v>0.1214923469387755</v>
      </c>
      <c r="W406" s="2">
        <v>6.3396739130434785</v>
      </c>
      <c r="X406" s="2">
        <v>0</v>
      </c>
      <c r="Y406" s="2">
        <v>0</v>
      </c>
      <c r="Z406" s="2">
        <v>0.14878826530612246</v>
      </c>
      <c r="AA406" s="2">
        <v>0</v>
      </c>
      <c r="AB406" s="2">
        <v>0</v>
      </c>
      <c r="AC406" s="2">
        <v>0</v>
      </c>
      <c r="AD406" s="2">
        <v>0</v>
      </c>
      <c r="AE406" s="2">
        <v>0.75</v>
      </c>
      <c r="AF406" s="2">
        <v>0</v>
      </c>
      <c r="AG406" s="2">
        <v>0</v>
      </c>
      <c r="AH406" t="s">
        <v>357</v>
      </c>
      <c r="AI406">
        <v>2</v>
      </c>
    </row>
    <row r="407" spans="1:35" x14ac:dyDescent="0.25">
      <c r="A407" t="s">
        <v>1573</v>
      </c>
      <c r="B407" t="s">
        <v>687</v>
      </c>
      <c r="C407" t="s">
        <v>1319</v>
      </c>
      <c r="D407" t="s">
        <v>1520</v>
      </c>
      <c r="E407" s="2">
        <v>141.63043478260869</v>
      </c>
      <c r="F407" s="2">
        <v>0</v>
      </c>
      <c r="G407" s="2">
        <v>1.4130434782608696</v>
      </c>
      <c r="H407" s="2">
        <v>0.53260869565217395</v>
      </c>
      <c r="I407" s="2">
        <v>7.6141304347826084</v>
      </c>
      <c r="J407" s="2">
        <v>0</v>
      </c>
      <c r="K407" s="2">
        <v>0</v>
      </c>
      <c r="L407" s="2">
        <v>4.8994565217391308</v>
      </c>
      <c r="M407" s="2">
        <v>12.486413043478262</v>
      </c>
      <c r="N407" s="2">
        <v>0</v>
      </c>
      <c r="O407" s="2">
        <v>8.8161933998465086E-2</v>
      </c>
      <c r="P407" s="2">
        <v>1.7391304347826086</v>
      </c>
      <c r="Q407" s="2">
        <v>16.119565217391305</v>
      </c>
      <c r="R407" s="2">
        <v>0.12609363008442059</v>
      </c>
      <c r="S407" s="2">
        <v>14.100543478260869</v>
      </c>
      <c r="T407" s="2">
        <v>14.782608695652174</v>
      </c>
      <c r="U407" s="2">
        <v>0</v>
      </c>
      <c r="V407" s="2">
        <v>0.20393323100537222</v>
      </c>
      <c r="W407" s="2">
        <v>13.157608695652174</v>
      </c>
      <c r="X407" s="2">
        <v>16.358695652173914</v>
      </c>
      <c r="Y407" s="2">
        <v>0</v>
      </c>
      <c r="Z407" s="2">
        <v>0.20840368380660015</v>
      </c>
      <c r="AA407" s="2">
        <v>0</v>
      </c>
      <c r="AB407" s="2">
        <v>0</v>
      </c>
      <c r="AC407" s="2">
        <v>0</v>
      </c>
      <c r="AD407" s="2">
        <v>0</v>
      </c>
      <c r="AE407" s="2">
        <v>0</v>
      </c>
      <c r="AF407" s="2">
        <v>0</v>
      </c>
      <c r="AG407" s="2">
        <v>0</v>
      </c>
      <c r="AH407" t="s">
        <v>84</v>
      </c>
      <c r="AI407">
        <v>2</v>
      </c>
    </row>
    <row r="408" spans="1:35" x14ac:dyDescent="0.25">
      <c r="A408" t="s">
        <v>1573</v>
      </c>
      <c r="B408" t="s">
        <v>772</v>
      </c>
      <c r="C408" t="s">
        <v>1352</v>
      </c>
      <c r="D408" t="s">
        <v>1500</v>
      </c>
      <c r="E408" s="2">
        <v>73.347826086956516</v>
      </c>
      <c r="F408" s="2">
        <v>10.116847826086957</v>
      </c>
      <c r="G408" s="2">
        <v>0.16847826086956522</v>
      </c>
      <c r="H408" s="2">
        <v>0</v>
      </c>
      <c r="I408" s="2">
        <v>0</v>
      </c>
      <c r="J408" s="2">
        <v>0</v>
      </c>
      <c r="K408" s="2">
        <v>0</v>
      </c>
      <c r="L408" s="2">
        <v>0.83586956521739142</v>
      </c>
      <c r="M408" s="2">
        <v>4.2663043478260869</v>
      </c>
      <c r="N408" s="2">
        <v>0</v>
      </c>
      <c r="O408" s="2">
        <v>5.8165382335506818E-2</v>
      </c>
      <c r="P408" s="2">
        <v>0</v>
      </c>
      <c r="Q408" s="2">
        <v>5.5923913043478262</v>
      </c>
      <c r="R408" s="2">
        <v>7.6244813278008305E-2</v>
      </c>
      <c r="S408" s="2">
        <v>1.2146739130434783</v>
      </c>
      <c r="T408" s="2">
        <v>9.2364130434782616</v>
      </c>
      <c r="U408" s="2">
        <v>0</v>
      </c>
      <c r="V408" s="2">
        <v>0.1424866627148785</v>
      </c>
      <c r="W408" s="2">
        <v>5.0163043478260869</v>
      </c>
      <c r="X408" s="2">
        <v>4.6385869565217392</v>
      </c>
      <c r="Y408" s="2">
        <v>0</v>
      </c>
      <c r="Z408" s="2">
        <v>0.13163159454653231</v>
      </c>
      <c r="AA408" s="2">
        <v>0</v>
      </c>
      <c r="AB408" s="2">
        <v>0</v>
      </c>
      <c r="AC408" s="2">
        <v>0</v>
      </c>
      <c r="AD408" s="2">
        <v>0</v>
      </c>
      <c r="AE408" s="2">
        <v>0</v>
      </c>
      <c r="AF408" s="2">
        <v>0</v>
      </c>
      <c r="AG408" s="2">
        <v>0</v>
      </c>
      <c r="AH408" t="s">
        <v>170</v>
      </c>
      <c r="AI408">
        <v>2</v>
      </c>
    </row>
    <row r="409" spans="1:35" x14ac:dyDescent="0.25">
      <c r="A409" t="s">
        <v>1573</v>
      </c>
      <c r="B409" t="s">
        <v>1058</v>
      </c>
      <c r="C409" t="s">
        <v>1241</v>
      </c>
      <c r="D409" t="s">
        <v>1526</v>
      </c>
      <c r="E409" s="2">
        <v>75.739130434782609</v>
      </c>
      <c r="F409" s="2">
        <v>10.842391304347826</v>
      </c>
      <c r="G409" s="2">
        <v>0.42391304347826086</v>
      </c>
      <c r="H409" s="2">
        <v>0.29347826086956524</v>
      </c>
      <c r="I409" s="2">
        <v>1.8464130434782606</v>
      </c>
      <c r="J409" s="2">
        <v>0</v>
      </c>
      <c r="K409" s="2">
        <v>0</v>
      </c>
      <c r="L409" s="2">
        <v>3.5878260869565208</v>
      </c>
      <c r="M409" s="2">
        <v>0</v>
      </c>
      <c r="N409" s="2">
        <v>4.5760869565217392</v>
      </c>
      <c r="O409" s="2">
        <v>6.041905855338691E-2</v>
      </c>
      <c r="P409" s="2">
        <v>0</v>
      </c>
      <c r="Q409" s="2">
        <v>10.429347826086953</v>
      </c>
      <c r="R409" s="2">
        <v>0.13770091848450053</v>
      </c>
      <c r="S409" s="2">
        <v>9.0829347826086959</v>
      </c>
      <c r="T409" s="2">
        <v>4.8954347826086959</v>
      </c>
      <c r="U409" s="2">
        <v>6.4042391304347799</v>
      </c>
      <c r="V409" s="2">
        <v>0.26911595866819749</v>
      </c>
      <c r="W409" s="2">
        <v>6.5678260869565221</v>
      </c>
      <c r="X409" s="2">
        <v>7.7972826086956513</v>
      </c>
      <c r="Y409" s="2">
        <v>0.4303260869565218</v>
      </c>
      <c r="Z409" s="2">
        <v>0.19534730195177955</v>
      </c>
      <c r="AA409" s="2">
        <v>0</v>
      </c>
      <c r="AB409" s="2">
        <v>0</v>
      </c>
      <c r="AC409" s="2">
        <v>0</v>
      </c>
      <c r="AD409" s="2">
        <v>0</v>
      </c>
      <c r="AE409" s="2">
        <v>0</v>
      </c>
      <c r="AF409" s="2">
        <v>0</v>
      </c>
      <c r="AG409" s="2">
        <v>0</v>
      </c>
      <c r="AH409" t="s">
        <v>457</v>
      </c>
      <c r="AI409">
        <v>2</v>
      </c>
    </row>
    <row r="410" spans="1:35" x14ac:dyDescent="0.25">
      <c r="A410" t="s">
        <v>1573</v>
      </c>
      <c r="B410" t="s">
        <v>940</v>
      </c>
      <c r="C410" t="s">
        <v>1216</v>
      </c>
      <c r="D410" t="s">
        <v>1489</v>
      </c>
      <c r="E410" s="2">
        <v>366.83695652173913</v>
      </c>
      <c r="F410" s="2">
        <v>4.1086956521739131</v>
      </c>
      <c r="G410" s="2">
        <v>3.347826086956522</v>
      </c>
      <c r="H410" s="2">
        <v>1.2826086956521738</v>
      </c>
      <c r="I410" s="2">
        <v>34.054347826086953</v>
      </c>
      <c r="J410" s="2">
        <v>0</v>
      </c>
      <c r="K410" s="2">
        <v>0</v>
      </c>
      <c r="L410" s="2">
        <v>16.875</v>
      </c>
      <c r="M410" s="2">
        <v>18</v>
      </c>
      <c r="N410" s="2">
        <v>10.635869565217391</v>
      </c>
      <c r="O410" s="2">
        <v>7.8061572194731699E-2</v>
      </c>
      <c r="P410" s="2">
        <v>0</v>
      </c>
      <c r="Q410" s="2">
        <v>0</v>
      </c>
      <c r="R410" s="2">
        <v>0</v>
      </c>
      <c r="S410" s="2">
        <v>18.279891304347824</v>
      </c>
      <c r="T410" s="2">
        <v>27.144021739130434</v>
      </c>
      <c r="U410" s="2">
        <v>0</v>
      </c>
      <c r="V410" s="2">
        <v>0.12382589113751517</v>
      </c>
      <c r="W410" s="2">
        <v>12.008152173913043</v>
      </c>
      <c r="X410" s="2">
        <v>32.758152173913047</v>
      </c>
      <c r="Y410" s="2">
        <v>0</v>
      </c>
      <c r="Z410" s="2">
        <v>0.12203324542949423</v>
      </c>
      <c r="AA410" s="2">
        <v>0</v>
      </c>
      <c r="AB410" s="2">
        <v>31.826086956521738</v>
      </c>
      <c r="AC410" s="2">
        <v>0</v>
      </c>
      <c r="AD410" s="2">
        <v>0</v>
      </c>
      <c r="AE410" s="2">
        <v>82.380434782608702</v>
      </c>
      <c r="AF410" s="2">
        <v>0</v>
      </c>
      <c r="AG410" s="2">
        <v>0</v>
      </c>
      <c r="AH410" t="s">
        <v>339</v>
      </c>
      <c r="AI410">
        <v>2</v>
      </c>
    </row>
    <row r="411" spans="1:35" x14ac:dyDescent="0.25">
      <c r="A411" t="s">
        <v>1573</v>
      </c>
      <c r="B411" t="s">
        <v>689</v>
      </c>
      <c r="C411" t="s">
        <v>1320</v>
      </c>
      <c r="D411" t="s">
        <v>1520</v>
      </c>
      <c r="E411" s="2">
        <v>76.097826086956516</v>
      </c>
      <c r="F411" s="2">
        <v>0</v>
      </c>
      <c r="G411" s="2">
        <v>0.98913043478260865</v>
      </c>
      <c r="H411" s="2">
        <v>0.68152173913043501</v>
      </c>
      <c r="I411" s="2">
        <v>4.9048913043478262</v>
      </c>
      <c r="J411" s="2">
        <v>0</v>
      </c>
      <c r="K411" s="2">
        <v>0</v>
      </c>
      <c r="L411" s="2">
        <v>0</v>
      </c>
      <c r="M411" s="2">
        <v>0</v>
      </c>
      <c r="N411" s="2">
        <v>19.261956521739133</v>
      </c>
      <c r="O411" s="2">
        <v>0.25312098271675482</v>
      </c>
      <c r="P411" s="2">
        <v>0</v>
      </c>
      <c r="Q411" s="2">
        <v>12.404347826086951</v>
      </c>
      <c r="R411" s="2">
        <v>0.16300528495929148</v>
      </c>
      <c r="S411" s="2">
        <v>0</v>
      </c>
      <c r="T411" s="2">
        <v>0</v>
      </c>
      <c r="U411" s="2">
        <v>0</v>
      </c>
      <c r="V411" s="2">
        <v>0</v>
      </c>
      <c r="W411" s="2">
        <v>0</v>
      </c>
      <c r="X411" s="2">
        <v>0</v>
      </c>
      <c r="Y411" s="2">
        <v>0</v>
      </c>
      <c r="Z411" s="2">
        <v>0</v>
      </c>
      <c r="AA411" s="2">
        <v>0</v>
      </c>
      <c r="AB411" s="2">
        <v>0</v>
      </c>
      <c r="AC411" s="2">
        <v>0</v>
      </c>
      <c r="AD411" s="2">
        <v>0</v>
      </c>
      <c r="AE411" s="2">
        <v>0</v>
      </c>
      <c r="AF411" s="2">
        <v>0</v>
      </c>
      <c r="AG411" s="2">
        <v>0</v>
      </c>
      <c r="AH411" t="s">
        <v>86</v>
      </c>
      <c r="AI411">
        <v>2</v>
      </c>
    </row>
    <row r="412" spans="1:35" x14ac:dyDescent="0.25">
      <c r="A412" t="s">
        <v>1573</v>
      </c>
      <c r="B412" t="s">
        <v>1033</v>
      </c>
      <c r="C412" t="s">
        <v>1271</v>
      </c>
      <c r="D412" t="s">
        <v>1520</v>
      </c>
      <c r="E412" s="2">
        <v>91.391304347826093</v>
      </c>
      <c r="F412" s="2">
        <v>0</v>
      </c>
      <c r="G412" s="2">
        <v>0</v>
      </c>
      <c r="H412" s="2">
        <v>0.7336956521739133</v>
      </c>
      <c r="I412" s="2">
        <v>1.607826086956522</v>
      </c>
      <c r="J412" s="2">
        <v>0</v>
      </c>
      <c r="K412" s="2">
        <v>0</v>
      </c>
      <c r="L412" s="2">
        <v>0</v>
      </c>
      <c r="M412" s="2">
        <v>0</v>
      </c>
      <c r="N412" s="2">
        <v>14.722826086956525</v>
      </c>
      <c r="O412" s="2">
        <v>0.16109657469077071</v>
      </c>
      <c r="P412" s="2">
        <v>6.4380434782608686</v>
      </c>
      <c r="Q412" s="2">
        <v>5.4358695652173896</v>
      </c>
      <c r="R412" s="2">
        <v>0.12992388201712651</v>
      </c>
      <c r="S412" s="2">
        <v>0</v>
      </c>
      <c r="T412" s="2">
        <v>0</v>
      </c>
      <c r="U412" s="2">
        <v>0</v>
      </c>
      <c r="V412" s="2">
        <v>0</v>
      </c>
      <c r="W412" s="2">
        <v>0</v>
      </c>
      <c r="X412" s="2">
        <v>0</v>
      </c>
      <c r="Y412" s="2">
        <v>0</v>
      </c>
      <c r="Z412" s="2">
        <v>0</v>
      </c>
      <c r="AA412" s="2">
        <v>0</v>
      </c>
      <c r="AB412" s="2">
        <v>0</v>
      </c>
      <c r="AC412" s="2">
        <v>0</v>
      </c>
      <c r="AD412" s="2">
        <v>0</v>
      </c>
      <c r="AE412" s="2">
        <v>0</v>
      </c>
      <c r="AF412" s="2">
        <v>0</v>
      </c>
      <c r="AG412" s="2">
        <v>0</v>
      </c>
      <c r="AH412" t="s">
        <v>432</v>
      </c>
      <c r="AI412">
        <v>2</v>
      </c>
    </row>
    <row r="413" spans="1:35" x14ac:dyDescent="0.25">
      <c r="A413" t="s">
        <v>1573</v>
      </c>
      <c r="B413" t="s">
        <v>1091</v>
      </c>
      <c r="C413" t="s">
        <v>1216</v>
      </c>
      <c r="D413" t="s">
        <v>1489</v>
      </c>
      <c r="E413" s="2">
        <v>120.66304347826087</v>
      </c>
      <c r="F413" s="2">
        <v>4.6467391304347823</v>
      </c>
      <c r="G413" s="2">
        <v>0.375</v>
      </c>
      <c r="H413" s="2">
        <v>0</v>
      </c>
      <c r="I413" s="2">
        <v>5.1114130434782608</v>
      </c>
      <c r="J413" s="2">
        <v>4.3478260869565216E-2</v>
      </c>
      <c r="K413" s="2">
        <v>0</v>
      </c>
      <c r="L413" s="2">
        <v>2.6195652173913042</v>
      </c>
      <c r="M413" s="2">
        <v>12.1875</v>
      </c>
      <c r="N413" s="2">
        <v>0</v>
      </c>
      <c r="O413" s="2">
        <v>0.10100441401675524</v>
      </c>
      <c r="P413" s="2">
        <v>0.21195652173913043</v>
      </c>
      <c r="Q413" s="2">
        <v>18.133152173913043</v>
      </c>
      <c r="R413" s="2">
        <v>0.15203585262588953</v>
      </c>
      <c r="S413" s="2">
        <v>11.070652173913043</v>
      </c>
      <c r="T413" s="2">
        <v>9.9646739130434785</v>
      </c>
      <c r="U413" s="2">
        <v>0</v>
      </c>
      <c r="V413" s="2">
        <v>0.17433114133861816</v>
      </c>
      <c r="W413" s="2">
        <v>15.533695652173915</v>
      </c>
      <c r="X413" s="2">
        <v>6.5855434782608695</v>
      </c>
      <c r="Y413" s="2">
        <v>0</v>
      </c>
      <c r="Z413" s="2">
        <v>0.18331411584541935</v>
      </c>
      <c r="AA413" s="2">
        <v>9.5108695652173919E-2</v>
      </c>
      <c r="AB413" s="2">
        <v>4.2391304347826084</v>
      </c>
      <c r="AC413" s="2">
        <v>0</v>
      </c>
      <c r="AD413" s="2">
        <v>0</v>
      </c>
      <c r="AE413" s="2">
        <v>0</v>
      </c>
      <c r="AF413" s="2">
        <v>0</v>
      </c>
      <c r="AG413" s="2">
        <v>2.0923913043478262</v>
      </c>
      <c r="AH413" t="s">
        <v>492</v>
      </c>
      <c r="AI413">
        <v>2</v>
      </c>
    </row>
    <row r="414" spans="1:35" x14ac:dyDescent="0.25">
      <c r="A414" t="s">
        <v>1573</v>
      </c>
      <c r="B414" t="s">
        <v>939</v>
      </c>
      <c r="C414" t="s">
        <v>1412</v>
      </c>
      <c r="D414" t="s">
        <v>1533</v>
      </c>
      <c r="E414" s="2">
        <v>106.92391304347827</v>
      </c>
      <c r="F414" s="2">
        <v>3.2608695652173911</v>
      </c>
      <c r="G414" s="2">
        <v>0</v>
      </c>
      <c r="H414" s="2">
        <v>0</v>
      </c>
      <c r="I414" s="2">
        <v>1.423913043478261</v>
      </c>
      <c r="J414" s="2">
        <v>0</v>
      </c>
      <c r="K414" s="2">
        <v>0</v>
      </c>
      <c r="L414" s="2">
        <v>1.9918478260869565</v>
      </c>
      <c r="M414" s="2">
        <v>4.6168478260869561</v>
      </c>
      <c r="N414" s="2">
        <v>0</v>
      </c>
      <c r="O414" s="2">
        <v>4.3178814679272128E-2</v>
      </c>
      <c r="P414" s="2">
        <v>5.3695652173913047</v>
      </c>
      <c r="Q414" s="2">
        <v>9.5951086956521738</v>
      </c>
      <c r="R414" s="2">
        <v>0.13995628748602215</v>
      </c>
      <c r="S414" s="2">
        <v>2.1875</v>
      </c>
      <c r="T414" s="2">
        <v>0.25815217391304346</v>
      </c>
      <c r="U414" s="2">
        <v>0</v>
      </c>
      <c r="V414" s="2">
        <v>2.2872827081427263E-2</v>
      </c>
      <c r="W414" s="2">
        <v>9.8532608695652169</v>
      </c>
      <c r="X414" s="2">
        <v>0</v>
      </c>
      <c r="Y414" s="2">
        <v>0</v>
      </c>
      <c r="Z414" s="2">
        <v>9.2152078885839164E-2</v>
      </c>
      <c r="AA414" s="2">
        <v>0</v>
      </c>
      <c r="AB414" s="2">
        <v>0</v>
      </c>
      <c r="AC414" s="2">
        <v>0</v>
      </c>
      <c r="AD414" s="2">
        <v>0</v>
      </c>
      <c r="AE414" s="2">
        <v>0</v>
      </c>
      <c r="AF414" s="2">
        <v>0</v>
      </c>
      <c r="AG414" s="2">
        <v>0</v>
      </c>
      <c r="AH414" t="s">
        <v>338</v>
      </c>
      <c r="AI414">
        <v>2</v>
      </c>
    </row>
    <row r="415" spans="1:35" x14ac:dyDescent="0.25">
      <c r="A415" t="s">
        <v>1573</v>
      </c>
      <c r="B415" t="s">
        <v>1053</v>
      </c>
      <c r="C415" t="s">
        <v>1438</v>
      </c>
      <c r="D415" t="s">
        <v>1510</v>
      </c>
      <c r="E415" s="2">
        <v>24.586956521739129</v>
      </c>
      <c r="F415" s="2">
        <v>5.0434782608695654</v>
      </c>
      <c r="G415" s="2">
        <v>0.29347826086956524</v>
      </c>
      <c r="H415" s="2">
        <v>0.17119565217391305</v>
      </c>
      <c r="I415" s="2">
        <v>4.4184782608695654</v>
      </c>
      <c r="J415" s="2">
        <v>0</v>
      </c>
      <c r="K415" s="2">
        <v>2.5217391304347827</v>
      </c>
      <c r="L415" s="2">
        <v>2.4211956521739131</v>
      </c>
      <c r="M415" s="2">
        <v>4.3478260869565215</v>
      </c>
      <c r="N415" s="2">
        <v>0</v>
      </c>
      <c r="O415" s="2">
        <v>0.17683465959328029</v>
      </c>
      <c r="P415" s="2">
        <v>0</v>
      </c>
      <c r="Q415" s="2">
        <v>23.344021739130437</v>
      </c>
      <c r="R415" s="2">
        <v>0.94944739168877113</v>
      </c>
      <c r="S415" s="2">
        <v>5.0816304347826105</v>
      </c>
      <c r="T415" s="2">
        <v>5.0015217391304345</v>
      </c>
      <c r="U415" s="2">
        <v>0</v>
      </c>
      <c r="V415" s="2">
        <v>0.41010167992926627</v>
      </c>
      <c r="W415" s="2">
        <v>3.8408695652173916</v>
      </c>
      <c r="X415" s="2">
        <v>1.6434782608695651</v>
      </c>
      <c r="Y415" s="2">
        <v>0</v>
      </c>
      <c r="Z415" s="2">
        <v>0.22305923961096377</v>
      </c>
      <c r="AA415" s="2">
        <v>0</v>
      </c>
      <c r="AB415" s="2">
        <v>0</v>
      </c>
      <c r="AC415" s="2">
        <v>0</v>
      </c>
      <c r="AD415" s="2">
        <v>0</v>
      </c>
      <c r="AE415" s="2">
        <v>0</v>
      </c>
      <c r="AF415" s="2">
        <v>0</v>
      </c>
      <c r="AG415" s="2">
        <v>0</v>
      </c>
      <c r="AH415" t="s">
        <v>452</v>
      </c>
      <c r="AI415">
        <v>2</v>
      </c>
    </row>
    <row r="416" spans="1:35" x14ac:dyDescent="0.25">
      <c r="A416" t="s">
        <v>1573</v>
      </c>
      <c r="B416" t="s">
        <v>863</v>
      </c>
      <c r="C416" t="s">
        <v>1215</v>
      </c>
      <c r="D416" t="s">
        <v>1479</v>
      </c>
      <c r="E416" s="2">
        <v>249.85869565217391</v>
      </c>
      <c r="F416" s="2">
        <v>0</v>
      </c>
      <c r="G416" s="2">
        <v>0</v>
      </c>
      <c r="H416" s="2">
        <v>1.470978260869565</v>
      </c>
      <c r="I416" s="2">
        <v>0</v>
      </c>
      <c r="J416" s="2">
        <v>0</v>
      </c>
      <c r="K416" s="2">
        <v>4.6956521739130439</v>
      </c>
      <c r="L416" s="2">
        <v>5.2581521739130439</v>
      </c>
      <c r="M416" s="2">
        <v>11.405978260869567</v>
      </c>
      <c r="N416" s="2">
        <v>5.1386956521739133</v>
      </c>
      <c r="O416" s="2">
        <v>6.6216122156001242E-2</v>
      </c>
      <c r="P416" s="2">
        <v>0</v>
      </c>
      <c r="Q416" s="2">
        <v>34.077173913043474</v>
      </c>
      <c r="R416" s="2">
        <v>0.1363857832688041</v>
      </c>
      <c r="S416" s="2">
        <v>5.5535869565217393</v>
      </c>
      <c r="T416" s="2">
        <v>5.4553260869565223</v>
      </c>
      <c r="U416" s="2">
        <v>0</v>
      </c>
      <c r="V416" s="2">
        <v>4.406055596641581E-2</v>
      </c>
      <c r="W416" s="2">
        <v>8.4060869565217384</v>
      </c>
      <c r="X416" s="2">
        <v>4.5417391304347827</v>
      </c>
      <c r="Y416" s="2">
        <v>3.4332608695652169</v>
      </c>
      <c r="Z416" s="2">
        <v>6.5561404271979817E-2</v>
      </c>
      <c r="AA416" s="2">
        <v>0</v>
      </c>
      <c r="AB416" s="2">
        <v>3.3043478260869565</v>
      </c>
      <c r="AC416" s="2">
        <v>0</v>
      </c>
      <c r="AD416" s="2">
        <v>0</v>
      </c>
      <c r="AE416" s="2">
        <v>0</v>
      </c>
      <c r="AF416" s="2">
        <v>0</v>
      </c>
      <c r="AG416" s="2">
        <v>0</v>
      </c>
      <c r="AH416" t="s">
        <v>262</v>
      </c>
      <c r="AI416">
        <v>2</v>
      </c>
    </row>
    <row r="417" spans="1:35" x14ac:dyDescent="0.25">
      <c r="A417" t="s">
        <v>1573</v>
      </c>
      <c r="B417" t="s">
        <v>1186</v>
      </c>
      <c r="C417" t="s">
        <v>1215</v>
      </c>
      <c r="D417" t="s">
        <v>1479</v>
      </c>
      <c r="E417" s="2">
        <v>153.67391304347825</v>
      </c>
      <c r="F417" s="2">
        <v>5.5652173913043477</v>
      </c>
      <c r="G417" s="2">
        <v>0</v>
      </c>
      <c r="H417" s="2">
        <v>0.92054347826086957</v>
      </c>
      <c r="I417" s="2">
        <v>0</v>
      </c>
      <c r="J417" s="2">
        <v>4.6086956521739131</v>
      </c>
      <c r="K417" s="2">
        <v>0</v>
      </c>
      <c r="L417" s="2">
        <v>3.6929347826086958</v>
      </c>
      <c r="M417" s="2">
        <v>4.656847826086957</v>
      </c>
      <c r="N417" s="2">
        <v>9.9419565217391312</v>
      </c>
      <c r="O417" s="2">
        <v>9.4998585372754296E-2</v>
      </c>
      <c r="P417" s="2">
        <v>7.7792391304347834</v>
      </c>
      <c r="Q417" s="2">
        <v>22.451195652173912</v>
      </c>
      <c r="R417" s="2">
        <v>0.19671806478992787</v>
      </c>
      <c r="S417" s="2">
        <v>5.469347826086957</v>
      </c>
      <c r="T417" s="2">
        <v>6.5118478260869557</v>
      </c>
      <c r="U417" s="2">
        <v>0</v>
      </c>
      <c r="V417" s="2">
        <v>7.7965058707030702E-2</v>
      </c>
      <c r="W417" s="2">
        <v>15.545434782608696</v>
      </c>
      <c r="X417" s="2">
        <v>0</v>
      </c>
      <c r="Y417" s="2">
        <v>0</v>
      </c>
      <c r="Z417" s="2">
        <v>0.1011585797142453</v>
      </c>
      <c r="AA417" s="2">
        <v>0</v>
      </c>
      <c r="AB417" s="2">
        <v>4</v>
      </c>
      <c r="AC417" s="2">
        <v>0</v>
      </c>
      <c r="AD417" s="2">
        <v>0</v>
      </c>
      <c r="AE417" s="2">
        <v>0</v>
      </c>
      <c r="AF417" s="2">
        <v>0</v>
      </c>
      <c r="AG417" s="2">
        <v>0</v>
      </c>
      <c r="AH417" t="s">
        <v>589</v>
      </c>
      <c r="AI417">
        <v>2</v>
      </c>
    </row>
    <row r="418" spans="1:35" x14ac:dyDescent="0.25">
      <c r="A418" t="s">
        <v>1573</v>
      </c>
      <c r="B418" t="s">
        <v>743</v>
      </c>
      <c r="C418" t="s">
        <v>1337</v>
      </c>
      <c r="D418" t="s">
        <v>1506</v>
      </c>
      <c r="E418" s="2">
        <v>94.217391304347828</v>
      </c>
      <c r="F418" s="2">
        <v>0</v>
      </c>
      <c r="G418" s="2">
        <v>3.152173913043478</v>
      </c>
      <c r="H418" s="2">
        <v>0.86956521739130432</v>
      </c>
      <c r="I418" s="2">
        <v>6.7361956521739117</v>
      </c>
      <c r="J418" s="2">
        <v>0</v>
      </c>
      <c r="K418" s="2">
        <v>0</v>
      </c>
      <c r="L418" s="2">
        <v>0</v>
      </c>
      <c r="M418" s="2">
        <v>0</v>
      </c>
      <c r="N418" s="2">
        <v>4.7690217391304346</v>
      </c>
      <c r="O418" s="2">
        <v>5.0617212736502076E-2</v>
      </c>
      <c r="P418" s="2">
        <v>0</v>
      </c>
      <c r="Q418" s="2">
        <v>39.082391304347816</v>
      </c>
      <c r="R418" s="2">
        <v>0.41481079833871698</v>
      </c>
      <c r="S418" s="2">
        <v>10.391304347826088</v>
      </c>
      <c r="T418" s="2">
        <v>4.8423913043478262</v>
      </c>
      <c r="U418" s="2">
        <v>0</v>
      </c>
      <c r="V418" s="2">
        <v>0.16168666359021688</v>
      </c>
      <c r="W418" s="2">
        <v>9.6059782608695645</v>
      </c>
      <c r="X418" s="2">
        <v>9.8532608695652169</v>
      </c>
      <c r="Y418" s="2">
        <v>0</v>
      </c>
      <c r="Z418" s="2">
        <v>0.20653553299492383</v>
      </c>
      <c r="AA418" s="2">
        <v>0</v>
      </c>
      <c r="AB418" s="2">
        <v>0</v>
      </c>
      <c r="AC418" s="2">
        <v>0</v>
      </c>
      <c r="AD418" s="2">
        <v>0</v>
      </c>
      <c r="AE418" s="2">
        <v>0</v>
      </c>
      <c r="AF418" s="2">
        <v>0</v>
      </c>
      <c r="AG418" s="2">
        <v>0</v>
      </c>
      <c r="AH418" t="s">
        <v>141</v>
      </c>
      <c r="AI418">
        <v>2</v>
      </c>
    </row>
    <row r="419" spans="1:35" x14ac:dyDescent="0.25">
      <c r="A419" t="s">
        <v>1573</v>
      </c>
      <c r="B419" t="s">
        <v>614</v>
      </c>
      <c r="C419" t="s">
        <v>1284</v>
      </c>
      <c r="D419" t="s">
        <v>1490</v>
      </c>
      <c r="E419" s="2">
        <v>165.85869565217391</v>
      </c>
      <c r="F419" s="2">
        <v>7.3478260869565215</v>
      </c>
      <c r="G419" s="2">
        <v>0.54347826086956519</v>
      </c>
      <c r="H419" s="2">
        <v>0.86413043478260865</v>
      </c>
      <c r="I419" s="2">
        <v>9.5380434782608692</v>
      </c>
      <c r="J419" s="2">
        <v>0</v>
      </c>
      <c r="K419" s="2">
        <v>0</v>
      </c>
      <c r="L419" s="2">
        <v>5.0543478260869561</v>
      </c>
      <c r="M419" s="2">
        <v>11.603260869565217</v>
      </c>
      <c r="N419" s="2">
        <v>0</v>
      </c>
      <c r="O419" s="2">
        <v>6.9958712890752991E-2</v>
      </c>
      <c r="P419" s="2">
        <v>14.975543478260869</v>
      </c>
      <c r="Q419" s="2">
        <v>9.6358695652173907</v>
      </c>
      <c r="R419" s="2">
        <v>0.14838783668654562</v>
      </c>
      <c r="S419" s="2">
        <v>10.573369565217391</v>
      </c>
      <c r="T419" s="2">
        <v>13.543478260869565</v>
      </c>
      <c r="U419" s="2">
        <v>0</v>
      </c>
      <c r="V419" s="2">
        <v>0.14540598990759551</v>
      </c>
      <c r="W419" s="2">
        <v>14.625</v>
      </c>
      <c r="X419" s="2">
        <v>13.524456521739131</v>
      </c>
      <c r="Y419" s="2">
        <v>0</v>
      </c>
      <c r="Z419" s="2">
        <v>0.16971950979749659</v>
      </c>
      <c r="AA419" s="2">
        <v>0</v>
      </c>
      <c r="AB419" s="2">
        <v>0</v>
      </c>
      <c r="AC419" s="2">
        <v>0</v>
      </c>
      <c r="AD419" s="2">
        <v>0</v>
      </c>
      <c r="AE419" s="2">
        <v>0</v>
      </c>
      <c r="AF419" s="2">
        <v>0</v>
      </c>
      <c r="AG419" s="2">
        <v>0</v>
      </c>
      <c r="AH419" t="s">
        <v>11</v>
      </c>
      <c r="AI419">
        <v>2</v>
      </c>
    </row>
    <row r="420" spans="1:35" x14ac:dyDescent="0.25">
      <c r="A420" t="s">
        <v>1573</v>
      </c>
      <c r="B420" t="s">
        <v>835</v>
      </c>
      <c r="C420" t="s">
        <v>1297</v>
      </c>
      <c r="D420" t="s">
        <v>1510</v>
      </c>
      <c r="E420" s="2">
        <v>112.82608695652173</v>
      </c>
      <c r="F420" s="2">
        <v>9.3451086956521738</v>
      </c>
      <c r="G420" s="2">
        <v>0</v>
      </c>
      <c r="H420" s="2">
        <v>0</v>
      </c>
      <c r="I420" s="2">
        <v>9.2826086956521738</v>
      </c>
      <c r="J420" s="2">
        <v>0</v>
      </c>
      <c r="K420" s="2">
        <v>0</v>
      </c>
      <c r="L420" s="2">
        <v>5.6494565217391308</v>
      </c>
      <c r="M420" s="2">
        <v>5.1630434782608692</v>
      </c>
      <c r="N420" s="2">
        <v>4.7934782608695654</v>
      </c>
      <c r="O420" s="2">
        <v>8.8246628131021188E-2</v>
      </c>
      <c r="P420" s="2">
        <v>0</v>
      </c>
      <c r="Q420" s="2">
        <v>23.361413043478262</v>
      </c>
      <c r="R420" s="2">
        <v>0.20705684007707131</v>
      </c>
      <c r="S420" s="2">
        <v>17.877717391304348</v>
      </c>
      <c r="T420" s="2">
        <v>11.790760869565217</v>
      </c>
      <c r="U420" s="2">
        <v>4.875</v>
      </c>
      <c r="V420" s="2">
        <v>0.30616570327552983</v>
      </c>
      <c r="W420" s="2">
        <v>18.160326086956523</v>
      </c>
      <c r="X420" s="2">
        <v>16.0625</v>
      </c>
      <c r="Y420" s="2">
        <v>0</v>
      </c>
      <c r="Z420" s="2">
        <v>0.30332369942196535</v>
      </c>
      <c r="AA420" s="2">
        <v>0</v>
      </c>
      <c r="AB420" s="2">
        <v>0</v>
      </c>
      <c r="AC420" s="2">
        <v>0</v>
      </c>
      <c r="AD420" s="2">
        <v>0</v>
      </c>
      <c r="AE420" s="2">
        <v>4.9538043478260869</v>
      </c>
      <c r="AF420" s="2">
        <v>0</v>
      </c>
      <c r="AG420" s="2">
        <v>0</v>
      </c>
      <c r="AH420" t="s">
        <v>233</v>
      </c>
      <c r="AI420">
        <v>2</v>
      </c>
    </row>
    <row r="421" spans="1:35" x14ac:dyDescent="0.25">
      <c r="A421" t="s">
        <v>1573</v>
      </c>
      <c r="B421" t="s">
        <v>1051</v>
      </c>
      <c r="C421" t="s">
        <v>1240</v>
      </c>
      <c r="D421" t="s">
        <v>1488</v>
      </c>
      <c r="E421" s="2">
        <v>117.1304347826087</v>
      </c>
      <c r="F421" s="2">
        <v>4.8695652173913047</v>
      </c>
      <c r="G421" s="2">
        <v>0</v>
      </c>
      <c r="H421" s="2">
        <v>0</v>
      </c>
      <c r="I421" s="2">
        <v>1.8130434782608693</v>
      </c>
      <c r="J421" s="2">
        <v>0</v>
      </c>
      <c r="K421" s="2">
        <v>0</v>
      </c>
      <c r="L421" s="2">
        <v>8.7940217391304341</v>
      </c>
      <c r="M421" s="2">
        <v>9.7391304347826093</v>
      </c>
      <c r="N421" s="2">
        <v>0</v>
      </c>
      <c r="O421" s="2">
        <v>8.3147735708982928E-2</v>
      </c>
      <c r="P421" s="2">
        <v>20.863043478260877</v>
      </c>
      <c r="Q421" s="2">
        <v>0</v>
      </c>
      <c r="R421" s="2">
        <v>0.17811804008908691</v>
      </c>
      <c r="S421" s="2">
        <v>18.699999999999992</v>
      </c>
      <c r="T421" s="2">
        <v>13.643478260869566</v>
      </c>
      <c r="U421" s="2">
        <v>0</v>
      </c>
      <c r="V421" s="2">
        <v>0.27613214550853743</v>
      </c>
      <c r="W421" s="2">
        <v>8.7978260869565243</v>
      </c>
      <c r="X421" s="2">
        <v>22.269565217391307</v>
      </c>
      <c r="Y421" s="2">
        <v>0</v>
      </c>
      <c r="Z421" s="2">
        <v>0.26523756495916856</v>
      </c>
      <c r="AA421" s="2">
        <v>0</v>
      </c>
      <c r="AB421" s="2">
        <v>0</v>
      </c>
      <c r="AC421" s="2">
        <v>0</v>
      </c>
      <c r="AD421" s="2">
        <v>0</v>
      </c>
      <c r="AE421" s="2">
        <v>0</v>
      </c>
      <c r="AF421" s="2">
        <v>0</v>
      </c>
      <c r="AG421" s="2">
        <v>0</v>
      </c>
      <c r="AH421" t="s">
        <v>450</v>
      </c>
      <c r="AI421">
        <v>2</v>
      </c>
    </row>
    <row r="422" spans="1:35" x14ac:dyDescent="0.25">
      <c r="A422" t="s">
        <v>1573</v>
      </c>
      <c r="B422" t="s">
        <v>744</v>
      </c>
      <c r="C422" t="s">
        <v>1338</v>
      </c>
      <c r="D422" t="s">
        <v>1531</v>
      </c>
      <c r="E422" s="2">
        <v>60.206521739130437</v>
      </c>
      <c r="F422" s="2">
        <v>4.8913043478260869</v>
      </c>
      <c r="G422" s="2">
        <v>0</v>
      </c>
      <c r="H422" s="2">
        <v>0</v>
      </c>
      <c r="I422" s="2">
        <v>3.2673913043478264</v>
      </c>
      <c r="J422" s="2">
        <v>0</v>
      </c>
      <c r="K422" s="2">
        <v>0</v>
      </c>
      <c r="L422" s="2">
        <v>1.7695652173913048</v>
      </c>
      <c r="M422" s="2">
        <v>4.4836956521739131</v>
      </c>
      <c r="N422" s="2">
        <v>0</v>
      </c>
      <c r="O422" s="2">
        <v>7.4471926340494668E-2</v>
      </c>
      <c r="P422" s="2">
        <v>0</v>
      </c>
      <c r="Q422" s="2">
        <v>10.231521739130436</v>
      </c>
      <c r="R422" s="2">
        <v>0.16994042245892763</v>
      </c>
      <c r="S422" s="2">
        <v>4.0836956521739136</v>
      </c>
      <c r="T422" s="2">
        <v>16.020326086956519</v>
      </c>
      <c r="U422" s="2">
        <v>0</v>
      </c>
      <c r="V422" s="2">
        <v>0.33391767467051808</v>
      </c>
      <c r="W422" s="2">
        <v>9.2336956521739122</v>
      </c>
      <c r="X422" s="2">
        <v>16.276086956521752</v>
      </c>
      <c r="Y422" s="2">
        <v>0</v>
      </c>
      <c r="Z422" s="2">
        <v>0.42370463982668372</v>
      </c>
      <c r="AA422" s="2">
        <v>0</v>
      </c>
      <c r="AB422" s="2">
        <v>1.6304347826086956</v>
      </c>
      <c r="AC422" s="2">
        <v>0</v>
      </c>
      <c r="AD422" s="2">
        <v>0</v>
      </c>
      <c r="AE422" s="2">
        <v>0</v>
      </c>
      <c r="AF422" s="2">
        <v>0</v>
      </c>
      <c r="AG422" s="2">
        <v>0</v>
      </c>
      <c r="AH422" t="s">
        <v>142</v>
      </c>
      <c r="AI422">
        <v>2</v>
      </c>
    </row>
    <row r="423" spans="1:35" x14ac:dyDescent="0.25">
      <c r="A423" t="s">
        <v>1573</v>
      </c>
      <c r="B423" t="s">
        <v>788</v>
      </c>
      <c r="C423" t="s">
        <v>1336</v>
      </c>
      <c r="D423" t="s">
        <v>1510</v>
      </c>
      <c r="E423" s="2">
        <v>141.7608695652174</v>
      </c>
      <c r="F423" s="2">
        <v>9.375</v>
      </c>
      <c r="G423" s="2">
        <v>4.7304347826087003</v>
      </c>
      <c r="H423" s="2">
        <v>5.1929347826086953</v>
      </c>
      <c r="I423" s="2">
        <v>8.2146739130434785</v>
      </c>
      <c r="J423" s="2">
        <v>0</v>
      </c>
      <c r="K423" s="2">
        <v>0</v>
      </c>
      <c r="L423" s="2">
        <v>0.80054347826086958</v>
      </c>
      <c r="M423" s="2">
        <v>14.418478260869565</v>
      </c>
      <c r="N423" s="2">
        <v>0</v>
      </c>
      <c r="O423" s="2">
        <v>0.10170986045085108</v>
      </c>
      <c r="P423" s="2">
        <v>8.4103260869565215</v>
      </c>
      <c r="Q423" s="2">
        <v>0</v>
      </c>
      <c r="R423" s="2">
        <v>5.9327557123140619E-2</v>
      </c>
      <c r="S423" s="2">
        <v>9.1663043478260882</v>
      </c>
      <c r="T423" s="2">
        <v>4.3206521739130439</v>
      </c>
      <c r="U423" s="2">
        <v>0</v>
      </c>
      <c r="V423" s="2">
        <v>9.5138782395338128E-2</v>
      </c>
      <c r="W423" s="2">
        <v>18.384673913043478</v>
      </c>
      <c r="X423" s="2">
        <v>0.73369565217391308</v>
      </c>
      <c r="Y423" s="2">
        <v>3.7336956521739131</v>
      </c>
      <c r="Z423" s="2">
        <v>0.1612015028369882</v>
      </c>
      <c r="AA423" s="2">
        <v>0</v>
      </c>
      <c r="AB423" s="2">
        <v>0</v>
      </c>
      <c r="AC423" s="2">
        <v>0</v>
      </c>
      <c r="AD423" s="2">
        <v>0</v>
      </c>
      <c r="AE423" s="2">
        <v>0</v>
      </c>
      <c r="AF423" s="2">
        <v>0</v>
      </c>
      <c r="AG423" s="2">
        <v>0</v>
      </c>
      <c r="AH423" t="s">
        <v>186</v>
      </c>
      <c r="AI423">
        <v>2</v>
      </c>
    </row>
    <row r="424" spans="1:35" x14ac:dyDescent="0.25">
      <c r="A424" t="s">
        <v>1573</v>
      </c>
      <c r="B424" t="s">
        <v>609</v>
      </c>
      <c r="C424" t="s">
        <v>1282</v>
      </c>
      <c r="D424" t="s">
        <v>1513</v>
      </c>
      <c r="E424" s="2">
        <v>237.42391304347825</v>
      </c>
      <c r="F424" s="2">
        <v>4.3478260869565215</v>
      </c>
      <c r="G424" s="2">
        <v>0</v>
      </c>
      <c r="H424" s="2">
        <v>0</v>
      </c>
      <c r="I424" s="2">
        <v>5.0434782608695654</v>
      </c>
      <c r="J424" s="2">
        <v>0</v>
      </c>
      <c r="K424" s="2">
        <v>0</v>
      </c>
      <c r="L424" s="2">
        <v>20.660326086956523</v>
      </c>
      <c r="M424" s="2">
        <v>5.6739130434782608</v>
      </c>
      <c r="N424" s="2">
        <v>13.130434782608695</v>
      </c>
      <c r="O424" s="2">
        <v>7.9201574875246081E-2</v>
      </c>
      <c r="P424" s="2">
        <v>0</v>
      </c>
      <c r="Q424" s="2">
        <v>13.953804347826088</v>
      </c>
      <c r="R424" s="2">
        <v>5.8771688870576391E-2</v>
      </c>
      <c r="S424" s="2">
        <v>28.390217391304354</v>
      </c>
      <c r="T424" s="2">
        <v>33.185978260869568</v>
      </c>
      <c r="U424" s="2">
        <v>0</v>
      </c>
      <c r="V424" s="2">
        <v>0.25935127958613746</v>
      </c>
      <c r="W424" s="2">
        <v>29.831195652173914</v>
      </c>
      <c r="X424" s="2">
        <v>38.744239130434792</v>
      </c>
      <c r="Y424" s="2">
        <v>0</v>
      </c>
      <c r="Z424" s="2">
        <v>0.28883120450487576</v>
      </c>
      <c r="AA424" s="2">
        <v>0</v>
      </c>
      <c r="AB424" s="2">
        <v>3.7282608695652173</v>
      </c>
      <c r="AC424" s="2">
        <v>0</v>
      </c>
      <c r="AD424" s="2">
        <v>0</v>
      </c>
      <c r="AE424" s="2">
        <v>0</v>
      </c>
      <c r="AF424" s="2">
        <v>0</v>
      </c>
      <c r="AG424" s="2">
        <v>0</v>
      </c>
      <c r="AH424" t="s">
        <v>6</v>
      </c>
      <c r="AI424">
        <v>2</v>
      </c>
    </row>
    <row r="425" spans="1:35" x14ac:dyDescent="0.25">
      <c r="A425" t="s">
        <v>1573</v>
      </c>
      <c r="B425" t="s">
        <v>610</v>
      </c>
      <c r="C425" t="s">
        <v>1281</v>
      </c>
      <c r="D425" t="s">
        <v>1512</v>
      </c>
      <c r="E425" s="2">
        <v>350.83695652173913</v>
      </c>
      <c r="F425" s="2">
        <v>9.1630434782608692</v>
      </c>
      <c r="G425" s="2">
        <v>0.28260869565217389</v>
      </c>
      <c r="H425" s="2">
        <v>0</v>
      </c>
      <c r="I425" s="2">
        <v>18.846956521739131</v>
      </c>
      <c r="J425" s="2">
        <v>0</v>
      </c>
      <c r="K425" s="2">
        <v>0</v>
      </c>
      <c r="L425" s="2">
        <v>9.3971739130434795</v>
      </c>
      <c r="M425" s="2">
        <v>21.625</v>
      </c>
      <c r="N425" s="2">
        <v>0</v>
      </c>
      <c r="O425" s="2">
        <v>6.1638318307153703E-2</v>
      </c>
      <c r="P425" s="2">
        <v>0</v>
      </c>
      <c r="Q425" s="2">
        <v>56.239130434782609</v>
      </c>
      <c r="R425" s="2">
        <v>0.16029990395637761</v>
      </c>
      <c r="S425" s="2">
        <v>21.954239130434779</v>
      </c>
      <c r="T425" s="2">
        <v>39.063043478260866</v>
      </c>
      <c r="U425" s="2">
        <v>0</v>
      </c>
      <c r="V425" s="2">
        <v>0.17391919942993461</v>
      </c>
      <c r="W425" s="2">
        <v>35.626413043478244</v>
      </c>
      <c r="X425" s="2">
        <v>30.7070652173913</v>
      </c>
      <c r="Y425" s="2">
        <v>4.5002173913043473</v>
      </c>
      <c r="Z425" s="2">
        <v>0.20189918517830027</v>
      </c>
      <c r="AA425" s="2">
        <v>0</v>
      </c>
      <c r="AB425" s="2">
        <v>0</v>
      </c>
      <c r="AC425" s="2">
        <v>0</v>
      </c>
      <c r="AD425" s="2">
        <v>0</v>
      </c>
      <c r="AE425" s="2">
        <v>0</v>
      </c>
      <c r="AF425" s="2">
        <v>0</v>
      </c>
      <c r="AG425" s="2">
        <v>0</v>
      </c>
      <c r="AH425" t="s">
        <v>7</v>
      </c>
      <c r="AI425">
        <v>2</v>
      </c>
    </row>
    <row r="426" spans="1:35" x14ac:dyDescent="0.25">
      <c r="A426" t="s">
        <v>1573</v>
      </c>
      <c r="B426" t="s">
        <v>1120</v>
      </c>
      <c r="C426" t="s">
        <v>1459</v>
      </c>
      <c r="D426" t="s">
        <v>1488</v>
      </c>
      <c r="E426" s="2">
        <v>66.967391304347828</v>
      </c>
      <c r="F426" s="2">
        <v>3.5869565217391304</v>
      </c>
      <c r="G426" s="2">
        <v>1.2173913043478262</v>
      </c>
      <c r="H426" s="2">
        <v>0</v>
      </c>
      <c r="I426" s="2">
        <v>8.8804347826086953</v>
      </c>
      <c r="J426" s="2">
        <v>0</v>
      </c>
      <c r="K426" s="2">
        <v>0</v>
      </c>
      <c r="L426" s="2">
        <v>2.4532608695652174</v>
      </c>
      <c r="M426" s="2">
        <v>6.9641304347826063</v>
      </c>
      <c r="N426" s="2">
        <v>0</v>
      </c>
      <c r="O426" s="2">
        <v>0.10399285830222363</v>
      </c>
      <c r="P426" s="2">
        <v>0</v>
      </c>
      <c r="Q426" s="2">
        <v>7.9434782608695649</v>
      </c>
      <c r="R426" s="2">
        <v>0.11861710761240057</v>
      </c>
      <c r="S426" s="2">
        <v>8.2960869565217426</v>
      </c>
      <c r="T426" s="2">
        <v>2.840217391304348</v>
      </c>
      <c r="U426" s="2">
        <v>0</v>
      </c>
      <c r="V426" s="2">
        <v>0.16629443272196076</v>
      </c>
      <c r="W426" s="2">
        <v>6.7502173913043491</v>
      </c>
      <c r="X426" s="2">
        <v>1.1940217391304351</v>
      </c>
      <c r="Y426" s="2">
        <v>0</v>
      </c>
      <c r="Z426" s="2">
        <v>0.11862846940431751</v>
      </c>
      <c r="AA426" s="2">
        <v>0</v>
      </c>
      <c r="AB426" s="2">
        <v>4.7282608695652177</v>
      </c>
      <c r="AC426" s="2">
        <v>0</v>
      </c>
      <c r="AD426" s="2">
        <v>0</v>
      </c>
      <c r="AE426" s="2">
        <v>0</v>
      </c>
      <c r="AF426" s="2">
        <v>0</v>
      </c>
      <c r="AG426" s="2">
        <v>0</v>
      </c>
      <c r="AH426" t="s">
        <v>521</v>
      </c>
      <c r="AI426">
        <v>2</v>
      </c>
    </row>
    <row r="427" spans="1:35" x14ac:dyDescent="0.25">
      <c r="A427" t="s">
        <v>1573</v>
      </c>
      <c r="B427" t="s">
        <v>816</v>
      </c>
      <c r="C427" t="s">
        <v>1368</v>
      </c>
      <c r="D427" t="s">
        <v>1534</v>
      </c>
      <c r="E427" s="2">
        <v>90.608695652173907</v>
      </c>
      <c r="F427" s="2">
        <v>4.0217391304347823</v>
      </c>
      <c r="G427" s="2">
        <v>1.3478260869565217</v>
      </c>
      <c r="H427" s="2">
        <v>0.51086956521739135</v>
      </c>
      <c r="I427" s="2">
        <v>2.6086956521739131</v>
      </c>
      <c r="J427" s="2">
        <v>0</v>
      </c>
      <c r="K427" s="2">
        <v>0</v>
      </c>
      <c r="L427" s="2">
        <v>0</v>
      </c>
      <c r="M427" s="2">
        <v>8.9809782608695645</v>
      </c>
      <c r="N427" s="2">
        <v>0</v>
      </c>
      <c r="O427" s="2">
        <v>9.9118282149712092E-2</v>
      </c>
      <c r="P427" s="2">
        <v>4.9728260869565215</v>
      </c>
      <c r="Q427" s="2">
        <v>2.8505434782608696</v>
      </c>
      <c r="R427" s="2">
        <v>8.6342370441458732E-2</v>
      </c>
      <c r="S427" s="2">
        <v>5</v>
      </c>
      <c r="T427" s="2">
        <v>4.0135869565217392</v>
      </c>
      <c r="U427" s="2">
        <v>0</v>
      </c>
      <c r="V427" s="2">
        <v>9.9478166986564295E-2</v>
      </c>
      <c r="W427" s="2">
        <v>2.8369565217391304</v>
      </c>
      <c r="X427" s="2">
        <v>4.4782608695652177</v>
      </c>
      <c r="Y427" s="2">
        <v>0</v>
      </c>
      <c r="Z427" s="2">
        <v>8.0734165067178509E-2</v>
      </c>
      <c r="AA427" s="2">
        <v>0</v>
      </c>
      <c r="AB427" s="2">
        <v>0</v>
      </c>
      <c r="AC427" s="2">
        <v>0</v>
      </c>
      <c r="AD427" s="2">
        <v>0</v>
      </c>
      <c r="AE427" s="2">
        <v>0</v>
      </c>
      <c r="AF427" s="2">
        <v>0</v>
      </c>
      <c r="AG427" s="2">
        <v>0</v>
      </c>
      <c r="AH427" t="s">
        <v>214</v>
      </c>
      <c r="AI427">
        <v>2</v>
      </c>
    </row>
    <row r="428" spans="1:35" x14ac:dyDescent="0.25">
      <c r="A428" t="s">
        <v>1573</v>
      </c>
      <c r="B428" t="s">
        <v>988</v>
      </c>
      <c r="C428" t="s">
        <v>1392</v>
      </c>
      <c r="D428" t="s">
        <v>1520</v>
      </c>
      <c r="E428" s="2">
        <v>90.076086956521735</v>
      </c>
      <c r="F428" s="2">
        <v>5.3804347826086953</v>
      </c>
      <c r="G428" s="2">
        <v>1.0353260869565217</v>
      </c>
      <c r="H428" s="2">
        <v>0.52173913043478259</v>
      </c>
      <c r="I428" s="2">
        <v>1.3043478260869565</v>
      </c>
      <c r="J428" s="2">
        <v>0</v>
      </c>
      <c r="K428" s="2">
        <v>0</v>
      </c>
      <c r="L428" s="2">
        <v>4.9320652173913047</v>
      </c>
      <c r="M428" s="2">
        <v>10.244565217391305</v>
      </c>
      <c r="N428" s="2">
        <v>0</v>
      </c>
      <c r="O428" s="2">
        <v>0.11373235187643298</v>
      </c>
      <c r="P428" s="2">
        <v>0</v>
      </c>
      <c r="Q428" s="2">
        <v>14.407608695652174</v>
      </c>
      <c r="R428" s="2">
        <v>0.15994931820924341</v>
      </c>
      <c r="S428" s="2">
        <v>10.538043478260869</v>
      </c>
      <c r="T428" s="2">
        <v>5.0788043478260869</v>
      </c>
      <c r="U428" s="2">
        <v>0</v>
      </c>
      <c r="V428" s="2">
        <v>0.17337395921322554</v>
      </c>
      <c r="W428" s="2">
        <v>11.763043478260871</v>
      </c>
      <c r="X428" s="2">
        <v>8.625</v>
      </c>
      <c r="Y428" s="2">
        <v>0</v>
      </c>
      <c r="Z428" s="2">
        <v>0.22634246410039821</v>
      </c>
      <c r="AA428" s="2">
        <v>0</v>
      </c>
      <c r="AB428" s="2">
        <v>0</v>
      </c>
      <c r="AC428" s="2">
        <v>0</v>
      </c>
      <c r="AD428" s="2">
        <v>0</v>
      </c>
      <c r="AE428" s="2">
        <v>0</v>
      </c>
      <c r="AF428" s="2">
        <v>0</v>
      </c>
      <c r="AG428" s="2">
        <v>0</v>
      </c>
      <c r="AH428" t="s">
        <v>387</v>
      </c>
      <c r="AI428">
        <v>2</v>
      </c>
    </row>
    <row r="429" spans="1:35" x14ac:dyDescent="0.25">
      <c r="A429" t="s">
        <v>1573</v>
      </c>
      <c r="B429" t="s">
        <v>821</v>
      </c>
      <c r="C429" t="s">
        <v>1216</v>
      </c>
      <c r="D429" t="s">
        <v>1489</v>
      </c>
      <c r="E429" s="2">
        <v>348.11956521739131</v>
      </c>
      <c r="F429" s="2">
        <v>6.8478260869565215</v>
      </c>
      <c r="G429" s="2">
        <v>7.7445652173913047</v>
      </c>
      <c r="H429" s="2">
        <v>32.028804347826089</v>
      </c>
      <c r="I429" s="2">
        <v>28.403043478260869</v>
      </c>
      <c r="J429" s="2">
        <v>0</v>
      </c>
      <c r="K429" s="2">
        <v>0</v>
      </c>
      <c r="L429" s="2">
        <v>0</v>
      </c>
      <c r="M429" s="2">
        <v>21.525760869565218</v>
      </c>
      <c r="N429" s="2">
        <v>7.7323913043478258</v>
      </c>
      <c r="O429" s="2">
        <v>8.4046273456770848E-2</v>
      </c>
      <c r="P429" s="2">
        <v>8.6095652173913049</v>
      </c>
      <c r="Q429" s="2">
        <v>7.4788043478260873</v>
      </c>
      <c r="R429" s="2">
        <v>4.6215068535922811E-2</v>
      </c>
      <c r="S429" s="2">
        <v>16.716304347826089</v>
      </c>
      <c r="T429" s="2">
        <v>12.797391304347828</v>
      </c>
      <c r="U429" s="2">
        <v>7.8006521739130434</v>
      </c>
      <c r="V429" s="2">
        <v>0.10718830986355263</v>
      </c>
      <c r="W429" s="2">
        <v>27.983913043478264</v>
      </c>
      <c r="X429" s="2">
        <v>22.504021739130433</v>
      </c>
      <c r="Y429" s="2">
        <v>0</v>
      </c>
      <c r="Z429" s="2">
        <v>0.14503044306366503</v>
      </c>
      <c r="AA429" s="2">
        <v>21.339021739130434</v>
      </c>
      <c r="AB429" s="2">
        <v>41.105000000000011</v>
      </c>
      <c r="AC429" s="2">
        <v>0</v>
      </c>
      <c r="AD429" s="2">
        <v>0</v>
      </c>
      <c r="AE429" s="2">
        <v>56.500652173913025</v>
      </c>
      <c r="AF429" s="2">
        <v>0</v>
      </c>
      <c r="AG429" s="2">
        <v>25.092391304347824</v>
      </c>
      <c r="AH429" t="s">
        <v>219</v>
      </c>
      <c r="AI429">
        <v>2</v>
      </c>
    </row>
    <row r="430" spans="1:35" x14ac:dyDescent="0.25">
      <c r="A430" t="s">
        <v>1573</v>
      </c>
      <c r="B430" t="s">
        <v>815</v>
      </c>
      <c r="C430" t="s">
        <v>1367</v>
      </c>
      <c r="D430" t="s">
        <v>1498</v>
      </c>
      <c r="E430" s="2">
        <v>95.173913043478265</v>
      </c>
      <c r="F430" s="2">
        <v>4.752173913043479</v>
      </c>
      <c r="G430" s="2">
        <v>1.5052173913043483</v>
      </c>
      <c r="H430" s="2">
        <v>1.4942391304347822</v>
      </c>
      <c r="I430" s="2">
        <v>5.0532608695652188</v>
      </c>
      <c r="J430" s="2">
        <v>0</v>
      </c>
      <c r="K430" s="2">
        <v>0</v>
      </c>
      <c r="L430" s="2">
        <v>2.6847826086956523</v>
      </c>
      <c r="M430" s="2">
        <v>2.6249999999999996</v>
      </c>
      <c r="N430" s="2">
        <v>3.472826086956522</v>
      </c>
      <c r="O430" s="2">
        <v>6.407035175879397E-2</v>
      </c>
      <c r="P430" s="2">
        <v>5.1739130434782599</v>
      </c>
      <c r="Q430" s="2">
        <v>10.415217391304349</v>
      </c>
      <c r="R430" s="2">
        <v>0.16379625399725903</v>
      </c>
      <c r="S430" s="2">
        <v>3.3217391304347821</v>
      </c>
      <c r="T430" s="2">
        <v>2.8793478260869576</v>
      </c>
      <c r="U430" s="2">
        <v>0</v>
      </c>
      <c r="V430" s="2">
        <v>6.5155322064869806E-2</v>
      </c>
      <c r="W430" s="2">
        <v>4.2184782608695652</v>
      </c>
      <c r="X430" s="2">
        <v>0</v>
      </c>
      <c r="Y430" s="2">
        <v>3.7728260869565231</v>
      </c>
      <c r="Z430" s="2">
        <v>8.3965280950205584E-2</v>
      </c>
      <c r="AA430" s="2">
        <v>0</v>
      </c>
      <c r="AB430" s="2">
        <v>0</v>
      </c>
      <c r="AC430" s="2">
        <v>0</v>
      </c>
      <c r="AD430" s="2">
        <v>0</v>
      </c>
      <c r="AE430" s="2">
        <v>0</v>
      </c>
      <c r="AF430" s="2">
        <v>0</v>
      </c>
      <c r="AG430" s="2">
        <v>0</v>
      </c>
      <c r="AH430" t="s">
        <v>213</v>
      </c>
      <c r="AI430">
        <v>2</v>
      </c>
    </row>
    <row r="431" spans="1:35" x14ac:dyDescent="0.25">
      <c r="A431" t="s">
        <v>1573</v>
      </c>
      <c r="B431" t="s">
        <v>847</v>
      </c>
      <c r="C431" t="s">
        <v>1216</v>
      </c>
      <c r="D431" t="s">
        <v>1489</v>
      </c>
      <c r="E431" s="2">
        <v>264.32608695652175</v>
      </c>
      <c r="F431" s="2">
        <v>29.364130434782609</v>
      </c>
      <c r="G431" s="2">
        <v>1.173913043478261</v>
      </c>
      <c r="H431" s="2">
        <v>1.0244565217391304</v>
      </c>
      <c r="I431" s="2">
        <v>0</v>
      </c>
      <c r="J431" s="2">
        <v>0</v>
      </c>
      <c r="K431" s="2">
        <v>0</v>
      </c>
      <c r="L431" s="2">
        <v>6.8940217391304346</v>
      </c>
      <c r="M431" s="2">
        <v>12.923913043478262</v>
      </c>
      <c r="N431" s="2">
        <v>0</v>
      </c>
      <c r="O431" s="2">
        <v>4.8893823505222471E-2</v>
      </c>
      <c r="P431" s="2">
        <v>4.3342391304347823</v>
      </c>
      <c r="Q431" s="2">
        <v>21.983695652173914</v>
      </c>
      <c r="R431" s="2">
        <v>9.956616498067275E-2</v>
      </c>
      <c r="S431" s="2">
        <v>21.127717391304348</v>
      </c>
      <c r="T431" s="2">
        <v>26.470108695652176</v>
      </c>
      <c r="U431" s="2">
        <v>0</v>
      </c>
      <c r="V431" s="2">
        <v>0.1800723743728925</v>
      </c>
      <c r="W431" s="2">
        <v>23.622282608695652</v>
      </c>
      <c r="X431" s="2">
        <v>35.054347826086953</v>
      </c>
      <c r="Y431" s="2">
        <v>0</v>
      </c>
      <c r="Z431" s="2">
        <v>0.22198577185623816</v>
      </c>
      <c r="AA431" s="2">
        <v>2.1277173913043477</v>
      </c>
      <c r="AB431" s="2">
        <v>0</v>
      </c>
      <c r="AC431" s="2">
        <v>0</v>
      </c>
      <c r="AD431" s="2">
        <v>135.33967391304347</v>
      </c>
      <c r="AE431" s="2">
        <v>0</v>
      </c>
      <c r="AF431" s="2">
        <v>0</v>
      </c>
      <c r="AG431" s="2">
        <v>1.6956521739130435</v>
      </c>
      <c r="AH431" t="s">
        <v>246</v>
      </c>
      <c r="AI431">
        <v>2</v>
      </c>
    </row>
    <row r="432" spans="1:35" x14ac:dyDescent="0.25">
      <c r="A432" t="s">
        <v>1573</v>
      </c>
      <c r="B432" t="s">
        <v>655</v>
      </c>
      <c r="C432" t="s">
        <v>1304</v>
      </c>
      <c r="D432" t="s">
        <v>1492</v>
      </c>
      <c r="E432" s="2">
        <v>295.85869565217394</v>
      </c>
      <c r="F432" s="2">
        <v>2.8858695652173911</v>
      </c>
      <c r="G432" s="2">
        <v>4.2309782608695654</v>
      </c>
      <c r="H432" s="2">
        <v>2.410326086956522</v>
      </c>
      <c r="I432" s="2">
        <v>9.6032608695652169</v>
      </c>
      <c r="J432" s="2">
        <v>0</v>
      </c>
      <c r="K432" s="2">
        <v>10.255108695652174</v>
      </c>
      <c r="L432" s="2">
        <v>7.9194565217391295</v>
      </c>
      <c r="M432" s="2">
        <v>8.5649999999999995</v>
      </c>
      <c r="N432" s="2">
        <v>8.3091304347826078</v>
      </c>
      <c r="O432" s="2">
        <v>5.7034424482897965E-2</v>
      </c>
      <c r="P432" s="2">
        <v>0</v>
      </c>
      <c r="Q432" s="2">
        <v>8.4402173913043477</v>
      </c>
      <c r="R432" s="2">
        <v>2.8527866563797345E-2</v>
      </c>
      <c r="S432" s="2">
        <v>19.076413043478261</v>
      </c>
      <c r="T432" s="2">
        <v>12.52695652173913</v>
      </c>
      <c r="U432" s="2">
        <v>0</v>
      </c>
      <c r="V432" s="2">
        <v>0.10681913369337595</v>
      </c>
      <c r="W432" s="2">
        <v>25.038043478260871</v>
      </c>
      <c r="X432" s="2">
        <v>0</v>
      </c>
      <c r="Y432" s="2">
        <v>0</v>
      </c>
      <c r="Z432" s="2">
        <v>8.4628384584297736E-2</v>
      </c>
      <c r="AA432" s="2">
        <v>0</v>
      </c>
      <c r="AB432" s="2">
        <v>4.7945652173913036</v>
      </c>
      <c r="AC432" s="2">
        <v>0</v>
      </c>
      <c r="AD432" s="2">
        <v>7.7433695652173933</v>
      </c>
      <c r="AE432" s="2">
        <v>0</v>
      </c>
      <c r="AF432" s="2">
        <v>0</v>
      </c>
      <c r="AG432" s="2">
        <v>16.239565217391306</v>
      </c>
      <c r="AH432" t="s">
        <v>52</v>
      </c>
      <c r="AI432">
        <v>2</v>
      </c>
    </row>
    <row r="433" spans="1:35" x14ac:dyDescent="0.25">
      <c r="A433" t="s">
        <v>1573</v>
      </c>
      <c r="B433" t="s">
        <v>923</v>
      </c>
      <c r="C433" t="s">
        <v>1216</v>
      </c>
      <c r="D433" t="s">
        <v>1489</v>
      </c>
      <c r="E433" s="2">
        <v>346.30434782608694</v>
      </c>
      <c r="F433" s="2">
        <v>7.4260869565217371</v>
      </c>
      <c r="G433" s="2">
        <v>4.4891304347826084</v>
      </c>
      <c r="H433" s="2">
        <v>0</v>
      </c>
      <c r="I433" s="2">
        <v>13.717934782608697</v>
      </c>
      <c r="J433" s="2">
        <v>0</v>
      </c>
      <c r="K433" s="2">
        <v>0</v>
      </c>
      <c r="L433" s="2">
        <v>3.7673913043478251</v>
      </c>
      <c r="M433" s="2">
        <v>18.534130434782615</v>
      </c>
      <c r="N433" s="2">
        <v>0</v>
      </c>
      <c r="O433" s="2">
        <v>5.3519774011299454E-2</v>
      </c>
      <c r="P433" s="2">
        <v>0</v>
      </c>
      <c r="Q433" s="2">
        <v>0</v>
      </c>
      <c r="R433" s="2">
        <v>0</v>
      </c>
      <c r="S433" s="2">
        <v>59.736195652173926</v>
      </c>
      <c r="T433" s="2">
        <v>3.7870652173913042</v>
      </c>
      <c r="U433" s="2">
        <v>0</v>
      </c>
      <c r="V433" s="2">
        <v>0.1834318895166353</v>
      </c>
      <c r="W433" s="2">
        <v>51.403260869565244</v>
      </c>
      <c r="X433" s="2">
        <v>22.571413043478259</v>
      </c>
      <c r="Y433" s="2">
        <v>0</v>
      </c>
      <c r="Z433" s="2">
        <v>0.21361173885750165</v>
      </c>
      <c r="AA433" s="2">
        <v>0</v>
      </c>
      <c r="AB433" s="2">
        <v>29.731630434782598</v>
      </c>
      <c r="AC433" s="2">
        <v>0</v>
      </c>
      <c r="AD433" s="2">
        <v>0</v>
      </c>
      <c r="AE433" s="2">
        <v>0</v>
      </c>
      <c r="AF433" s="2">
        <v>0</v>
      </c>
      <c r="AG433" s="2">
        <v>4.5217391304347823</v>
      </c>
      <c r="AH433" t="s">
        <v>322</v>
      </c>
      <c r="AI433">
        <v>2</v>
      </c>
    </row>
    <row r="434" spans="1:35" x14ac:dyDescent="0.25">
      <c r="A434" t="s">
        <v>1573</v>
      </c>
      <c r="B434" t="s">
        <v>917</v>
      </c>
      <c r="C434" t="s">
        <v>1405</v>
      </c>
      <c r="D434" t="s">
        <v>1520</v>
      </c>
      <c r="E434" s="2">
        <v>120.5</v>
      </c>
      <c r="F434" s="2">
        <v>4.6173913043478265</v>
      </c>
      <c r="G434" s="2">
        <v>0.84239130434782605</v>
      </c>
      <c r="H434" s="2">
        <v>0.26847826086956522</v>
      </c>
      <c r="I434" s="2">
        <v>5.5869565217391308</v>
      </c>
      <c r="J434" s="2">
        <v>0</v>
      </c>
      <c r="K434" s="2">
        <v>0</v>
      </c>
      <c r="L434" s="2">
        <v>5.7913043478260864</v>
      </c>
      <c r="M434" s="2">
        <v>1.8586956521739143E-2</v>
      </c>
      <c r="N434" s="2">
        <v>11.493478260869564</v>
      </c>
      <c r="O434" s="2">
        <v>9.553581093270791E-2</v>
      </c>
      <c r="P434" s="2">
        <v>4.6858695652173905</v>
      </c>
      <c r="Q434" s="2">
        <v>28.146739130434778</v>
      </c>
      <c r="R434" s="2">
        <v>0.27246978170665703</v>
      </c>
      <c r="S434" s="2">
        <v>16.962391304347825</v>
      </c>
      <c r="T434" s="2">
        <v>15.552391304347823</v>
      </c>
      <c r="U434" s="2">
        <v>0</v>
      </c>
      <c r="V434" s="2">
        <v>0.26983222081905101</v>
      </c>
      <c r="W434" s="2">
        <v>18.251086956521743</v>
      </c>
      <c r="X434" s="2">
        <v>23.33239130434783</v>
      </c>
      <c r="Y434" s="2">
        <v>4.4260869565217389</v>
      </c>
      <c r="Z434" s="2">
        <v>0.38182211798664983</v>
      </c>
      <c r="AA434" s="2">
        <v>0</v>
      </c>
      <c r="AB434" s="2">
        <v>0</v>
      </c>
      <c r="AC434" s="2">
        <v>0</v>
      </c>
      <c r="AD434" s="2">
        <v>0</v>
      </c>
      <c r="AE434" s="2">
        <v>0</v>
      </c>
      <c r="AF434" s="2">
        <v>0</v>
      </c>
      <c r="AG434" s="2">
        <v>0</v>
      </c>
      <c r="AH434" t="s">
        <v>316</v>
      </c>
      <c r="AI434">
        <v>2</v>
      </c>
    </row>
    <row r="435" spans="1:35" x14ac:dyDescent="0.25">
      <c r="A435" t="s">
        <v>1573</v>
      </c>
      <c r="B435" t="s">
        <v>1149</v>
      </c>
      <c r="C435" t="s">
        <v>1235</v>
      </c>
      <c r="D435" t="s">
        <v>1538</v>
      </c>
      <c r="E435" s="2">
        <v>99.097826086956516</v>
      </c>
      <c r="F435" s="2">
        <v>5.7391304347826084</v>
      </c>
      <c r="G435" s="2">
        <v>1.2065217391304348</v>
      </c>
      <c r="H435" s="2">
        <v>0.70652173913043481</v>
      </c>
      <c r="I435" s="2">
        <v>5.4782608695652177</v>
      </c>
      <c r="J435" s="2">
        <v>0</v>
      </c>
      <c r="K435" s="2">
        <v>7.5326086956521738</v>
      </c>
      <c r="L435" s="2">
        <v>5.7717391304347823</v>
      </c>
      <c r="M435" s="2">
        <v>6.1956521739130439</v>
      </c>
      <c r="N435" s="2">
        <v>9.4646739130434785</v>
      </c>
      <c r="O435" s="2">
        <v>0.15802895689371507</v>
      </c>
      <c r="P435" s="2">
        <v>0</v>
      </c>
      <c r="Q435" s="2">
        <v>8.2907608695652169</v>
      </c>
      <c r="R435" s="2">
        <v>8.3662388943731486E-2</v>
      </c>
      <c r="S435" s="2">
        <v>11.355978260869565</v>
      </c>
      <c r="T435" s="2">
        <v>15.573369565217391</v>
      </c>
      <c r="U435" s="2">
        <v>0</v>
      </c>
      <c r="V435" s="2">
        <v>0.27174509158714488</v>
      </c>
      <c r="W435" s="2">
        <v>11.127717391304348</v>
      </c>
      <c r="X435" s="2">
        <v>10.260869565217391</v>
      </c>
      <c r="Y435" s="2">
        <v>0</v>
      </c>
      <c r="Z435" s="2">
        <v>0.21583305912032466</v>
      </c>
      <c r="AA435" s="2">
        <v>0</v>
      </c>
      <c r="AB435" s="2">
        <v>0</v>
      </c>
      <c r="AC435" s="2">
        <v>0</v>
      </c>
      <c r="AD435" s="2">
        <v>0</v>
      </c>
      <c r="AE435" s="2">
        <v>0</v>
      </c>
      <c r="AF435" s="2">
        <v>0</v>
      </c>
      <c r="AG435" s="2">
        <v>0</v>
      </c>
      <c r="AH435" t="s">
        <v>550</v>
      </c>
      <c r="AI435">
        <v>2</v>
      </c>
    </row>
    <row r="436" spans="1:35" x14ac:dyDescent="0.25">
      <c r="A436" t="s">
        <v>1573</v>
      </c>
      <c r="B436" t="s">
        <v>837</v>
      </c>
      <c r="C436" t="s">
        <v>1232</v>
      </c>
      <c r="D436" t="s">
        <v>1537</v>
      </c>
      <c r="E436" s="2">
        <v>66.673913043478265</v>
      </c>
      <c r="F436" s="2">
        <v>5.5652173913043477</v>
      </c>
      <c r="G436" s="2">
        <v>0</v>
      </c>
      <c r="H436" s="2">
        <v>0</v>
      </c>
      <c r="I436" s="2">
        <v>1.3613043478260869</v>
      </c>
      <c r="J436" s="2">
        <v>0</v>
      </c>
      <c r="K436" s="2">
        <v>0</v>
      </c>
      <c r="L436" s="2">
        <v>1.442608695652174</v>
      </c>
      <c r="M436" s="2">
        <v>5.3110869565217387</v>
      </c>
      <c r="N436" s="2">
        <v>4.4591304347826073</v>
      </c>
      <c r="O436" s="2">
        <v>0.14653733289859794</v>
      </c>
      <c r="P436" s="2">
        <v>4.8009782608695657</v>
      </c>
      <c r="Q436" s="2">
        <v>7.9617391304347818</v>
      </c>
      <c r="R436" s="2">
        <v>0.19141995435278772</v>
      </c>
      <c r="S436" s="2">
        <v>5.7734782608695658</v>
      </c>
      <c r="T436" s="2">
        <v>3.9869565217391307</v>
      </c>
      <c r="U436" s="2">
        <v>0</v>
      </c>
      <c r="V436" s="2">
        <v>0.14639060971633519</v>
      </c>
      <c r="W436" s="2">
        <v>10.274347826086952</v>
      </c>
      <c r="X436" s="2">
        <v>3.4619565217391304</v>
      </c>
      <c r="Y436" s="2">
        <v>0</v>
      </c>
      <c r="Z436" s="2">
        <v>0.20602217150309743</v>
      </c>
      <c r="AA436" s="2">
        <v>0</v>
      </c>
      <c r="AB436" s="2">
        <v>0</v>
      </c>
      <c r="AC436" s="2">
        <v>0</v>
      </c>
      <c r="AD436" s="2">
        <v>0</v>
      </c>
      <c r="AE436" s="2">
        <v>0</v>
      </c>
      <c r="AF436" s="2">
        <v>0</v>
      </c>
      <c r="AG436" s="2">
        <v>0</v>
      </c>
      <c r="AH436" t="s">
        <v>235</v>
      </c>
      <c r="AI436">
        <v>2</v>
      </c>
    </row>
    <row r="437" spans="1:35" x14ac:dyDescent="0.25">
      <c r="A437" t="s">
        <v>1573</v>
      </c>
      <c r="B437" t="s">
        <v>1114</v>
      </c>
      <c r="C437" t="s">
        <v>1456</v>
      </c>
      <c r="D437" t="s">
        <v>1536</v>
      </c>
      <c r="E437" s="2">
        <v>111.68478260869566</v>
      </c>
      <c r="F437" s="2">
        <v>5.2173913043478262</v>
      </c>
      <c r="G437" s="2">
        <v>0.42391304347826086</v>
      </c>
      <c r="H437" s="2">
        <v>0</v>
      </c>
      <c r="I437" s="2">
        <v>3.4347826086956523</v>
      </c>
      <c r="J437" s="2">
        <v>0</v>
      </c>
      <c r="K437" s="2">
        <v>0.73043478260869554</v>
      </c>
      <c r="L437" s="2">
        <v>5.4536956521739164</v>
      </c>
      <c r="M437" s="2">
        <v>7.375</v>
      </c>
      <c r="N437" s="2">
        <v>1.8179347826086956</v>
      </c>
      <c r="O437" s="2">
        <v>8.2311435523114346E-2</v>
      </c>
      <c r="P437" s="2">
        <v>5.7391304347826084</v>
      </c>
      <c r="Q437" s="2">
        <v>31.182065217391305</v>
      </c>
      <c r="R437" s="2">
        <v>0.33058394160583943</v>
      </c>
      <c r="S437" s="2">
        <v>12.987717391304342</v>
      </c>
      <c r="T437" s="2">
        <v>9.3688043478260852</v>
      </c>
      <c r="U437" s="2">
        <v>0</v>
      </c>
      <c r="V437" s="2">
        <v>0.20017518248175176</v>
      </c>
      <c r="W437" s="2">
        <v>13.124347826086952</v>
      </c>
      <c r="X437" s="2">
        <v>9.3495652173912998</v>
      </c>
      <c r="Y437" s="2">
        <v>2.0126086956521734</v>
      </c>
      <c r="Z437" s="2">
        <v>0.21924671532846704</v>
      </c>
      <c r="AA437" s="2">
        <v>0.97826086956521741</v>
      </c>
      <c r="AB437" s="2">
        <v>0</v>
      </c>
      <c r="AC437" s="2">
        <v>0</v>
      </c>
      <c r="AD437" s="2">
        <v>0</v>
      </c>
      <c r="AE437" s="2">
        <v>0</v>
      </c>
      <c r="AF437" s="2">
        <v>0</v>
      </c>
      <c r="AG437" s="2">
        <v>1.4576086956521739</v>
      </c>
      <c r="AH437" t="s">
        <v>515</v>
      </c>
      <c r="AI437">
        <v>2</v>
      </c>
    </row>
    <row r="438" spans="1:35" x14ac:dyDescent="0.25">
      <c r="A438" t="s">
        <v>1573</v>
      </c>
      <c r="B438" t="s">
        <v>858</v>
      </c>
      <c r="C438" t="s">
        <v>1226</v>
      </c>
      <c r="D438" t="s">
        <v>1527</v>
      </c>
      <c r="E438" s="2">
        <v>203.36956521739131</v>
      </c>
      <c r="F438" s="2">
        <v>6.3451086956521738</v>
      </c>
      <c r="G438" s="2">
        <v>3.4239130434782608</v>
      </c>
      <c r="H438" s="2">
        <v>0</v>
      </c>
      <c r="I438" s="2">
        <v>14.057065217391305</v>
      </c>
      <c r="J438" s="2">
        <v>0</v>
      </c>
      <c r="K438" s="2">
        <v>0</v>
      </c>
      <c r="L438" s="2">
        <v>4.9021739130434785</v>
      </c>
      <c r="M438" s="2">
        <v>12.940217391304348</v>
      </c>
      <c r="N438" s="2">
        <v>6.9809782608695654</v>
      </c>
      <c r="O438" s="2">
        <v>9.7955638695884556E-2</v>
      </c>
      <c r="P438" s="2">
        <v>0</v>
      </c>
      <c r="Q438" s="2">
        <v>24.266304347826086</v>
      </c>
      <c r="R438" s="2">
        <v>0.11932121859967931</v>
      </c>
      <c r="S438" s="2">
        <v>11.769021739130435</v>
      </c>
      <c r="T438" s="2">
        <v>23.730978260869566</v>
      </c>
      <c r="U438" s="2">
        <v>0</v>
      </c>
      <c r="V438" s="2">
        <v>0.17455905932656332</v>
      </c>
      <c r="W438" s="2">
        <v>13.986413043478262</v>
      </c>
      <c r="X438" s="2">
        <v>13.418369565217391</v>
      </c>
      <c r="Y438" s="2">
        <v>0</v>
      </c>
      <c r="Z438" s="2">
        <v>0.13475360769641903</v>
      </c>
      <c r="AA438" s="2">
        <v>0</v>
      </c>
      <c r="AB438" s="2">
        <v>4.2010869565217392</v>
      </c>
      <c r="AC438" s="2">
        <v>0</v>
      </c>
      <c r="AD438" s="2">
        <v>0</v>
      </c>
      <c r="AE438" s="2">
        <v>3.1630434782608696</v>
      </c>
      <c r="AF438" s="2">
        <v>0</v>
      </c>
      <c r="AG438" s="2">
        <v>0</v>
      </c>
      <c r="AH438" t="s">
        <v>257</v>
      </c>
      <c r="AI438">
        <v>2</v>
      </c>
    </row>
    <row r="439" spans="1:35" x14ac:dyDescent="0.25">
      <c r="A439" t="s">
        <v>1573</v>
      </c>
      <c r="B439" t="s">
        <v>1044</v>
      </c>
      <c r="C439" t="s">
        <v>1216</v>
      </c>
      <c r="D439" t="s">
        <v>1489</v>
      </c>
      <c r="E439" s="2">
        <v>183.70652173913044</v>
      </c>
      <c r="F439" s="2">
        <v>13.144021739130435</v>
      </c>
      <c r="G439" s="2">
        <v>0</v>
      </c>
      <c r="H439" s="2">
        <v>1.1875</v>
      </c>
      <c r="I439" s="2">
        <v>11.769021739130435</v>
      </c>
      <c r="J439" s="2">
        <v>0</v>
      </c>
      <c r="K439" s="2">
        <v>0</v>
      </c>
      <c r="L439" s="2">
        <v>9.9347826086956523</v>
      </c>
      <c r="M439" s="2">
        <v>4.3858695652173916</v>
      </c>
      <c r="N439" s="2">
        <v>6.1576086956521738</v>
      </c>
      <c r="O439" s="2">
        <v>5.7393053665463586E-2</v>
      </c>
      <c r="P439" s="2">
        <v>0</v>
      </c>
      <c r="Q439" s="2">
        <v>25.317934782608695</v>
      </c>
      <c r="R439" s="2">
        <v>0.1378172889178155</v>
      </c>
      <c r="S439" s="2">
        <v>11.785326086956522</v>
      </c>
      <c r="T439" s="2">
        <v>45.095108695652172</v>
      </c>
      <c r="U439" s="2">
        <v>8.4646739130434785</v>
      </c>
      <c r="V439" s="2">
        <v>0.35570380450860895</v>
      </c>
      <c r="W439" s="2">
        <v>12.540760869565217</v>
      </c>
      <c r="X439" s="2">
        <v>56.179347826086953</v>
      </c>
      <c r="Y439" s="2">
        <v>10.125</v>
      </c>
      <c r="Z439" s="2">
        <v>0.42919058043902725</v>
      </c>
      <c r="AA439" s="2">
        <v>0</v>
      </c>
      <c r="AB439" s="2">
        <v>4.4592391304347823</v>
      </c>
      <c r="AC439" s="2">
        <v>0</v>
      </c>
      <c r="AD439" s="2">
        <v>0</v>
      </c>
      <c r="AE439" s="2">
        <v>0</v>
      </c>
      <c r="AF439" s="2">
        <v>0</v>
      </c>
      <c r="AG439" s="2">
        <v>1.0869565217391304</v>
      </c>
      <c r="AH439" t="s">
        <v>443</v>
      </c>
      <c r="AI439">
        <v>2</v>
      </c>
    </row>
    <row r="440" spans="1:35" x14ac:dyDescent="0.25">
      <c r="A440" t="s">
        <v>1573</v>
      </c>
      <c r="B440" t="s">
        <v>753</v>
      </c>
      <c r="C440" t="s">
        <v>1216</v>
      </c>
      <c r="D440" t="s">
        <v>1489</v>
      </c>
      <c r="E440" s="2">
        <v>263.98913043478262</v>
      </c>
      <c r="F440" s="2">
        <v>31.758152173913043</v>
      </c>
      <c r="G440" s="2">
        <v>1.8940217391304348</v>
      </c>
      <c r="H440" s="2">
        <v>0</v>
      </c>
      <c r="I440" s="2">
        <v>13.038043478260869</v>
      </c>
      <c r="J440" s="2">
        <v>2.7119565217391304</v>
      </c>
      <c r="K440" s="2">
        <v>12.214673913043478</v>
      </c>
      <c r="L440" s="2">
        <v>9.7173913043478262</v>
      </c>
      <c r="M440" s="2">
        <v>9.8505434782608692</v>
      </c>
      <c r="N440" s="2">
        <v>0</v>
      </c>
      <c r="O440" s="2">
        <v>3.731420101288755E-2</v>
      </c>
      <c r="P440" s="2">
        <v>0</v>
      </c>
      <c r="Q440" s="2">
        <v>22.260869565217391</v>
      </c>
      <c r="R440" s="2">
        <v>8.432494750277926E-2</v>
      </c>
      <c r="S440" s="2">
        <v>23.695652173913043</v>
      </c>
      <c r="T440" s="2">
        <v>40.366847826086953</v>
      </c>
      <c r="U440" s="2">
        <v>0</v>
      </c>
      <c r="V440" s="2">
        <v>0.24267097624243422</v>
      </c>
      <c r="W440" s="2">
        <v>20.100543478260871</v>
      </c>
      <c r="X440" s="2">
        <v>45.260869565217391</v>
      </c>
      <c r="Y440" s="2">
        <v>8.0217391304347831</v>
      </c>
      <c r="Z440" s="2">
        <v>0.27797793058014575</v>
      </c>
      <c r="AA440" s="2">
        <v>1.7608695652173914</v>
      </c>
      <c r="AB440" s="2">
        <v>0</v>
      </c>
      <c r="AC440" s="2">
        <v>0</v>
      </c>
      <c r="AD440" s="2">
        <v>112.84239130434783</v>
      </c>
      <c r="AE440" s="2">
        <v>0</v>
      </c>
      <c r="AF440" s="2">
        <v>0</v>
      </c>
      <c r="AG440" s="2">
        <v>19.907608695652176</v>
      </c>
      <c r="AH440" t="s">
        <v>151</v>
      </c>
      <c r="AI440">
        <v>2</v>
      </c>
    </row>
    <row r="441" spans="1:35" x14ac:dyDescent="0.25">
      <c r="A441" t="s">
        <v>1573</v>
      </c>
      <c r="B441" t="s">
        <v>695</v>
      </c>
      <c r="C441" t="s">
        <v>1304</v>
      </c>
      <c r="D441" t="s">
        <v>1492</v>
      </c>
      <c r="E441" s="2">
        <v>183.14130434782609</v>
      </c>
      <c r="F441" s="2">
        <v>4.0326086956521738</v>
      </c>
      <c r="G441" s="2">
        <v>1.5217391304347827</v>
      </c>
      <c r="H441" s="2">
        <v>1.5978260869565217</v>
      </c>
      <c r="I441" s="2">
        <v>4.0380434782608692</v>
      </c>
      <c r="J441" s="2">
        <v>0</v>
      </c>
      <c r="K441" s="2">
        <v>0</v>
      </c>
      <c r="L441" s="2">
        <v>5.0788043478260869</v>
      </c>
      <c r="M441" s="2">
        <v>13.347826086956522</v>
      </c>
      <c r="N441" s="2">
        <v>2.7690217391304346</v>
      </c>
      <c r="O441" s="2">
        <v>8.800225532672562E-2</v>
      </c>
      <c r="P441" s="2">
        <v>0</v>
      </c>
      <c r="Q441" s="2">
        <v>16.608695652173914</v>
      </c>
      <c r="R441" s="2">
        <v>9.0687874651314615E-2</v>
      </c>
      <c r="S441" s="2">
        <v>8.375</v>
      </c>
      <c r="T441" s="2">
        <v>18.5625</v>
      </c>
      <c r="U441" s="2">
        <v>0</v>
      </c>
      <c r="V441" s="2">
        <v>0.14708588046768353</v>
      </c>
      <c r="W441" s="2">
        <v>12.413043478260869</v>
      </c>
      <c r="X441" s="2">
        <v>14.361413043478262</v>
      </c>
      <c r="Y441" s="2">
        <v>4.6820652173913047</v>
      </c>
      <c r="Z441" s="2">
        <v>0.17176093536708412</v>
      </c>
      <c r="AA441" s="2">
        <v>0</v>
      </c>
      <c r="AB441" s="2">
        <v>0</v>
      </c>
      <c r="AC441" s="2">
        <v>0</v>
      </c>
      <c r="AD441" s="2">
        <v>0</v>
      </c>
      <c r="AE441" s="2">
        <v>23.130434782608695</v>
      </c>
      <c r="AF441" s="2">
        <v>28.703369565217393</v>
      </c>
      <c r="AG441" s="2">
        <v>0</v>
      </c>
      <c r="AH441" t="s">
        <v>92</v>
      </c>
      <c r="AI441">
        <v>2</v>
      </c>
    </row>
    <row r="442" spans="1:35" x14ac:dyDescent="0.25">
      <c r="A442" t="s">
        <v>1573</v>
      </c>
      <c r="B442" t="s">
        <v>1078</v>
      </c>
      <c r="C442" t="s">
        <v>1357</v>
      </c>
      <c r="D442" t="s">
        <v>1517</v>
      </c>
      <c r="E442" s="2">
        <v>261.78260869565219</v>
      </c>
      <c r="F442" s="2">
        <v>8.6739130434782599</v>
      </c>
      <c r="G442" s="2">
        <v>3.4239130434782608</v>
      </c>
      <c r="H442" s="2">
        <v>0</v>
      </c>
      <c r="I442" s="2">
        <v>0</v>
      </c>
      <c r="J442" s="2">
        <v>0</v>
      </c>
      <c r="K442" s="2">
        <v>10.97086956521739</v>
      </c>
      <c r="L442" s="2">
        <v>9.7106521739130454</v>
      </c>
      <c r="M442" s="2">
        <v>26.440434782608691</v>
      </c>
      <c r="N442" s="2">
        <v>0</v>
      </c>
      <c r="O442" s="2">
        <v>0.10100149476831088</v>
      </c>
      <c r="P442" s="2">
        <v>0</v>
      </c>
      <c r="Q442" s="2">
        <v>0</v>
      </c>
      <c r="R442" s="2">
        <v>0</v>
      </c>
      <c r="S442" s="2">
        <v>11.883043478260868</v>
      </c>
      <c r="T442" s="2">
        <v>18.916630434782608</v>
      </c>
      <c r="U442" s="2">
        <v>0</v>
      </c>
      <c r="V442" s="2">
        <v>0.11765362896528815</v>
      </c>
      <c r="W442" s="2">
        <v>15.078804347826088</v>
      </c>
      <c r="X442" s="2">
        <v>30.140869565217386</v>
      </c>
      <c r="Y442" s="2">
        <v>0</v>
      </c>
      <c r="Z442" s="2">
        <v>0.17273750207606706</v>
      </c>
      <c r="AA442" s="2">
        <v>0</v>
      </c>
      <c r="AB442" s="2">
        <v>23.148586956521729</v>
      </c>
      <c r="AC442" s="2">
        <v>0</v>
      </c>
      <c r="AD442" s="2">
        <v>0</v>
      </c>
      <c r="AE442" s="2">
        <v>59.426521739130422</v>
      </c>
      <c r="AF442" s="2">
        <v>0</v>
      </c>
      <c r="AG442" s="2">
        <v>2.9891304347826089</v>
      </c>
      <c r="AH442" t="s">
        <v>477</v>
      </c>
      <c r="AI442">
        <v>2</v>
      </c>
    </row>
    <row r="443" spans="1:35" x14ac:dyDescent="0.25">
      <c r="A443" t="s">
        <v>1573</v>
      </c>
      <c r="B443" t="s">
        <v>920</v>
      </c>
      <c r="C443" t="s">
        <v>1406</v>
      </c>
      <c r="D443" t="s">
        <v>1510</v>
      </c>
      <c r="E443" s="2">
        <v>169.72826086956522</v>
      </c>
      <c r="F443" s="2">
        <v>5.5652173913043477</v>
      </c>
      <c r="G443" s="2">
        <v>0.56521739130434778</v>
      </c>
      <c r="H443" s="2">
        <v>1.0896739130434783</v>
      </c>
      <c r="I443" s="2">
        <v>5.6222826086956523</v>
      </c>
      <c r="J443" s="2">
        <v>0</v>
      </c>
      <c r="K443" s="2">
        <v>4.6956521739130439</v>
      </c>
      <c r="L443" s="2">
        <v>5.6603260869565215</v>
      </c>
      <c r="M443" s="2">
        <v>14.608695652173912</v>
      </c>
      <c r="N443" s="2">
        <v>0</v>
      </c>
      <c r="O443" s="2">
        <v>8.6071085494716607E-2</v>
      </c>
      <c r="P443" s="2">
        <v>0</v>
      </c>
      <c r="Q443" s="2">
        <v>33.592391304347828</v>
      </c>
      <c r="R443" s="2">
        <v>0.19791866794748639</v>
      </c>
      <c r="S443" s="2">
        <v>26.493478260869566</v>
      </c>
      <c r="T443" s="2">
        <v>25.013586956521738</v>
      </c>
      <c r="U443" s="2">
        <v>0</v>
      </c>
      <c r="V443" s="2">
        <v>0.3034678194044188</v>
      </c>
      <c r="W443" s="2">
        <v>38.855978260869563</v>
      </c>
      <c r="X443" s="2">
        <v>15.956521739130435</v>
      </c>
      <c r="Y443" s="2">
        <v>0</v>
      </c>
      <c r="Z443" s="2">
        <v>0.32294268331732306</v>
      </c>
      <c r="AA443" s="2">
        <v>0</v>
      </c>
      <c r="AB443" s="2">
        <v>0</v>
      </c>
      <c r="AC443" s="2">
        <v>0</v>
      </c>
      <c r="AD443" s="2">
        <v>0</v>
      </c>
      <c r="AE443" s="2">
        <v>1.1902173913043479</v>
      </c>
      <c r="AF443" s="2">
        <v>0</v>
      </c>
      <c r="AG443" s="2">
        <v>0</v>
      </c>
      <c r="AH443" t="s">
        <v>319</v>
      </c>
      <c r="AI443">
        <v>2</v>
      </c>
    </row>
    <row r="444" spans="1:35" x14ac:dyDescent="0.25">
      <c r="A444" t="s">
        <v>1573</v>
      </c>
      <c r="B444" t="s">
        <v>1070</v>
      </c>
      <c r="C444" t="s">
        <v>1355</v>
      </c>
      <c r="D444" t="s">
        <v>1483</v>
      </c>
      <c r="E444" s="2">
        <v>87.336956521739125</v>
      </c>
      <c r="F444" s="2">
        <v>5.6684782608695654</v>
      </c>
      <c r="G444" s="2">
        <v>0</v>
      </c>
      <c r="H444" s="2">
        <v>0</v>
      </c>
      <c r="I444" s="2">
        <v>1.0923913043478262</v>
      </c>
      <c r="J444" s="2">
        <v>0</v>
      </c>
      <c r="K444" s="2">
        <v>0</v>
      </c>
      <c r="L444" s="2">
        <v>2.8252173913043475</v>
      </c>
      <c r="M444" s="2">
        <v>0</v>
      </c>
      <c r="N444" s="2">
        <v>4.6521739130434785</v>
      </c>
      <c r="O444" s="2">
        <v>5.3266957062850034E-2</v>
      </c>
      <c r="P444" s="2">
        <v>0</v>
      </c>
      <c r="Q444" s="2">
        <v>10.766304347826088</v>
      </c>
      <c r="R444" s="2">
        <v>0.12327317983820786</v>
      </c>
      <c r="S444" s="2">
        <v>8.6956521739130448</v>
      </c>
      <c r="T444" s="2">
        <v>5.2644565217391301</v>
      </c>
      <c r="U444" s="2">
        <v>0</v>
      </c>
      <c r="V444" s="2">
        <v>0.15984194150591166</v>
      </c>
      <c r="W444" s="2">
        <v>24.451630434782622</v>
      </c>
      <c r="X444" s="2">
        <v>0.3019565217391304</v>
      </c>
      <c r="Y444" s="2">
        <v>0</v>
      </c>
      <c r="Z444" s="2">
        <v>0.28342626011201011</v>
      </c>
      <c r="AA444" s="2">
        <v>0</v>
      </c>
      <c r="AB444" s="2">
        <v>5.1304347826086953</v>
      </c>
      <c r="AC444" s="2">
        <v>0</v>
      </c>
      <c r="AD444" s="2">
        <v>0</v>
      </c>
      <c r="AE444" s="2">
        <v>0</v>
      </c>
      <c r="AF444" s="2">
        <v>0</v>
      </c>
      <c r="AG444" s="2">
        <v>0</v>
      </c>
      <c r="AH444" t="s">
        <v>469</v>
      </c>
      <c r="AI444">
        <v>2</v>
      </c>
    </row>
    <row r="445" spans="1:35" x14ac:dyDescent="0.25">
      <c r="A445" t="s">
        <v>1573</v>
      </c>
      <c r="B445" t="s">
        <v>1097</v>
      </c>
      <c r="C445" t="s">
        <v>1318</v>
      </c>
      <c r="D445" t="s">
        <v>1506</v>
      </c>
      <c r="E445" s="2">
        <v>157</v>
      </c>
      <c r="F445" s="2">
        <v>10.045326086956521</v>
      </c>
      <c r="G445" s="2">
        <v>1.625</v>
      </c>
      <c r="H445" s="2">
        <v>0.70652173913043481</v>
      </c>
      <c r="I445" s="2">
        <v>4.5923913043478262</v>
      </c>
      <c r="J445" s="2">
        <v>0</v>
      </c>
      <c r="K445" s="2">
        <v>0</v>
      </c>
      <c r="L445" s="2">
        <v>0.55434782608695654</v>
      </c>
      <c r="M445" s="2">
        <v>15.955978260869568</v>
      </c>
      <c r="N445" s="2">
        <v>0</v>
      </c>
      <c r="O445" s="2">
        <v>0.10163043478260871</v>
      </c>
      <c r="P445" s="2">
        <v>10.040000000000001</v>
      </c>
      <c r="Q445" s="2">
        <v>12.712391304347825</v>
      </c>
      <c r="R445" s="2">
        <v>0.14491968983661035</v>
      </c>
      <c r="S445" s="2">
        <v>75.904782608695641</v>
      </c>
      <c r="T445" s="2">
        <v>6.7798913043478262</v>
      </c>
      <c r="U445" s="2">
        <v>8.0370652173913051</v>
      </c>
      <c r="V445" s="2">
        <v>0.57784547216837434</v>
      </c>
      <c r="W445" s="2">
        <v>11.218804347826088</v>
      </c>
      <c r="X445" s="2">
        <v>7.5163043478260869</v>
      </c>
      <c r="Y445" s="2">
        <v>0</v>
      </c>
      <c r="Z445" s="2">
        <v>0.11933190252007755</v>
      </c>
      <c r="AA445" s="2">
        <v>0</v>
      </c>
      <c r="AB445" s="2">
        <v>0</v>
      </c>
      <c r="AC445" s="2">
        <v>0</v>
      </c>
      <c r="AD445" s="2">
        <v>0</v>
      </c>
      <c r="AE445" s="2">
        <v>0.75</v>
      </c>
      <c r="AF445" s="2">
        <v>0</v>
      </c>
      <c r="AG445" s="2">
        <v>0</v>
      </c>
      <c r="AH445" t="s">
        <v>498</v>
      </c>
      <c r="AI445">
        <v>2</v>
      </c>
    </row>
    <row r="446" spans="1:35" x14ac:dyDescent="0.25">
      <c r="A446" t="s">
        <v>1573</v>
      </c>
      <c r="B446" t="s">
        <v>818</v>
      </c>
      <c r="C446" t="s">
        <v>1369</v>
      </c>
      <c r="D446" t="s">
        <v>1494</v>
      </c>
      <c r="E446" s="2">
        <v>96.586956521739125</v>
      </c>
      <c r="F446" s="2">
        <v>4.9728260869565215</v>
      </c>
      <c r="G446" s="2">
        <v>0</v>
      </c>
      <c r="H446" s="2">
        <v>0</v>
      </c>
      <c r="I446" s="2">
        <v>0.22065217391304345</v>
      </c>
      <c r="J446" s="2">
        <v>0</v>
      </c>
      <c r="K446" s="2">
        <v>0</v>
      </c>
      <c r="L446" s="2">
        <v>2.8532608695652173</v>
      </c>
      <c r="M446" s="2">
        <v>0</v>
      </c>
      <c r="N446" s="2">
        <v>9.5197826086956514</v>
      </c>
      <c r="O446" s="2">
        <v>9.8561782579338286E-2</v>
      </c>
      <c r="P446" s="2">
        <v>0</v>
      </c>
      <c r="Q446" s="2">
        <v>19.221195652173911</v>
      </c>
      <c r="R446" s="2">
        <v>0.19900405131667792</v>
      </c>
      <c r="S446" s="2">
        <v>4.8913043478260869</v>
      </c>
      <c r="T446" s="2">
        <v>3.9972826086956523</v>
      </c>
      <c r="U446" s="2">
        <v>0</v>
      </c>
      <c r="V446" s="2">
        <v>9.2026783704704032E-2</v>
      </c>
      <c r="W446" s="2">
        <v>5.9135869565217387</v>
      </c>
      <c r="X446" s="2">
        <v>4.7255434782608692</v>
      </c>
      <c r="Y446" s="2">
        <v>0</v>
      </c>
      <c r="Z446" s="2">
        <v>0.11015079900967814</v>
      </c>
      <c r="AA446" s="2">
        <v>0</v>
      </c>
      <c r="AB446" s="2">
        <v>0</v>
      </c>
      <c r="AC446" s="2">
        <v>0</v>
      </c>
      <c r="AD446" s="2">
        <v>0</v>
      </c>
      <c r="AE446" s="2">
        <v>0</v>
      </c>
      <c r="AF446" s="2">
        <v>0</v>
      </c>
      <c r="AG446" s="2">
        <v>0</v>
      </c>
      <c r="AH446" t="s">
        <v>216</v>
      </c>
      <c r="AI446">
        <v>2</v>
      </c>
    </row>
    <row r="447" spans="1:35" x14ac:dyDescent="0.25">
      <c r="A447" t="s">
        <v>1573</v>
      </c>
      <c r="B447" t="s">
        <v>754</v>
      </c>
      <c r="C447" t="s">
        <v>1341</v>
      </c>
      <c r="D447" t="s">
        <v>1532</v>
      </c>
      <c r="E447" s="2">
        <v>103.52173913043478</v>
      </c>
      <c r="F447" s="2">
        <v>5.2173913043478262</v>
      </c>
      <c r="G447" s="2">
        <v>0</v>
      </c>
      <c r="H447" s="2">
        <v>0.66576086956521741</v>
      </c>
      <c r="I447" s="2">
        <v>0</v>
      </c>
      <c r="J447" s="2">
        <v>0</v>
      </c>
      <c r="K447" s="2">
        <v>0</v>
      </c>
      <c r="L447" s="2">
        <v>0.65760869565217395</v>
      </c>
      <c r="M447" s="2">
        <v>10.396739130434783</v>
      </c>
      <c r="N447" s="2">
        <v>0</v>
      </c>
      <c r="O447" s="2">
        <v>0.1004304913901722</v>
      </c>
      <c r="P447" s="2">
        <v>4.6956521739130439</v>
      </c>
      <c r="Q447" s="2">
        <v>5.6684782608695654</v>
      </c>
      <c r="R447" s="2">
        <v>0.10011549769004621</v>
      </c>
      <c r="S447" s="2">
        <v>9.5896739130434785</v>
      </c>
      <c r="T447" s="2">
        <v>0</v>
      </c>
      <c r="U447" s="2">
        <v>0</v>
      </c>
      <c r="V447" s="2">
        <v>9.2634397312053765E-2</v>
      </c>
      <c r="W447" s="2">
        <v>5.0217391304347823</v>
      </c>
      <c r="X447" s="2">
        <v>4.5543478260869561</v>
      </c>
      <c r="Y447" s="2">
        <v>0</v>
      </c>
      <c r="Z447" s="2">
        <v>9.2503149937001247E-2</v>
      </c>
      <c r="AA447" s="2">
        <v>0</v>
      </c>
      <c r="AB447" s="2">
        <v>0</v>
      </c>
      <c r="AC447" s="2">
        <v>0</v>
      </c>
      <c r="AD447" s="2">
        <v>0</v>
      </c>
      <c r="AE447" s="2">
        <v>0</v>
      </c>
      <c r="AF447" s="2">
        <v>0</v>
      </c>
      <c r="AG447" s="2">
        <v>0</v>
      </c>
      <c r="AH447" t="s">
        <v>152</v>
      </c>
      <c r="AI447">
        <v>2</v>
      </c>
    </row>
    <row r="448" spans="1:35" x14ac:dyDescent="0.25">
      <c r="A448" t="s">
        <v>1573</v>
      </c>
      <c r="B448" t="s">
        <v>675</v>
      </c>
      <c r="C448" t="s">
        <v>1229</v>
      </c>
      <c r="D448" t="s">
        <v>1490</v>
      </c>
      <c r="E448" s="2">
        <v>95.967391304347828</v>
      </c>
      <c r="F448" s="2">
        <v>4.4836956521739131</v>
      </c>
      <c r="G448" s="2">
        <v>2.152173913043478</v>
      </c>
      <c r="H448" s="2">
        <v>0.61141304347826086</v>
      </c>
      <c r="I448" s="2">
        <v>3.75</v>
      </c>
      <c r="J448" s="2">
        <v>0</v>
      </c>
      <c r="K448" s="2">
        <v>0</v>
      </c>
      <c r="L448" s="2">
        <v>0</v>
      </c>
      <c r="M448" s="2">
        <v>5.4184782608695654</v>
      </c>
      <c r="N448" s="2">
        <v>0</v>
      </c>
      <c r="O448" s="2">
        <v>5.6461660437195603E-2</v>
      </c>
      <c r="P448" s="2">
        <v>4.8913043478260869</v>
      </c>
      <c r="Q448" s="2">
        <v>7.0163043478260869</v>
      </c>
      <c r="R448" s="2">
        <v>0.12407973722958432</v>
      </c>
      <c r="S448" s="2">
        <v>6.8152173913043477</v>
      </c>
      <c r="T448" s="2">
        <v>21.415760869565219</v>
      </c>
      <c r="U448" s="2">
        <v>0</v>
      </c>
      <c r="V448" s="2">
        <v>0.29417261297995245</v>
      </c>
      <c r="W448" s="2">
        <v>18.388586956521738</v>
      </c>
      <c r="X448" s="2">
        <v>23.559782608695652</v>
      </c>
      <c r="Y448" s="2">
        <v>11.315217391304348</v>
      </c>
      <c r="Z448" s="2">
        <v>0.55501755578208167</v>
      </c>
      <c r="AA448" s="2">
        <v>0</v>
      </c>
      <c r="AB448" s="2">
        <v>0</v>
      </c>
      <c r="AC448" s="2">
        <v>0</v>
      </c>
      <c r="AD448" s="2">
        <v>0</v>
      </c>
      <c r="AE448" s="2">
        <v>42.380434782608695</v>
      </c>
      <c r="AF448" s="2">
        <v>0</v>
      </c>
      <c r="AG448" s="2">
        <v>0</v>
      </c>
      <c r="AH448" t="s">
        <v>72</v>
      </c>
      <c r="AI448">
        <v>2</v>
      </c>
    </row>
    <row r="449" spans="1:35" x14ac:dyDescent="0.25">
      <c r="A449" t="s">
        <v>1573</v>
      </c>
      <c r="B449" t="s">
        <v>775</v>
      </c>
      <c r="C449" t="s">
        <v>1281</v>
      </c>
      <c r="D449" t="s">
        <v>1512</v>
      </c>
      <c r="E449" s="2">
        <v>212.38043478260869</v>
      </c>
      <c r="F449" s="2">
        <v>10.043478260869565</v>
      </c>
      <c r="G449" s="2">
        <v>1.8652173913043455</v>
      </c>
      <c r="H449" s="2">
        <v>1.2038043478260869</v>
      </c>
      <c r="I449" s="2">
        <v>13.176630434782609</v>
      </c>
      <c r="J449" s="2">
        <v>0</v>
      </c>
      <c r="K449" s="2">
        <v>15.173913043478262</v>
      </c>
      <c r="L449" s="2">
        <v>9.9211956521739122</v>
      </c>
      <c r="M449" s="2">
        <v>18.445652173913043</v>
      </c>
      <c r="N449" s="2">
        <v>0</v>
      </c>
      <c r="O449" s="2">
        <v>8.6851937151338349E-2</v>
      </c>
      <c r="P449" s="2">
        <v>20.293478260869566</v>
      </c>
      <c r="Q449" s="2">
        <v>0</v>
      </c>
      <c r="R449" s="2">
        <v>9.5552484774041671E-2</v>
      </c>
      <c r="S449" s="2">
        <v>12.375</v>
      </c>
      <c r="T449" s="2">
        <v>18.255434782608695</v>
      </c>
      <c r="U449" s="2">
        <v>0</v>
      </c>
      <c r="V449" s="2">
        <v>0.14422437176928196</v>
      </c>
      <c r="W449" s="2">
        <v>20.323369565217391</v>
      </c>
      <c r="X449" s="2">
        <v>13.964673913043478</v>
      </c>
      <c r="Y449" s="2">
        <v>5.9320652173913047</v>
      </c>
      <c r="Z449" s="2">
        <v>0.18937765494651723</v>
      </c>
      <c r="AA449" s="2">
        <v>0</v>
      </c>
      <c r="AB449" s="2">
        <v>4.4891304347826084</v>
      </c>
      <c r="AC449" s="2">
        <v>0</v>
      </c>
      <c r="AD449" s="2">
        <v>84.894021739130437</v>
      </c>
      <c r="AE449" s="2">
        <v>51.583369565217403</v>
      </c>
      <c r="AF449" s="2">
        <v>0</v>
      </c>
      <c r="AG449" s="2">
        <v>2.8695652173913042</v>
      </c>
      <c r="AH449" t="s">
        <v>173</v>
      </c>
      <c r="AI449">
        <v>2</v>
      </c>
    </row>
    <row r="450" spans="1:35" x14ac:dyDescent="0.25">
      <c r="A450" t="s">
        <v>1573</v>
      </c>
      <c r="B450" t="s">
        <v>774</v>
      </c>
      <c r="C450" t="s">
        <v>1353</v>
      </c>
      <c r="D450" t="s">
        <v>1510</v>
      </c>
      <c r="E450" s="2">
        <v>89.413043478260875</v>
      </c>
      <c r="F450" s="2">
        <v>5.0217391304347823</v>
      </c>
      <c r="G450" s="2">
        <v>0</v>
      </c>
      <c r="H450" s="2">
        <v>0</v>
      </c>
      <c r="I450" s="2">
        <v>0</v>
      </c>
      <c r="J450" s="2">
        <v>0</v>
      </c>
      <c r="K450" s="2">
        <v>0</v>
      </c>
      <c r="L450" s="2">
        <v>5.8959782608695663</v>
      </c>
      <c r="M450" s="2">
        <v>4.5788043478260869</v>
      </c>
      <c r="N450" s="2">
        <v>24.5</v>
      </c>
      <c r="O450" s="2">
        <v>0.32521881838074396</v>
      </c>
      <c r="P450" s="2">
        <v>4.0570652173913047</v>
      </c>
      <c r="Q450" s="2">
        <v>1.2173913043478262</v>
      </c>
      <c r="R450" s="2">
        <v>5.8989788475565283E-2</v>
      </c>
      <c r="S450" s="2">
        <v>6.0652173913043477</v>
      </c>
      <c r="T450" s="2">
        <v>14.818260869565222</v>
      </c>
      <c r="U450" s="2">
        <v>0</v>
      </c>
      <c r="V450" s="2">
        <v>0.23356187697544376</v>
      </c>
      <c r="W450" s="2">
        <v>13.022934782608695</v>
      </c>
      <c r="X450" s="2">
        <v>0</v>
      </c>
      <c r="Y450" s="2">
        <v>5.5298913043478262</v>
      </c>
      <c r="Z450" s="2">
        <v>0.2074957451981522</v>
      </c>
      <c r="AA450" s="2">
        <v>0</v>
      </c>
      <c r="AB450" s="2">
        <v>0</v>
      </c>
      <c r="AC450" s="2">
        <v>0</v>
      </c>
      <c r="AD450" s="2">
        <v>0</v>
      </c>
      <c r="AE450" s="2">
        <v>0</v>
      </c>
      <c r="AF450" s="2">
        <v>0</v>
      </c>
      <c r="AG450" s="2">
        <v>0</v>
      </c>
      <c r="AH450" t="s">
        <v>172</v>
      </c>
      <c r="AI450">
        <v>2</v>
      </c>
    </row>
    <row r="451" spans="1:35" x14ac:dyDescent="0.25">
      <c r="A451" t="s">
        <v>1573</v>
      </c>
      <c r="B451" t="s">
        <v>658</v>
      </c>
      <c r="C451" t="s">
        <v>1216</v>
      </c>
      <c r="D451" t="s">
        <v>1489</v>
      </c>
      <c r="E451" s="2">
        <v>175.2608695652174</v>
      </c>
      <c r="F451" s="2">
        <v>11.478260869565217</v>
      </c>
      <c r="G451" s="2">
        <v>0</v>
      </c>
      <c r="H451" s="2">
        <v>0</v>
      </c>
      <c r="I451" s="2">
        <v>5.3043478260869561</v>
      </c>
      <c r="J451" s="2">
        <v>0</v>
      </c>
      <c r="K451" s="2">
        <v>4.4891304347826084</v>
      </c>
      <c r="L451" s="2">
        <v>1.8927173913043478</v>
      </c>
      <c r="M451" s="2">
        <v>0</v>
      </c>
      <c r="N451" s="2">
        <v>15.217391304347826</v>
      </c>
      <c r="O451" s="2">
        <v>8.6827090052096254E-2</v>
      </c>
      <c r="P451" s="2">
        <v>0</v>
      </c>
      <c r="Q451" s="2">
        <v>29.813586956521757</v>
      </c>
      <c r="R451" s="2">
        <v>0.17010977424956594</v>
      </c>
      <c r="S451" s="2">
        <v>70.674456521739145</v>
      </c>
      <c r="T451" s="2">
        <v>1.9655434782608694</v>
      </c>
      <c r="U451" s="2">
        <v>0</v>
      </c>
      <c r="V451" s="2">
        <v>0.41446787397668078</v>
      </c>
      <c r="W451" s="2">
        <v>20.490652173913045</v>
      </c>
      <c r="X451" s="2">
        <v>46.849891304347842</v>
      </c>
      <c r="Y451" s="2">
        <v>0</v>
      </c>
      <c r="Z451" s="2">
        <v>0.38423033986603827</v>
      </c>
      <c r="AA451" s="2">
        <v>0</v>
      </c>
      <c r="AB451" s="2">
        <v>5.0434782608695654</v>
      </c>
      <c r="AC451" s="2">
        <v>0</v>
      </c>
      <c r="AD451" s="2">
        <v>0</v>
      </c>
      <c r="AE451" s="2">
        <v>0</v>
      </c>
      <c r="AF451" s="2">
        <v>0</v>
      </c>
      <c r="AG451" s="2">
        <v>5.7391304347826084</v>
      </c>
      <c r="AH451" t="s">
        <v>55</v>
      </c>
      <c r="AI451">
        <v>2</v>
      </c>
    </row>
    <row r="452" spans="1:35" x14ac:dyDescent="0.25">
      <c r="A452" t="s">
        <v>1573</v>
      </c>
      <c r="B452" t="s">
        <v>640</v>
      </c>
      <c r="C452" t="s">
        <v>1242</v>
      </c>
      <c r="D452" t="s">
        <v>1484</v>
      </c>
      <c r="E452" s="2">
        <v>297.35869565217394</v>
      </c>
      <c r="F452" s="2">
        <v>52.381739130434759</v>
      </c>
      <c r="G452" s="2">
        <v>0</v>
      </c>
      <c r="H452" s="2">
        <v>0</v>
      </c>
      <c r="I452" s="2">
        <v>3.9393478260869581</v>
      </c>
      <c r="J452" s="2">
        <v>0</v>
      </c>
      <c r="K452" s="2">
        <v>0</v>
      </c>
      <c r="L452" s="2">
        <v>11.953260869565224</v>
      </c>
      <c r="M452" s="2">
        <v>2.1724999999999994</v>
      </c>
      <c r="N452" s="2">
        <v>0</v>
      </c>
      <c r="O452" s="2">
        <v>7.3059911540008021E-3</v>
      </c>
      <c r="P452" s="2">
        <v>1.2315217391304347</v>
      </c>
      <c r="Q452" s="2">
        <v>0</v>
      </c>
      <c r="R452" s="2">
        <v>4.1415359871330914E-3</v>
      </c>
      <c r="S452" s="2">
        <v>14.991521739130432</v>
      </c>
      <c r="T452" s="2">
        <v>11.123369565217393</v>
      </c>
      <c r="U452" s="2">
        <v>0</v>
      </c>
      <c r="V452" s="2">
        <v>8.7822860693789515E-2</v>
      </c>
      <c r="W452" s="2">
        <v>24.625760869565219</v>
      </c>
      <c r="X452" s="2">
        <v>15.036521739130432</v>
      </c>
      <c r="Y452" s="2">
        <v>0</v>
      </c>
      <c r="Z452" s="2">
        <v>0.13338194977519463</v>
      </c>
      <c r="AA452" s="2">
        <v>0</v>
      </c>
      <c r="AB452" s="2">
        <v>7.1629347826086986</v>
      </c>
      <c r="AC452" s="2">
        <v>0</v>
      </c>
      <c r="AD452" s="2">
        <v>0</v>
      </c>
      <c r="AE452" s="2">
        <v>0</v>
      </c>
      <c r="AF452" s="2">
        <v>0</v>
      </c>
      <c r="AG452" s="2">
        <v>0</v>
      </c>
      <c r="AH452" t="s">
        <v>37</v>
      </c>
      <c r="AI452">
        <v>2</v>
      </c>
    </row>
    <row r="453" spans="1:35" x14ac:dyDescent="0.25">
      <c r="A453" t="s">
        <v>1573</v>
      </c>
      <c r="B453" t="s">
        <v>640</v>
      </c>
      <c r="C453" t="s">
        <v>1259</v>
      </c>
      <c r="D453" t="s">
        <v>1484</v>
      </c>
      <c r="E453" s="2">
        <v>70.804347826086953</v>
      </c>
      <c r="F453" s="2">
        <v>5.6521739130434785</v>
      </c>
      <c r="G453" s="2">
        <v>0</v>
      </c>
      <c r="H453" s="2">
        <v>0</v>
      </c>
      <c r="I453" s="2">
        <v>0.35000000000000003</v>
      </c>
      <c r="J453" s="2">
        <v>0</v>
      </c>
      <c r="K453" s="2">
        <v>0</v>
      </c>
      <c r="L453" s="2">
        <v>1.1074999999999995</v>
      </c>
      <c r="M453" s="2">
        <v>0.7523913043478262</v>
      </c>
      <c r="N453" s="2">
        <v>0</v>
      </c>
      <c r="O453" s="2">
        <v>1.062634326066933E-2</v>
      </c>
      <c r="P453" s="2">
        <v>0.44706521739130439</v>
      </c>
      <c r="Q453" s="2">
        <v>0</v>
      </c>
      <c r="R453" s="2">
        <v>6.3140927233650609E-3</v>
      </c>
      <c r="S453" s="2">
        <v>4.7530434782608699</v>
      </c>
      <c r="T453" s="2">
        <v>5.9565217391304354E-2</v>
      </c>
      <c r="U453" s="2">
        <v>0</v>
      </c>
      <c r="V453" s="2">
        <v>6.7970525023027334E-2</v>
      </c>
      <c r="W453" s="2">
        <v>5.5177173913043482</v>
      </c>
      <c r="X453" s="2">
        <v>0</v>
      </c>
      <c r="Y453" s="2">
        <v>0</v>
      </c>
      <c r="Z453" s="2">
        <v>7.7929075836659506E-2</v>
      </c>
      <c r="AA453" s="2">
        <v>0</v>
      </c>
      <c r="AB453" s="2">
        <v>1.1378260869565218</v>
      </c>
      <c r="AC453" s="2">
        <v>0</v>
      </c>
      <c r="AD453" s="2">
        <v>0</v>
      </c>
      <c r="AE453" s="2">
        <v>0</v>
      </c>
      <c r="AF453" s="2">
        <v>0</v>
      </c>
      <c r="AG453" s="2">
        <v>0</v>
      </c>
      <c r="AH453" t="s">
        <v>481</v>
      </c>
      <c r="AI453">
        <v>2</v>
      </c>
    </row>
    <row r="454" spans="1:35" x14ac:dyDescent="0.25">
      <c r="A454" t="s">
        <v>1573</v>
      </c>
      <c r="B454" t="s">
        <v>823</v>
      </c>
      <c r="C454" t="s">
        <v>1371</v>
      </c>
      <c r="D454" t="s">
        <v>1510</v>
      </c>
      <c r="E454" s="2">
        <v>274.39130434782606</v>
      </c>
      <c r="F454" s="2">
        <v>4.0760869565217392</v>
      </c>
      <c r="G454" s="2">
        <v>2</v>
      </c>
      <c r="H454" s="2">
        <v>0</v>
      </c>
      <c r="I454" s="2">
        <v>13.526739130434779</v>
      </c>
      <c r="J454" s="2">
        <v>0</v>
      </c>
      <c r="K454" s="2">
        <v>0</v>
      </c>
      <c r="L454" s="2">
        <v>4.6855434782608691</v>
      </c>
      <c r="M454" s="2">
        <v>4.0766304347826079</v>
      </c>
      <c r="N454" s="2">
        <v>14.405217391304346</v>
      </c>
      <c r="O454" s="2">
        <v>6.7355807320551422E-2</v>
      </c>
      <c r="P454" s="2">
        <v>8.5401086956521741</v>
      </c>
      <c r="Q454" s="2">
        <v>4.4076086956521774</v>
      </c>
      <c r="R454" s="2">
        <v>4.7187054349548424E-2</v>
      </c>
      <c r="S454" s="2">
        <v>14.773695652173913</v>
      </c>
      <c r="T454" s="2">
        <v>14.68521739130435</v>
      </c>
      <c r="U454" s="2">
        <v>0.25326086956521737</v>
      </c>
      <c r="V454" s="2">
        <v>0.10828394866106798</v>
      </c>
      <c r="W454" s="2">
        <v>31.315326086956535</v>
      </c>
      <c r="X454" s="2">
        <v>6.2227173913043465</v>
      </c>
      <c r="Y454" s="2">
        <v>0</v>
      </c>
      <c r="Z454" s="2">
        <v>0.13680478529551582</v>
      </c>
      <c r="AA454" s="2">
        <v>0</v>
      </c>
      <c r="AB454" s="2">
        <v>4.0739130434782611</v>
      </c>
      <c r="AC454" s="2">
        <v>0</v>
      </c>
      <c r="AD454" s="2">
        <v>7.6313043478260871</v>
      </c>
      <c r="AE454" s="2">
        <v>3.4332608695652174</v>
      </c>
      <c r="AF454" s="2">
        <v>0</v>
      </c>
      <c r="AG454" s="2">
        <v>0</v>
      </c>
      <c r="AH454" t="s">
        <v>221</v>
      </c>
      <c r="AI454">
        <v>2</v>
      </c>
    </row>
    <row r="455" spans="1:35" x14ac:dyDescent="0.25">
      <c r="A455" t="s">
        <v>1573</v>
      </c>
      <c r="B455" t="s">
        <v>748</v>
      </c>
      <c r="C455" t="s">
        <v>1246</v>
      </c>
      <c r="D455" t="s">
        <v>1528</v>
      </c>
      <c r="E455" s="2">
        <v>200.44565217391303</v>
      </c>
      <c r="F455" s="2">
        <v>10.869565217391305</v>
      </c>
      <c r="G455" s="2">
        <v>2.7565217391304344</v>
      </c>
      <c r="H455" s="2">
        <v>1.0459782608695651</v>
      </c>
      <c r="I455" s="2">
        <v>33.092391304347828</v>
      </c>
      <c r="J455" s="2">
        <v>0</v>
      </c>
      <c r="K455" s="2">
        <v>0</v>
      </c>
      <c r="L455" s="2">
        <v>9.5217391304347831</v>
      </c>
      <c r="M455" s="2">
        <v>16.263586956521738</v>
      </c>
      <c r="N455" s="2">
        <v>5.2065217391304346</v>
      </c>
      <c r="O455" s="2">
        <v>0.10711187028902988</v>
      </c>
      <c r="P455" s="2">
        <v>4.1983695652173916</v>
      </c>
      <c r="Q455" s="2">
        <v>9.2309782608695645</v>
      </c>
      <c r="R455" s="2">
        <v>6.6997451331272717E-2</v>
      </c>
      <c r="S455" s="2">
        <v>19.796195652173914</v>
      </c>
      <c r="T455" s="2">
        <v>20.141304347826086</v>
      </c>
      <c r="U455" s="2">
        <v>0</v>
      </c>
      <c r="V455" s="2">
        <v>0.19924353343094192</v>
      </c>
      <c r="W455" s="2">
        <v>24.211956521739129</v>
      </c>
      <c r="X455" s="2">
        <v>24.934782608695652</v>
      </c>
      <c r="Y455" s="2">
        <v>0</v>
      </c>
      <c r="Z455" s="2">
        <v>0.24518735426495311</v>
      </c>
      <c r="AA455" s="2">
        <v>0.69565217391304346</v>
      </c>
      <c r="AB455" s="2">
        <v>4.9320652173913047</v>
      </c>
      <c r="AC455" s="2">
        <v>0</v>
      </c>
      <c r="AD455" s="2">
        <v>0</v>
      </c>
      <c r="AE455" s="2">
        <v>10.695652173913043</v>
      </c>
      <c r="AF455" s="2">
        <v>0</v>
      </c>
      <c r="AG455" s="2">
        <v>0</v>
      </c>
      <c r="AH455" t="s">
        <v>146</v>
      </c>
      <c r="AI455">
        <v>2</v>
      </c>
    </row>
    <row r="456" spans="1:35" x14ac:dyDescent="0.25">
      <c r="A456" t="s">
        <v>1573</v>
      </c>
      <c r="B456" t="s">
        <v>853</v>
      </c>
      <c r="C456" t="s">
        <v>1271</v>
      </c>
      <c r="D456" t="s">
        <v>1520</v>
      </c>
      <c r="E456" s="2">
        <v>70.510869565217391</v>
      </c>
      <c r="F456" s="2">
        <v>5.3804347826086953</v>
      </c>
      <c r="G456" s="2">
        <v>0.2608695652173913</v>
      </c>
      <c r="H456" s="2">
        <v>1.076086956521739</v>
      </c>
      <c r="I456" s="2">
        <v>0</v>
      </c>
      <c r="J456" s="2">
        <v>0</v>
      </c>
      <c r="K456" s="2">
        <v>0</v>
      </c>
      <c r="L456" s="2">
        <v>2.5434782608695654</v>
      </c>
      <c r="M456" s="2">
        <v>4.2391304347826084</v>
      </c>
      <c r="N456" s="2">
        <v>0</v>
      </c>
      <c r="O456" s="2">
        <v>6.0120240480961921E-2</v>
      </c>
      <c r="P456" s="2">
        <v>0</v>
      </c>
      <c r="Q456" s="2">
        <v>9.5866304347826024</v>
      </c>
      <c r="R456" s="2">
        <v>0.13595961153075373</v>
      </c>
      <c r="S456" s="2">
        <v>0.56315217391304351</v>
      </c>
      <c r="T456" s="2">
        <v>3.8927173913043474</v>
      </c>
      <c r="U456" s="2">
        <v>0</v>
      </c>
      <c r="V456" s="2">
        <v>6.3194080468629565E-2</v>
      </c>
      <c r="W456" s="2">
        <v>4.4809782608695654</v>
      </c>
      <c r="X456" s="2">
        <v>0</v>
      </c>
      <c r="Y456" s="2">
        <v>0</v>
      </c>
      <c r="Z456" s="2">
        <v>6.3550177277632194E-2</v>
      </c>
      <c r="AA456" s="2">
        <v>0</v>
      </c>
      <c r="AB456" s="2">
        <v>0</v>
      </c>
      <c r="AC456" s="2">
        <v>0</v>
      </c>
      <c r="AD456" s="2">
        <v>0</v>
      </c>
      <c r="AE456" s="2">
        <v>0</v>
      </c>
      <c r="AF456" s="2">
        <v>0</v>
      </c>
      <c r="AG456" s="2">
        <v>0</v>
      </c>
      <c r="AH456" t="s">
        <v>252</v>
      </c>
      <c r="AI456">
        <v>2</v>
      </c>
    </row>
    <row r="457" spans="1:35" x14ac:dyDescent="0.25">
      <c r="A457" t="s">
        <v>1573</v>
      </c>
      <c r="B457" t="s">
        <v>1154</v>
      </c>
      <c r="C457" t="s">
        <v>1318</v>
      </c>
      <c r="D457" t="s">
        <v>1506</v>
      </c>
      <c r="E457" s="2">
        <v>147.60869565217391</v>
      </c>
      <c r="F457" s="2">
        <v>0</v>
      </c>
      <c r="G457" s="2">
        <v>0</v>
      </c>
      <c r="H457" s="2">
        <v>0</v>
      </c>
      <c r="I457" s="2">
        <v>12.230978260869565</v>
      </c>
      <c r="J457" s="2">
        <v>0</v>
      </c>
      <c r="K457" s="2">
        <v>3.6739130434782608</v>
      </c>
      <c r="L457" s="2">
        <v>17.461521739130436</v>
      </c>
      <c r="M457" s="2">
        <v>19.059782608695652</v>
      </c>
      <c r="N457" s="2">
        <v>0</v>
      </c>
      <c r="O457" s="2">
        <v>0.1291237113402062</v>
      </c>
      <c r="P457" s="2">
        <v>4.3532608695652177</v>
      </c>
      <c r="Q457" s="2">
        <v>2.3097826086956523</v>
      </c>
      <c r="R457" s="2">
        <v>4.5139911634757002E-2</v>
      </c>
      <c r="S457" s="2">
        <v>54.458260869565223</v>
      </c>
      <c r="T457" s="2">
        <v>47.338913043478264</v>
      </c>
      <c r="U457" s="2">
        <v>0</v>
      </c>
      <c r="V457" s="2">
        <v>0.6896421207658322</v>
      </c>
      <c r="W457" s="2">
        <v>57.714239130434784</v>
      </c>
      <c r="X457" s="2">
        <v>40.588804347826091</v>
      </c>
      <c r="Y457" s="2">
        <v>4.9157608695652177</v>
      </c>
      <c r="Z457" s="2">
        <v>0.69927319587628878</v>
      </c>
      <c r="AA457" s="2">
        <v>0</v>
      </c>
      <c r="AB457" s="2">
        <v>12.116847826086957</v>
      </c>
      <c r="AC457" s="2">
        <v>7.8260869565217392</v>
      </c>
      <c r="AD457" s="2">
        <v>0</v>
      </c>
      <c r="AE457" s="2">
        <v>0</v>
      </c>
      <c r="AF457" s="2">
        <v>0</v>
      </c>
      <c r="AG457" s="2">
        <v>0</v>
      </c>
      <c r="AH457" t="s">
        <v>556</v>
      </c>
      <c r="AI457">
        <v>2</v>
      </c>
    </row>
    <row r="458" spans="1:35" x14ac:dyDescent="0.25">
      <c r="A458" t="s">
        <v>1573</v>
      </c>
      <c r="B458" t="s">
        <v>763</v>
      </c>
      <c r="C458" t="s">
        <v>1272</v>
      </c>
      <c r="D458" t="s">
        <v>1506</v>
      </c>
      <c r="E458" s="2">
        <v>229.39130434782609</v>
      </c>
      <c r="F458" s="2">
        <v>4.8097826086956523</v>
      </c>
      <c r="G458" s="2">
        <v>0</v>
      </c>
      <c r="H458" s="2">
        <v>0</v>
      </c>
      <c r="I458" s="2">
        <v>15.048913043478262</v>
      </c>
      <c r="J458" s="2">
        <v>0</v>
      </c>
      <c r="K458" s="2">
        <v>0</v>
      </c>
      <c r="L458" s="2">
        <v>4.3423913043478262</v>
      </c>
      <c r="M458" s="2">
        <v>30.336956521739129</v>
      </c>
      <c r="N458" s="2">
        <v>4.8913043478260869</v>
      </c>
      <c r="O458" s="2">
        <v>0.15357278241091737</v>
      </c>
      <c r="P458" s="2">
        <v>3.410326086956522</v>
      </c>
      <c r="Q458" s="2">
        <v>29.326086956521738</v>
      </c>
      <c r="R458" s="2">
        <v>0.1427099128127369</v>
      </c>
      <c r="S458" s="2">
        <v>34.769021739130437</v>
      </c>
      <c r="T458" s="2">
        <v>23.032608695652176</v>
      </c>
      <c r="U458" s="2">
        <v>0.32608695652173914</v>
      </c>
      <c r="V458" s="2">
        <v>0.25339982941622441</v>
      </c>
      <c r="W458" s="2">
        <v>27.233695652173914</v>
      </c>
      <c r="X458" s="2">
        <v>24.894021739130434</v>
      </c>
      <c r="Y458" s="2">
        <v>6.4809782608695654</v>
      </c>
      <c r="Z458" s="2">
        <v>0.25549658832448824</v>
      </c>
      <c r="AA458" s="2">
        <v>0</v>
      </c>
      <c r="AB458" s="2">
        <v>10.554347826086957</v>
      </c>
      <c r="AC458" s="2">
        <v>0</v>
      </c>
      <c r="AD458" s="2">
        <v>0</v>
      </c>
      <c r="AE458" s="2">
        <v>4.2989130434782608</v>
      </c>
      <c r="AF458" s="2">
        <v>0</v>
      </c>
      <c r="AG458" s="2">
        <v>0</v>
      </c>
      <c r="AH458" t="s">
        <v>161</v>
      </c>
      <c r="AI458">
        <v>2</v>
      </c>
    </row>
    <row r="459" spans="1:35" x14ac:dyDescent="0.25">
      <c r="A459" t="s">
        <v>1573</v>
      </c>
      <c r="B459" t="s">
        <v>904</v>
      </c>
      <c r="C459" t="s">
        <v>1403</v>
      </c>
      <c r="D459" t="s">
        <v>1506</v>
      </c>
      <c r="E459" s="2">
        <v>208.39130434782609</v>
      </c>
      <c r="F459" s="2">
        <v>4.2391304347826084</v>
      </c>
      <c r="G459" s="2">
        <v>0</v>
      </c>
      <c r="H459" s="2">
        <v>0</v>
      </c>
      <c r="I459" s="2">
        <v>8.2391304347826093</v>
      </c>
      <c r="J459" s="2">
        <v>0</v>
      </c>
      <c r="K459" s="2">
        <v>0</v>
      </c>
      <c r="L459" s="2">
        <v>15.904891304347826</v>
      </c>
      <c r="M459" s="2">
        <v>18.478260869565219</v>
      </c>
      <c r="N459" s="2">
        <v>0</v>
      </c>
      <c r="O459" s="2">
        <v>8.8670978510327569E-2</v>
      </c>
      <c r="P459" s="2">
        <v>30.866847826086957</v>
      </c>
      <c r="Q459" s="2">
        <v>5.5706521739130439</v>
      </c>
      <c r="R459" s="2">
        <v>0.17485134571249739</v>
      </c>
      <c r="S459" s="2">
        <v>32.483695652173914</v>
      </c>
      <c r="T459" s="2">
        <v>6.7309782608695654</v>
      </c>
      <c r="U459" s="2">
        <v>0</v>
      </c>
      <c r="V459" s="2">
        <v>0.18817807218860838</v>
      </c>
      <c r="W459" s="2">
        <v>16.926630434782609</v>
      </c>
      <c r="X459" s="2">
        <v>26.567934782608695</v>
      </c>
      <c r="Y459" s="2">
        <v>0</v>
      </c>
      <c r="Z459" s="2">
        <v>0.20871583559357396</v>
      </c>
      <c r="AA459" s="2">
        <v>0</v>
      </c>
      <c r="AB459" s="2">
        <v>12.048913043478262</v>
      </c>
      <c r="AC459" s="2">
        <v>0</v>
      </c>
      <c r="AD459" s="2">
        <v>0</v>
      </c>
      <c r="AE459" s="2">
        <v>0</v>
      </c>
      <c r="AF459" s="2">
        <v>0</v>
      </c>
      <c r="AG459" s="2">
        <v>10.793478260869565</v>
      </c>
      <c r="AH459" t="s">
        <v>303</v>
      </c>
      <c r="AI459">
        <v>2</v>
      </c>
    </row>
    <row r="460" spans="1:35" x14ac:dyDescent="0.25">
      <c r="A460" t="s">
        <v>1573</v>
      </c>
      <c r="B460" t="s">
        <v>607</v>
      </c>
      <c r="C460" t="s">
        <v>1242</v>
      </c>
      <c r="D460" t="s">
        <v>1484</v>
      </c>
      <c r="E460" s="2">
        <v>299.83695652173913</v>
      </c>
      <c r="F460" s="2">
        <v>14.417391304347822</v>
      </c>
      <c r="G460" s="2">
        <v>9.6782608695652268</v>
      </c>
      <c r="H460" s="2">
        <v>3.9076086956521738</v>
      </c>
      <c r="I460" s="2">
        <v>26.095108695652176</v>
      </c>
      <c r="J460" s="2">
        <v>4.3478260869565215</v>
      </c>
      <c r="K460" s="2">
        <v>12.86086956521738</v>
      </c>
      <c r="L460" s="2">
        <v>11.364347826086959</v>
      </c>
      <c r="M460" s="2">
        <v>33.311956521739148</v>
      </c>
      <c r="N460" s="2">
        <v>0</v>
      </c>
      <c r="O460" s="2">
        <v>0.1111002356353091</v>
      </c>
      <c r="P460" s="2">
        <v>0</v>
      </c>
      <c r="Q460" s="2">
        <v>0</v>
      </c>
      <c r="R460" s="2">
        <v>0</v>
      </c>
      <c r="S460" s="2">
        <v>15.197391304347827</v>
      </c>
      <c r="T460" s="2">
        <v>9.9251086956521757</v>
      </c>
      <c r="U460" s="2">
        <v>0</v>
      </c>
      <c r="V460" s="2">
        <v>8.3787203190139575E-2</v>
      </c>
      <c r="W460" s="2">
        <v>12.211413043478263</v>
      </c>
      <c r="X460" s="2">
        <v>19.865543478260864</v>
      </c>
      <c r="Y460" s="2">
        <v>0</v>
      </c>
      <c r="Z460" s="2">
        <v>0.10698133043320644</v>
      </c>
      <c r="AA460" s="2">
        <v>0.35217391304347823</v>
      </c>
      <c r="AB460" s="2">
        <v>26.540217391304342</v>
      </c>
      <c r="AC460" s="2">
        <v>0</v>
      </c>
      <c r="AD460" s="2">
        <v>0</v>
      </c>
      <c r="AE460" s="2">
        <v>0</v>
      </c>
      <c r="AF460" s="2">
        <v>0</v>
      </c>
      <c r="AG460" s="2">
        <v>5.4347826086956523</v>
      </c>
      <c r="AH460" t="s">
        <v>4</v>
      </c>
      <c r="AI460">
        <v>2</v>
      </c>
    </row>
    <row r="461" spans="1:35" x14ac:dyDescent="0.25">
      <c r="A461" t="s">
        <v>1573</v>
      </c>
      <c r="B461" t="s">
        <v>1185</v>
      </c>
      <c r="C461" t="s">
        <v>1398</v>
      </c>
      <c r="D461" t="s">
        <v>1484</v>
      </c>
      <c r="E461" s="2">
        <v>18.434782608695652</v>
      </c>
      <c r="F461" s="2">
        <v>1.4086956521739145</v>
      </c>
      <c r="G461" s="2">
        <v>0.49565217391304311</v>
      </c>
      <c r="H461" s="2">
        <v>0</v>
      </c>
      <c r="I461" s="2">
        <v>1.3559782608695652</v>
      </c>
      <c r="J461" s="2">
        <v>0</v>
      </c>
      <c r="K461" s="2">
        <v>0.67826086956521803</v>
      </c>
      <c r="L461" s="2">
        <v>0.54554347826086957</v>
      </c>
      <c r="M461" s="2">
        <v>1.673913043478261</v>
      </c>
      <c r="N461" s="2">
        <v>0</v>
      </c>
      <c r="O461" s="2">
        <v>9.0801886792452838E-2</v>
      </c>
      <c r="P461" s="2">
        <v>0</v>
      </c>
      <c r="Q461" s="2">
        <v>0</v>
      </c>
      <c r="R461" s="2">
        <v>0</v>
      </c>
      <c r="S461" s="2">
        <v>0.55369565217391281</v>
      </c>
      <c r="T461" s="2">
        <v>6.380434782608696E-2</v>
      </c>
      <c r="U461" s="2">
        <v>0</v>
      </c>
      <c r="V461" s="2">
        <v>3.3496462264150928E-2</v>
      </c>
      <c r="W461" s="2">
        <v>0.73543478260869566</v>
      </c>
      <c r="X461" s="2">
        <v>0</v>
      </c>
      <c r="Y461" s="2">
        <v>0</v>
      </c>
      <c r="Z461" s="2">
        <v>3.9893867924528301E-2</v>
      </c>
      <c r="AA461" s="2">
        <v>0</v>
      </c>
      <c r="AB461" s="2">
        <v>0.97989130434782601</v>
      </c>
      <c r="AC461" s="2">
        <v>0</v>
      </c>
      <c r="AD461" s="2">
        <v>0</v>
      </c>
      <c r="AE461" s="2">
        <v>0</v>
      </c>
      <c r="AF461" s="2">
        <v>0</v>
      </c>
      <c r="AG461" s="2">
        <v>0</v>
      </c>
      <c r="AH461" t="s">
        <v>588</v>
      </c>
      <c r="AI461">
        <v>2</v>
      </c>
    </row>
    <row r="462" spans="1:35" x14ac:dyDescent="0.25">
      <c r="A462" t="s">
        <v>1573</v>
      </c>
      <c r="B462" t="s">
        <v>643</v>
      </c>
      <c r="C462" t="s">
        <v>1299</v>
      </c>
      <c r="D462" t="s">
        <v>1521</v>
      </c>
      <c r="E462" s="2">
        <v>81.076086956521735</v>
      </c>
      <c r="F462" s="2">
        <v>5.6521739130434785</v>
      </c>
      <c r="G462" s="2">
        <v>0.19565217391304349</v>
      </c>
      <c r="H462" s="2">
        <v>0.16847826086956522</v>
      </c>
      <c r="I462" s="2">
        <v>0.35597826086956524</v>
      </c>
      <c r="J462" s="2">
        <v>0</v>
      </c>
      <c r="K462" s="2">
        <v>0</v>
      </c>
      <c r="L462" s="2">
        <v>3.5326086956521736E-2</v>
      </c>
      <c r="M462" s="2">
        <v>0</v>
      </c>
      <c r="N462" s="2">
        <v>10.823369565217391</v>
      </c>
      <c r="O462" s="2">
        <v>0.133496447244939</v>
      </c>
      <c r="P462" s="2">
        <v>0</v>
      </c>
      <c r="Q462" s="2">
        <v>26.991847826086957</v>
      </c>
      <c r="R462" s="2">
        <v>0.332919962461456</v>
      </c>
      <c r="S462" s="2">
        <v>0</v>
      </c>
      <c r="T462" s="2">
        <v>0</v>
      </c>
      <c r="U462" s="2">
        <v>0</v>
      </c>
      <c r="V462" s="2">
        <v>0</v>
      </c>
      <c r="W462" s="2">
        <v>0.67217391304347829</v>
      </c>
      <c r="X462" s="2">
        <v>13.5625</v>
      </c>
      <c r="Y462" s="2">
        <v>0</v>
      </c>
      <c r="Z462" s="2">
        <v>0.17557179246547797</v>
      </c>
      <c r="AA462" s="2">
        <v>0</v>
      </c>
      <c r="AB462" s="2">
        <v>0</v>
      </c>
      <c r="AC462" s="2">
        <v>0</v>
      </c>
      <c r="AD462" s="2">
        <v>0</v>
      </c>
      <c r="AE462" s="2">
        <v>0</v>
      </c>
      <c r="AF462" s="2">
        <v>0</v>
      </c>
      <c r="AG462" s="2">
        <v>0</v>
      </c>
      <c r="AH462" t="s">
        <v>40</v>
      </c>
      <c r="AI462">
        <v>2</v>
      </c>
    </row>
    <row r="463" spans="1:35" x14ac:dyDescent="0.25">
      <c r="A463" t="s">
        <v>1573</v>
      </c>
      <c r="B463" t="s">
        <v>634</v>
      </c>
      <c r="C463" t="s">
        <v>1293</v>
      </c>
      <c r="D463" t="s">
        <v>1519</v>
      </c>
      <c r="E463" s="2">
        <v>69.141304347826093</v>
      </c>
      <c r="F463" s="2">
        <v>3.1847826086956523</v>
      </c>
      <c r="G463" s="2">
        <v>0</v>
      </c>
      <c r="H463" s="2">
        <v>0</v>
      </c>
      <c r="I463" s="2">
        <v>0</v>
      </c>
      <c r="J463" s="2">
        <v>0</v>
      </c>
      <c r="K463" s="2">
        <v>0</v>
      </c>
      <c r="L463" s="2">
        <v>2.347826086956522</v>
      </c>
      <c r="M463" s="2">
        <v>0</v>
      </c>
      <c r="N463" s="2">
        <v>0</v>
      </c>
      <c r="O463" s="2">
        <v>0</v>
      </c>
      <c r="P463" s="2">
        <v>0</v>
      </c>
      <c r="Q463" s="2">
        <v>5.0434782608695654</v>
      </c>
      <c r="R463" s="2">
        <v>7.2944505580883501E-2</v>
      </c>
      <c r="S463" s="2">
        <v>14.179347826086957</v>
      </c>
      <c r="T463" s="2">
        <v>0</v>
      </c>
      <c r="U463" s="2">
        <v>0</v>
      </c>
      <c r="V463" s="2">
        <v>0.205077817953152</v>
      </c>
      <c r="W463" s="2">
        <v>6.0570652173913047</v>
      </c>
      <c r="X463" s="2">
        <v>5.6766304347826084</v>
      </c>
      <c r="Y463" s="2">
        <v>0</v>
      </c>
      <c r="Z463" s="2">
        <v>0.16970602106587016</v>
      </c>
      <c r="AA463" s="2">
        <v>0</v>
      </c>
      <c r="AB463" s="2">
        <v>0</v>
      </c>
      <c r="AC463" s="2">
        <v>0</v>
      </c>
      <c r="AD463" s="2">
        <v>0</v>
      </c>
      <c r="AE463" s="2">
        <v>0</v>
      </c>
      <c r="AF463" s="2">
        <v>0</v>
      </c>
      <c r="AG463" s="2">
        <v>0</v>
      </c>
      <c r="AH463" t="s">
        <v>31</v>
      </c>
      <c r="AI463">
        <v>2</v>
      </c>
    </row>
    <row r="464" spans="1:35" x14ac:dyDescent="0.25">
      <c r="A464" t="s">
        <v>1573</v>
      </c>
      <c r="B464" t="s">
        <v>1057</v>
      </c>
      <c r="C464" t="s">
        <v>1439</v>
      </c>
      <c r="D464" t="s">
        <v>1488</v>
      </c>
      <c r="E464" s="2">
        <v>32.934782608695649</v>
      </c>
      <c r="F464" s="2">
        <v>4.8695652173913047</v>
      </c>
      <c r="G464" s="2">
        <v>0</v>
      </c>
      <c r="H464" s="2">
        <v>0.22282608695652173</v>
      </c>
      <c r="I464" s="2">
        <v>2.5108695652173911</v>
      </c>
      <c r="J464" s="2">
        <v>0</v>
      </c>
      <c r="K464" s="2">
        <v>0</v>
      </c>
      <c r="L464" s="2">
        <v>1.3181521739130435</v>
      </c>
      <c r="M464" s="2">
        <v>0.61956521739130432</v>
      </c>
      <c r="N464" s="2">
        <v>0</v>
      </c>
      <c r="O464" s="2">
        <v>1.8811881188118815E-2</v>
      </c>
      <c r="P464" s="2">
        <v>2.9358695652173914</v>
      </c>
      <c r="Q464" s="2">
        <v>8.3288043478260878</v>
      </c>
      <c r="R464" s="2">
        <v>0.34202970297029711</v>
      </c>
      <c r="S464" s="2">
        <v>1.7867391304347822</v>
      </c>
      <c r="T464" s="2">
        <v>1.3231521739130436</v>
      </c>
      <c r="U464" s="2">
        <v>0</v>
      </c>
      <c r="V464" s="2">
        <v>9.4425742574257426E-2</v>
      </c>
      <c r="W464" s="2">
        <v>4.8959782608695654</v>
      </c>
      <c r="X464" s="2">
        <v>3.4961956521739128</v>
      </c>
      <c r="Y464" s="2">
        <v>0</v>
      </c>
      <c r="Z464" s="2">
        <v>0.25481188118811887</v>
      </c>
      <c r="AA464" s="2">
        <v>0</v>
      </c>
      <c r="AB464" s="2">
        <v>0</v>
      </c>
      <c r="AC464" s="2">
        <v>0</v>
      </c>
      <c r="AD464" s="2">
        <v>0</v>
      </c>
      <c r="AE464" s="2">
        <v>0</v>
      </c>
      <c r="AF464" s="2">
        <v>0</v>
      </c>
      <c r="AG464" s="2">
        <v>0</v>
      </c>
      <c r="AH464" t="s">
        <v>456</v>
      </c>
      <c r="AI464">
        <v>2</v>
      </c>
    </row>
    <row r="465" spans="1:35" x14ac:dyDescent="0.25">
      <c r="A465" t="s">
        <v>1573</v>
      </c>
      <c r="B465" t="s">
        <v>1089</v>
      </c>
      <c r="C465" t="s">
        <v>1235</v>
      </c>
      <c r="D465" t="s">
        <v>1538</v>
      </c>
      <c r="E465" s="2">
        <v>147.05434782608697</v>
      </c>
      <c r="F465" s="2">
        <v>10.282608695652174</v>
      </c>
      <c r="G465" s="2">
        <v>1.3315217391304348</v>
      </c>
      <c r="H465" s="2">
        <v>0.63043478260869568</v>
      </c>
      <c r="I465" s="2">
        <v>5.5217391304347823</v>
      </c>
      <c r="J465" s="2">
        <v>0</v>
      </c>
      <c r="K465" s="2">
        <v>4.9456521739130439</v>
      </c>
      <c r="L465" s="2">
        <v>6.2826086956521738</v>
      </c>
      <c r="M465" s="2">
        <v>8.9592391304347831</v>
      </c>
      <c r="N465" s="2">
        <v>10.342391304347826</v>
      </c>
      <c r="O465" s="2">
        <v>0.13125508167639885</v>
      </c>
      <c r="P465" s="2">
        <v>9.6983695652173907</v>
      </c>
      <c r="Q465" s="2">
        <v>23.557065217391305</v>
      </c>
      <c r="R465" s="2">
        <v>0.22614383916032224</v>
      </c>
      <c r="S465" s="2">
        <v>9.1875</v>
      </c>
      <c r="T465" s="2">
        <v>5.3777173913043477</v>
      </c>
      <c r="U465" s="2">
        <v>0</v>
      </c>
      <c r="V465" s="2">
        <v>9.9046492719343626E-2</v>
      </c>
      <c r="W465" s="2">
        <v>11.894021739130435</v>
      </c>
      <c r="X465" s="2">
        <v>10.383152173913043</v>
      </c>
      <c r="Y465" s="2">
        <v>0</v>
      </c>
      <c r="Z465" s="2">
        <v>0.15148939315544385</v>
      </c>
      <c r="AA465" s="2">
        <v>0</v>
      </c>
      <c r="AB465" s="2">
        <v>0</v>
      </c>
      <c r="AC465" s="2">
        <v>0</v>
      </c>
      <c r="AD465" s="2">
        <v>0</v>
      </c>
      <c r="AE465" s="2">
        <v>0</v>
      </c>
      <c r="AF465" s="2">
        <v>0</v>
      </c>
      <c r="AG465" s="2">
        <v>0</v>
      </c>
      <c r="AH465" t="s">
        <v>490</v>
      </c>
      <c r="AI465">
        <v>2</v>
      </c>
    </row>
    <row r="466" spans="1:35" x14ac:dyDescent="0.25">
      <c r="A466" t="s">
        <v>1573</v>
      </c>
      <c r="B466" t="s">
        <v>1162</v>
      </c>
      <c r="C466" t="s">
        <v>1226</v>
      </c>
      <c r="D466" t="s">
        <v>1527</v>
      </c>
      <c r="E466" s="2">
        <v>84.695652173913047</v>
      </c>
      <c r="F466" s="2">
        <v>0.56521739130434778</v>
      </c>
      <c r="G466" s="2">
        <v>4.3478260869565216E-2</v>
      </c>
      <c r="H466" s="2">
        <v>0.31630434782608696</v>
      </c>
      <c r="I466" s="2">
        <v>4.7456521739130437</v>
      </c>
      <c r="J466" s="2">
        <v>0.14130434782608695</v>
      </c>
      <c r="K466" s="2">
        <v>0</v>
      </c>
      <c r="L466" s="2">
        <v>14.544021739130427</v>
      </c>
      <c r="M466" s="2">
        <v>0</v>
      </c>
      <c r="N466" s="2">
        <v>0</v>
      </c>
      <c r="O466" s="2">
        <v>0</v>
      </c>
      <c r="P466" s="2">
        <v>5.038043478260871</v>
      </c>
      <c r="Q466" s="2">
        <v>25.054347826086957</v>
      </c>
      <c r="R466" s="2">
        <v>0.35530030800821355</v>
      </c>
      <c r="S466" s="2">
        <v>19.928369565217391</v>
      </c>
      <c r="T466" s="2">
        <v>0</v>
      </c>
      <c r="U466" s="2">
        <v>0</v>
      </c>
      <c r="V466" s="2">
        <v>0.2352938911704312</v>
      </c>
      <c r="W466" s="2">
        <v>26.239021739130422</v>
      </c>
      <c r="X466" s="2">
        <v>13.271847826086955</v>
      </c>
      <c r="Y466" s="2">
        <v>0</v>
      </c>
      <c r="Z466" s="2">
        <v>0.46650410677618048</v>
      </c>
      <c r="AA466" s="2">
        <v>0</v>
      </c>
      <c r="AB466" s="2">
        <v>9.8778260869565262</v>
      </c>
      <c r="AC466" s="2">
        <v>0</v>
      </c>
      <c r="AD466" s="2">
        <v>0</v>
      </c>
      <c r="AE466" s="2">
        <v>48.207065217391296</v>
      </c>
      <c r="AF466" s="2">
        <v>19.404130434782616</v>
      </c>
      <c r="AG466" s="2">
        <v>1.3532608695652173</v>
      </c>
      <c r="AH466" t="s">
        <v>564</v>
      </c>
      <c r="AI466">
        <v>2</v>
      </c>
    </row>
    <row r="467" spans="1:35" x14ac:dyDescent="0.25">
      <c r="A467" t="s">
        <v>1573</v>
      </c>
      <c r="B467" t="s">
        <v>1103</v>
      </c>
      <c r="C467" t="s">
        <v>1286</v>
      </c>
      <c r="D467" t="s">
        <v>1515</v>
      </c>
      <c r="E467" s="2">
        <v>34.021739130434781</v>
      </c>
      <c r="F467" s="2">
        <v>4.4130434782608692</v>
      </c>
      <c r="G467" s="2">
        <v>2.5652173913043477</v>
      </c>
      <c r="H467" s="2">
        <v>0</v>
      </c>
      <c r="I467" s="2">
        <v>0.45652173913043476</v>
      </c>
      <c r="J467" s="2">
        <v>0</v>
      </c>
      <c r="K467" s="2">
        <v>2.8913043478260869</v>
      </c>
      <c r="L467" s="2">
        <v>0</v>
      </c>
      <c r="M467" s="2">
        <v>9.054347826086957</v>
      </c>
      <c r="N467" s="2">
        <v>1.1304347826086956</v>
      </c>
      <c r="O467" s="2">
        <v>0.29936102236421724</v>
      </c>
      <c r="P467" s="2">
        <v>0</v>
      </c>
      <c r="Q467" s="2">
        <v>4.7282608695652177</v>
      </c>
      <c r="R467" s="2">
        <v>0.13897763578274763</v>
      </c>
      <c r="S467" s="2">
        <v>0</v>
      </c>
      <c r="T467" s="2">
        <v>0</v>
      </c>
      <c r="U467" s="2">
        <v>0</v>
      </c>
      <c r="V467" s="2">
        <v>0</v>
      </c>
      <c r="W467" s="2">
        <v>2.7826086956521738</v>
      </c>
      <c r="X467" s="2">
        <v>0</v>
      </c>
      <c r="Y467" s="2">
        <v>0</v>
      </c>
      <c r="Z467" s="2">
        <v>8.1789137380191695E-2</v>
      </c>
      <c r="AA467" s="2">
        <v>0</v>
      </c>
      <c r="AB467" s="2">
        <v>0</v>
      </c>
      <c r="AC467" s="2">
        <v>0</v>
      </c>
      <c r="AD467" s="2">
        <v>0</v>
      </c>
      <c r="AE467" s="2">
        <v>0</v>
      </c>
      <c r="AF467" s="2">
        <v>0</v>
      </c>
      <c r="AG467" s="2">
        <v>0.97826086956521741</v>
      </c>
      <c r="AH467" t="s">
        <v>504</v>
      </c>
      <c r="AI467">
        <v>2</v>
      </c>
    </row>
    <row r="468" spans="1:35" x14ac:dyDescent="0.25">
      <c r="A468" t="s">
        <v>1573</v>
      </c>
      <c r="B468" t="s">
        <v>1193</v>
      </c>
      <c r="C468" t="s">
        <v>1365</v>
      </c>
      <c r="D468" t="s">
        <v>1517</v>
      </c>
      <c r="E468" s="2">
        <v>121.42391304347827</v>
      </c>
      <c r="F468" s="2">
        <v>4.3206521739130439</v>
      </c>
      <c r="G468" s="2">
        <v>4.4021739130434785</v>
      </c>
      <c r="H468" s="2">
        <v>26.098152173913039</v>
      </c>
      <c r="I468" s="2">
        <v>15.948369565217391</v>
      </c>
      <c r="J468" s="2">
        <v>12.920652173913044</v>
      </c>
      <c r="K468" s="2">
        <v>29.300000000000004</v>
      </c>
      <c r="L468" s="2">
        <v>44.426630434782609</v>
      </c>
      <c r="M468" s="2">
        <v>31.703804347826086</v>
      </c>
      <c r="N468" s="2">
        <v>0</v>
      </c>
      <c r="O468" s="2">
        <v>0.26110017008325126</v>
      </c>
      <c r="P468" s="2">
        <v>0</v>
      </c>
      <c r="Q468" s="2">
        <v>0</v>
      </c>
      <c r="R468" s="2">
        <v>0</v>
      </c>
      <c r="S468" s="2">
        <v>41.508152173913047</v>
      </c>
      <c r="T468" s="2">
        <v>0</v>
      </c>
      <c r="U468" s="2">
        <v>0</v>
      </c>
      <c r="V468" s="2">
        <v>0.34184495568883716</v>
      </c>
      <c r="W468" s="2">
        <v>40.875</v>
      </c>
      <c r="X468" s="2">
        <v>0</v>
      </c>
      <c r="Y468" s="2">
        <v>0</v>
      </c>
      <c r="Z468" s="2">
        <v>0.33663056127472918</v>
      </c>
      <c r="AA468" s="2">
        <v>0</v>
      </c>
      <c r="AB468" s="2">
        <v>35.883152173913047</v>
      </c>
      <c r="AC468" s="2">
        <v>0</v>
      </c>
      <c r="AD468" s="2">
        <v>0</v>
      </c>
      <c r="AE468" s="2">
        <v>125.11141304347827</v>
      </c>
      <c r="AF468" s="2">
        <v>0</v>
      </c>
      <c r="AG468" s="2">
        <v>21.032608695652176</v>
      </c>
      <c r="AH468" t="s">
        <v>596</v>
      </c>
      <c r="AI468">
        <v>2</v>
      </c>
    </row>
    <row r="469" spans="1:35" x14ac:dyDescent="0.25">
      <c r="A469" t="s">
        <v>1573</v>
      </c>
      <c r="B469" t="s">
        <v>608</v>
      </c>
      <c r="C469" t="s">
        <v>1281</v>
      </c>
      <c r="D469" t="s">
        <v>1512</v>
      </c>
      <c r="E469" s="2">
        <v>157.10869565217391</v>
      </c>
      <c r="F469" s="2">
        <v>4.1766304347826084</v>
      </c>
      <c r="G469" s="2">
        <v>1.4565217391304348</v>
      </c>
      <c r="H469" s="2">
        <v>0.70293478260869569</v>
      </c>
      <c r="I469" s="2">
        <v>8.5896739130434785</v>
      </c>
      <c r="J469" s="2">
        <v>0</v>
      </c>
      <c r="K469" s="2">
        <v>0</v>
      </c>
      <c r="L469" s="2">
        <v>2.7663043478260869</v>
      </c>
      <c r="M469" s="2">
        <v>7.0625</v>
      </c>
      <c r="N469" s="2">
        <v>9.116847826086957</v>
      </c>
      <c r="O469" s="2">
        <v>0.10298187352981875</v>
      </c>
      <c r="P469" s="2">
        <v>4.3342391304347823</v>
      </c>
      <c r="Q469" s="2">
        <v>15.948369565217391</v>
      </c>
      <c r="R469" s="2">
        <v>0.12909921129099211</v>
      </c>
      <c r="S469" s="2">
        <v>8.9755434782608692</v>
      </c>
      <c r="T469" s="2">
        <v>4.5217391304347823</v>
      </c>
      <c r="U469" s="2">
        <v>0</v>
      </c>
      <c r="V469" s="2">
        <v>8.5910474609104753E-2</v>
      </c>
      <c r="W469" s="2">
        <v>13.627717391304348</v>
      </c>
      <c r="X469" s="2">
        <v>10.459239130434783</v>
      </c>
      <c r="Y469" s="2">
        <v>0</v>
      </c>
      <c r="Z469" s="2">
        <v>0.15331396153313964</v>
      </c>
      <c r="AA469" s="2">
        <v>0</v>
      </c>
      <c r="AB469" s="2">
        <v>0</v>
      </c>
      <c r="AC469" s="2">
        <v>0</v>
      </c>
      <c r="AD469" s="2">
        <v>0</v>
      </c>
      <c r="AE469" s="2">
        <v>5.2173913043478262</v>
      </c>
      <c r="AF469" s="2">
        <v>0</v>
      </c>
      <c r="AG469" s="2">
        <v>0</v>
      </c>
      <c r="AH469" t="s">
        <v>5</v>
      </c>
      <c r="AI469">
        <v>2</v>
      </c>
    </row>
    <row r="470" spans="1:35" x14ac:dyDescent="0.25">
      <c r="A470" t="s">
        <v>1573</v>
      </c>
      <c r="B470" t="s">
        <v>660</v>
      </c>
      <c r="C470" t="s">
        <v>1226</v>
      </c>
      <c r="D470" t="s">
        <v>1527</v>
      </c>
      <c r="E470" s="2">
        <v>110.3695652173913</v>
      </c>
      <c r="F470" s="2">
        <v>9.8260869565217384</v>
      </c>
      <c r="G470" s="2">
        <v>0.81521739130434778</v>
      </c>
      <c r="H470" s="2">
        <v>0</v>
      </c>
      <c r="I470" s="2">
        <v>7.6059782608695654</v>
      </c>
      <c r="J470" s="2">
        <v>0</v>
      </c>
      <c r="K470" s="2">
        <v>2.8722826086956523</v>
      </c>
      <c r="L470" s="2">
        <v>2.9476086956521739</v>
      </c>
      <c r="M470" s="2">
        <v>2.0869565217391304</v>
      </c>
      <c r="N470" s="2">
        <v>13.024456521739131</v>
      </c>
      <c r="O470" s="2">
        <v>0.13691648611384677</v>
      </c>
      <c r="P470" s="2">
        <v>4.8695652173913047</v>
      </c>
      <c r="Q470" s="2">
        <v>16.217391304347824</v>
      </c>
      <c r="R470" s="2">
        <v>0.19105771124679929</v>
      </c>
      <c r="S470" s="2">
        <v>15.167500000000004</v>
      </c>
      <c r="T470" s="2">
        <v>4.6822826086956528</v>
      </c>
      <c r="U470" s="2">
        <v>0</v>
      </c>
      <c r="V470" s="2">
        <v>0.17984833563127836</v>
      </c>
      <c r="W470" s="2">
        <v>10.498804347826084</v>
      </c>
      <c r="X470" s="2">
        <v>9.8096739130434756</v>
      </c>
      <c r="Y470" s="2">
        <v>4.4559782608695659</v>
      </c>
      <c r="Z470" s="2">
        <v>0.22437758518810319</v>
      </c>
      <c r="AA470" s="2">
        <v>0</v>
      </c>
      <c r="AB470" s="2">
        <v>0</v>
      </c>
      <c r="AC470" s="2">
        <v>0</v>
      </c>
      <c r="AD470" s="2">
        <v>0</v>
      </c>
      <c r="AE470" s="2">
        <v>0</v>
      </c>
      <c r="AF470" s="2">
        <v>0</v>
      </c>
      <c r="AG470" s="2">
        <v>1.4701086956521738</v>
      </c>
      <c r="AH470" t="s">
        <v>57</v>
      </c>
      <c r="AI470">
        <v>2</v>
      </c>
    </row>
    <row r="471" spans="1:35" x14ac:dyDescent="0.25">
      <c r="A471" t="s">
        <v>1573</v>
      </c>
      <c r="B471" t="s">
        <v>1104</v>
      </c>
      <c r="C471" t="s">
        <v>1281</v>
      </c>
      <c r="D471" t="s">
        <v>1512</v>
      </c>
      <c r="E471" s="2">
        <v>115.89130434782609</v>
      </c>
      <c r="F471" s="2">
        <v>0</v>
      </c>
      <c r="G471" s="2">
        <v>0</v>
      </c>
      <c r="H471" s="2">
        <v>0</v>
      </c>
      <c r="I471" s="2">
        <v>4.4782608695652177</v>
      </c>
      <c r="J471" s="2">
        <v>0</v>
      </c>
      <c r="K471" s="2">
        <v>0</v>
      </c>
      <c r="L471" s="2">
        <v>3.1576086956521738</v>
      </c>
      <c r="M471" s="2">
        <v>0</v>
      </c>
      <c r="N471" s="2">
        <v>3.2608695652173911</v>
      </c>
      <c r="O471" s="2">
        <v>2.8137310073157003E-2</v>
      </c>
      <c r="P471" s="2">
        <v>0</v>
      </c>
      <c r="Q471" s="2">
        <v>13.951086956521738</v>
      </c>
      <c r="R471" s="2">
        <v>0.12038079159632338</v>
      </c>
      <c r="S471" s="2">
        <v>6.0896739130434785</v>
      </c>
      <c r="T471" s="2">
        <v>5.0625</v>
      </c>
      <c r="U471" s="2">
        <v>0</v>
      </c>
      <c r="V471" s="2">
        <v>9.6229600450196962E-2</v>
      </c>
      <c r="W471" s="2">
        <v>5.8451086956521738</v>
      </c>
      <c r="X471" s="2">
        <v>9.4836956521739122</v>
      </c>
      <c r="Y471" s="2">
        <v>0</v>
      </c>
      <c r="Z471" s="2">
        <v>0.13226880510223221</v>
      </c>
      <c r="AA471" s="2">
        <v>0</v>
      </c>
      <c r="AB471" s="2">
        <v>0</v>
      </c>
      <c r="AC471" s="2">
        <v>0</v>
      </c>
      <c r="AD471" s="2">
        <v>0</v>
      </c>
      <c r="AE471" s="2">
        <v>0</v>
      </c>
      <c r="AF471" s="2">
        <v>0</v>
      </c>
      <c r="AG471" s="2">
        <v>0</v>
      </c>
      <c r="AH471" t="s">
        <v>505</v>
      </c>
      <c r="AI471">
        <v>2</v>
      </c>
    </row>
    <row r="472" spans="1:35" x14ac:dyDescent="0.25">
      <c r="A472" t="s">
        <v>1573</v>
      </c>
      <c r="B472" t="s">
        <v>956</v>
      </c>
      <c r="C472" t="s">
        <v>1304</v>
      </c>
      <c r="D472" t="s">
        <v>1492</v>
      </c>
      <c r="E472" s="2">
        <v>223.83695652173913</v>
      </c>
      <c r="F472" s="2">
        <v>5.0217391304347823</v>
      </c>
      <c r="G472" s="2">
        <v>0</v>
      </c>
      <c r="H472" s="2">
        <v>0</v>
      </c>
      <c r="I472" s="2">
        <v>8.8760869565217391</v>
      </c>
      <c r="J472" s="2">
        <v>0</v>
      </c>
      <c r="K472" s="2">
        <v>2.5826086956521737</v>
      </c>
      <c r="L472" s="2">
        <v>3.4018478260869567</v>
      </c>
      <c r="M472" s="2">
        <v>13.455434782608695</v>
      </c>
      <c r="N472" s="2">
        <v>0</v>
      </c>
      <c r="O472" s="2">
        <v>6.0112659641625793E-2</v>
      </c>
      <c r="P472" s="2">
        <v>4.0326086956521738</v>
      </c>
      <c r="Q472" s="2">
        <v>45.756739130434774</v>
      </c>
      <c r="R472" s="2">
        <v>0.22243577914825421</v>
      </c>
      <c r="S472" s="2">
        <v>18.342391304347821</v>
      </c>
      <c r="T472" s="2">
        <v>49.516847826086938</v>
      </c>
      <c r="U472" s="2">
        <v>0</v>
      </c>
      <c r="V472" s="2">
        <v>0.30316369640168978</v>
      </c>
      <c r="W472" s="2">
        <v>26.166413043478268</v>
      </c>
      <c r="X472" s="2">
        <v>45.332826086956523</v>
      </c>
      <c r="Y472" s="2">
        <v>0</v>
      </c>
      <c r="Z472" s="2">
        <v>0.31942553294808917</v>
      </c>
      <c r="AA472" s="2">
        <v>0</v>
      </c>
      <c r="AB472" s="2">
        <v>0</v>
      </c>
      <c r="AC472" s="2">
        <v>0</v>
      </c>
      <c r="AD472" s="2">
        <v>0</v>
      </c>
      <c r="AE472" s="2">
        <v>0</v>
      </c>
      <c r="AF472" s="2">
        <v>0</v>
      </c>
      <c r="AG472" s="2">
        <v>0</v>
      </c>
      <c r="AH472" t="s">
        <v>355</v>
      </c>
      <c r="AI472">
        <v>2</v>
      </c>
    </row>
    <row r="473" spans="1:35" x14ac:dyDescent="0.25">
      <c r="A473" t="s">
        <v>1573</v>
      </c>
      <c r="B473" t="s">
        <v>766</v>
      </c>
      <c r="C473" t="s">
        <v>1255</v>
      </c>
      <c r="D473" t="s">
        <v>1501</v>
      </c>
      <c r="E473" s="2">
        <v>103.53260869565217</v>
      </c>
      <c r="F473" s="2">
        <v>4.4130434782608692</v>
      </c>
      <c r="G473" s="2">
        <v>0</v>
      </c>
      <c r="H473" s="2">
        <v>0</v>
      </c>
      <c r="I473" s="2">
        <v>2.4891304347826089</v>
      </c>
      <c r="J473" s="2">
        <v>0</v>
      </c>
      <c r="K473" s="2">
        <v>0</v>
      </c>
      <c r="L473" s="2">
        <v>4.2026086956521747</v>
      </c>
      <c r="M473" s="2">
        <v>0</v>
      </c>
      <c r="N473" s="2">
        <v>6.8505434782608692</v>
      </c>
      <c r="O473" s="2">
        <v>6.6167979002624666E-2</v>
      </c>
      <c r="P473" s="2">
        <v>0</v>
      </c>
      <c r="Q473" s="2">
        <v>17.149456521739129</v>
      </c>
      <c r="R473" s="2">
        <v>0.16564304461942256</v>
      </c>
      <c r="S473" s="2">
        <v>12.843913043478262</v>
      </c>
      <c r="T473" s="2">
        <v>10.273260869565217</v>
      </c>
      <c r="U473" s="2">
        <v>0</v>
      </c>
      <c r="V473" s="2">
        <v>0.22328398950131237</v>
      </c>
      <c r="W473" s="2">
        <v>9.1919565217391295</v>
      </c>
      <c r="X473" s="2">
        <v>11.290652173913044</v>
      </c>
      <c r="Y473" s="2">
        <v>0</v>
      </c>
      <c r="Z473" s="2">
        <v>0.19783727034120735</v>
      </c>
      <c r="AA473" s="2">
        <v>0</v>
      </c>
      <c r="AB473" s="2">
        <v>4.5434782608695654</v>
      </c>
      <c r="AC473" s="2">
        <v>0</v>
      </c>
      <c r="AD473" s="2">
        <v>0</v>
      </c>
      <c r="AE473" s="2">
        <v>0</v>
      </c>
      <c r="AF473" s="2">
        <v>0</v>
      </c>
      <c r="AG473" s="2">
        <v>0</v>
      </c>
      <c r="AH473" t="s">
        <v>164</v>
      </c>
      <c r="AI473">
        <v>2</v>
      </c>
    </row>
    <row r="474" spans="1:35" x14ac:dyDescent="0.25">
      <c r="A474" t="s">
        <v>1573</v>
      </c>
      <c r="B474" t="s">
        <v>984</v>
      </c>
      <c r="C474" t="s">
        <v>1421</v>
      </c>
      <c r="D474" t="s">
        <v>1506</v>
      </c>
      <c r="E474" s="2">
        <v>104.44565217391305</v>
      </c>
      <c r="F474" s="2">
        <v>5.7391304347826084</v>
      </c>
      <c r="G474" s="2">
        <v>0</v>
      </c>
      <c r="H474" s="2">
        <v>0</v>
      </c>
      <c r="I474" s="2">
        <v>5.8668478260869561</v>
      </c>
      <c r="J474" s="2">
        <v>0</v>
      </c>
      <c r="K474" s="2">
        <v>0</v>
      </c>
      <c r="L474" s="2">
        <v>5.1195652173913047</v>
      </c>
      <c r="M474" s="2">
        <v>0</v>
      </c>
      <c r="N474" s="2">
        <v>9.3777173913043477</v>
      </c>
      <c r="O474" s="2">
        <v>8.9785617650119678E-2</v>
      </c>
      <c r="P474" s="2">
        <v>0</v>
      </c>
      <c r="Q474" s="2">
        <v>35.005434782608695</v>
      </c>
      <c r="R474" s="2">
        <v>0.33515454261629724</v>
      </c>
      <c r="S474" s="2">
        <v>11.5625</v>
      </c>
      <c r="T474" s="2">
        <v>8.4103260869565215</v>
      </c>
      <c r="U474" s="2">
        <v>0</v>
      </c>
      <c r="V474" s="2">
        <v>0.19122697471120825</v>
      </c>
      <c r="W474" s="2">
        <v>16.543478260869566</v>
      </c>
      <c r="X474" s="2">
        <v>16.548913043478262</v>
      </c>
      <c r="Y474" s="2">
        <v>0</v>
      </c>
      <c r="Z474" s="2">
        <v>0.31683838068477471</v>
      </c>
      <c r="AA474" s="2">
        <v>0</v>
      </c>
      <c r="AB474" s="2">
        <v>5.2989130434782608</v>
      </c>
      <c r="AC474" s="2">
        <v>0</v>
      </c>
      <c r="AD474" s="2">
        <v>0</v>
      </c>
      <c r="AE474" s="2">
        <v>0</v>
      </c>
      <c r="AF474" s="2">
        <v>0</v>
      </c>
      <c r="AG474" s="2">
        <v>0</v>
      </c>
      <c r="AH474" t="s">
        <v>383</v>
      </c>
      <c r="AI474">
        <v>2</v>
      </c>
    </row>
    <row r="475" spans="1:35" x14ac:dyDescent="0.25">
      <c r="A475" t="s">
        <v>1573</v>
      </c>
      <c r="B475" t="s">
        <v>1007</v>
      </c>
      <c r="C475" t="s">
        <v>1243</v>
      </c>
      <c r="D475" t="s">
        <v>1500</v>
      </c>
      <c r="E475" s="2">
        <v>82.25</v>
      </c>
      <c r="F475" s="2">
        <v>0.98913043478260865</v>
      </c>
      <c r="G475" s="2">
        <v>0</v>
      </c>
      <c r="H475" s="2">
        <v>0</v>
      </c>
      <c r="I475" s="2">
        <v>2.0760869565217392</v>
      </c>
      <c r="J475" s="2">
        <v>0</v>
      </c>
      <c r="K475" s="2">
        <v>0</v>
      </c>
      <c r="L475" s="2">
        <v>0</v>
      </c>
      <c r="M475" s="2">
        <v>4.0163043478260869</v>
      </c>
      <c r="N475" s="2">
        <v>4.3641304347826084</v>
      </c>
      <c r="O475" s="2">
        <v>0.10188978459098717</v>
      </c>
      <c r="P475" s="2">
        <v>4.3831521739130439</v>
      </c>
      <c r="Q475" s="2">
        <v>17.010869565217391</v>
      </c>
      <c r="R475" s="2">
        <v>0.26010968679793839</v>
      </c>
      <c r="S475" s="2">
        <v>0</v>
      </c>
      <c r="T475" s="2">
        <v>0</v>
      </c>
      <c r="U475" s="2">
        <v>0</v>
      </c>
      <c r="V475" s="2">
        <v>0</v>
      </c>
      <c r="W475" s="2">
        <v>4.4619565217391308</v>
      </c>
      <c r="X475" s="2">
        <v>0</v>
      </c>
      <c r="Y475" s="2">
        <v>0</v>
      </c>
      <c r="Z475" s="2">
        <v>5.4248711510506149E-2</v>
      </c>
      <c r="AA475" s="2">
        <v>0</v>
      </c>
      <c r="AB475" s="2">
        <v>0</v>
      </c>
      <c r="AC475" s="2">
        <v>0</v>
      </c>
      <c r="AD475" s="2">
        <v>0</v>
      </c>
      <c r="AE475" s="2">
        <v>0</v>
      </c>
      <c r="AF475" s="2">
        <v>0</v>
      </c>
      <c r="AG475" s="2">
        <v>0</v>
      </c>
      <c r="AH475" t="s">
        <v>406</v>
      </c>
      <c r="AI475">
        <v>2</v>
      </c>
    </row>
    <row r="476" spans="1:35" x14ac:dyDescent="0.25">
      <c r="A476" t="s">
        <v>1573</v>
      </c>
      <c r="B476" t="s">
        <v>601</v>
      </c>
      <c r="C476" t="s">
        <v>1381</v>
      </c>
      <c r="D476" t="s">
        <v>1528</v>
      </c>
      <c r="E476" s="2">
        <v>75.695652173913047</v>
      </c>
      <c r="F476" s="2">
        <v>4.1086956521739131</v>
      </c>
      <c r="G476" s="2">
        <v>3.3913043478260869</v>
      </c>
      <c r="H476" s="2">
        <v>1.1304347826086956</v>
      </c>
      <c r="I476" s="2">
        <v>1.9782608695652173</v>
      </c>
      <c r="J476" s="2">
        <v>0</v>
      </c>
      <c r="K476" s="2">
        <v>0</v>
      </c>
      <c r="L476" s="2">
        <v>4.9293478260869561</v>
      </c>
      <c r="M476" s="2">
        <v>0</v>
      </c>
      <c r="N476" s="2">
        <v>5.7391304347826084</v>
      </c>
      <c r="O476" s="2">
        <v>7.5818495117748408E-2</v>
      </c>
      <c r="P476" s="2">
        <v>0</v>
      </c>
      <c r="Q476" s="2">
        <v>16.614130434782609</v>
      </c>
      <c r="R476" s="2">
        <v>0.21948592762780011</v>
      </c>
      <c r="S476" s="2">
        <v>10.005434782608695</v>
      </c>
      <c r="T476" s="2">
        <v>0</v>
      </c>
      <c r="U476" s="2">
        <v>0.17391304347826086</v>
      </c>
      <c r="V476" s="2">
        <v>0.13447731188971856</v>
      </c>
      <c r="W476" s="2">
        <v>5.9755434782608692</v>
      </c>
      <c r="X476" s="2">
        <v>4.0081521739130439</v>
      </c>
      <c r="Y476" s="2">
        <v>0</v>
      </c>
      <c r="Z476" s="2">
        <v>0.13189259046524987</v>
      </c>
      <c r="AA476" s="2">
        <v>0</v>
      </c>
      <c r="AB476" s="2">
        <v>0</v>
      </c>
      <c r="AC476" s="2">
        <v>0.16304347826086957</v>
      </c>
      <c r="AD476" s="2">
        <v>0</v>
      </c>
      <c r="AE476" s="2">
        <v>0</v>
      </c>
      <c r="AF476" s="2">
        <v>0</v>
      </c>
      <c r="AG476" s="2">
        <v>0</v>
      </c>
      <c r="AH476" t="s">
        <v>244</v>
      </c>
      <c r="AI476">
        <v>2</v>
      </c>
    </row>
    <row r="477" spans="1:35" x14ac:dyDescent="0.25">
      <c r="A477" t="s">
        <v>1573</v>
      </c>
      <c r="B477" t="s">
        <v>962</v>
      </c>
      <c r="C477" t="s">
        <v>1417</v>
      </c>
      <c r="D477" t="s">
        <v>1506</v>
      </c>
      <c r="E477" s="2">
        <v>74.032608695652172</v>
      </c>
      <c r="F477" s="2">
        <v>5.0217391304347823</v>
      </c>
      <c r="G477" s="2">
        <v>0.58695652173913049</v>
      </c>
      <c r="H477" s="2">
        <v>0.65217391304347827</v>
      </c>
      <c r="I477" s="2">
        <v>2.0570652173913042</v>
      </c>
      <c r="J477" s="2">
        <v>0</v>
      </c>
      <c r="K477" s="2">
        <v>0</v>
      </c>
      <c r="L477" s="2">
        <v>3.3885869565217392</v>
      </c>
      <c r="M477" s="2">
        <v>5.0217391304347823</v>
      </c>
      <c r="N477" s="2">
        <v>0</v>
      </c>
      <c r="O477" s="2">
        <v>6.7831449126413146E-2</v>
      </c>
      <c r="P477" s="2">
        <v>2.3586956521739131</v>
      </c>
      <c r="Q477" s="2">
        <v>14.327173913043477</v>
      </c>
      <c r="R477" s="2">
        <v>0.22538540596094553</v>
      </c>
      <c r="S477" s="2">
        <v>5.3070652173913047</v>
      </c>
      <c r="T477" s="2">
        <v>9.4836956521739122</v>
      </c>
      <c r="U477" s="2">
        <v>0</v>
      </c>
      <c r="V477" s="2">
        <v>0.1997871090882396</v>
      </c>
      <c r="W477" s="2">
        <v>5.8505434782608692</v>
      </c>
      <c r="X477" s="2">
        <v>6.4076086956521738</v>
      </c>
      <c r="Y477" s="2">
        <v>0</v>
      </c>
      <c r="Z477" s="2">
        <v>0.16557774188812216</v>
      </c>
      <c r="AA477" s="2">
        <v>0</v>
      </c>
      <c r="AB477" s="2">
        <v>2.7391304347826089</v>
      </c>
      <c r="AC477" s="2">
        <v>0</v>
      </c>
      <c r="AD477" s="2">
        <v>0</v>
      </c>
      <c r="AE477" s="2">
        <v>0</v>
      </c>
      <c r="AF477" s="2">
        <v>0</v>
      </c>
      <c r="AG477" s="2">
        <v>0</v>
      </c>
      <c r="AH477" t="s">
        <v>361</v>
      </c>
      <c r="AI477">
        <v>2</v>
      </c>
    </row>
    <row r="478" spans="1:35" x14ac:dyDescent="0.25">
      <c r="A478" t="s">
        <v>1573</v>
      </c>
      <c r="B478" t="s">
        <v>978</v>
      </c>
      <c r="C478" t="s">
        <v>1244</v>
      </c>
      <c r="D478" t="s">
        <v>1495</v>
      </c>
      <c r="E478" s="2">
        <v>103.59782608695652</v>
      </c>
      <c r="F478" s="2">
        <v>5.3043478260869561</v>
      </c>
      <c r="G478" s="2">
        <v>1.2336956521739131</v>
      </c>
      <c r="H478" s="2">
        <v>0.50271739130434778</v>
      </c>
      <c r="I478" s="2">
        <v>1.1168478260869565</v>
      </c>
      <c r="J478" s="2">
        <v>0</v>
      </c>
      <c r="K478" s="2">
        <v>0</v>
      </c>
      <c r="L478" s="2">
        <v>3.1635869565217405</v>
      </c>
      <c r="M478" s="2">
        <v>0</v>
      </c>
      <c r="N478" s="2">
        <v>5.3954347826086977</v>
      </c>
      <c r="O478" s="2">
        <v>5.2080579162732163E-2</v>
      </c>
      <c r="P478" s="2">
        <v>9.039565217391301</v>
      </c>
      <c r="Q478" s="2">
        <v>17.141413043478266</v>
      </c>
      <c r="R478" s="2">
        <v>0.25271744832651349</v>
      </c>
      <c r="S478" s="2">
        <v>10.524130434782611</v>
      </c>
      <c r="T478" s="2">
        <v>0</v>
      </c>
      <c r="U478" s="2">
        <v>3.7094565217391295</v>
      </c>
      <c r="V478" s="2">
        <v>0.13739271849753437</v>
      </c>
      <c r="W478" s="2">
        <v>6.9608695652173909</v>
      </c>
      <c r="X478" s="2">
        <v>3.8516304347826091</v>
      </c>
      <c r="Y478" s="2">
        <v>0</v>
      </c>
      <c r="Z478" s="2">
        <v>0.10436995068723115</v>
      </c>
      <c r="AA478" s="2">
        <v>0</v>
      </c>
      <c r="AB478" s="2">
        <v>0</v>
      </c>
      <c r="AC478" s="2">
        <v>0</v>
      </c>
      <c r="AD478" s="2">
        <v>0</v>
      </c>
      <c r="AE478" s="2">
        <v>0</v>
      </c>
      <c r="AF478" s="2">
        <v>0</v>
      </c>
      <c r="AG478" s="2">
        <v>0.1766304347826087</v>
      </c>
      <c r="AH478" t="s">
        <v>377</v>
      </c>
      <c r="AI478">
        <v>2</v>
      </c>
    </row>
    <row r="479" spans="1:35" x14ac:dyDescent="0.25">
      <c r="A479" t="s">
        <v>1573</v>
      </c>
      <c r="B479" t="s">
        <v>1036</v>
      </c>
      <c r="C479" t="s">
        <v>1321</v>
      </c>
      <c r="D479" t="s">
        <v>1510</v>
      </c>
      <c r="E479" s="2">
        <v>54.413043478260867</v>
      </c>
      <c r="F479" s="2">
        <v>4.7282608695652177</v>
      </c>
      <c r="G479" s="2">
        <v>0</v>
      </c>
      <c r="H479" s="2">
        <v>0</v>
      </c>
      <c r="I479" s="2">
        <v>5.4554347826086955</v>
      </c>
      <c r="J479" s="2">
        <v>0</v>
      </c>
      <c r="K479" s="2">
        <v>7.4771739130434778</v>
      </c>
      <c r="L479" s="2">
        <v>15.422826086956514</v>
      </c>
      <c r="M479" s="2">
        <v>0</v>
      </c>
      <c r="N479" s="2">
        <v>14.345652173913045</v>
      </c>
      <c r="O479" s="2">
        <v>0.26364362764682386</v>
      </c>
      <c r="P479" s="2">
        <v>0</v>
      </c>
      <c r="Q479" s="2">
        <v>5.413043478260871</v>
      </c>
      <c r="R479" s="2">
        <v>9.9480623252097514E-2</v>
      </c>
      <c r="S479" s="2">
        <v>13.896739130434787</v>
      </c>
      <c r="T479" s="2">
        <v>0</v>
      </c>
      <c r="U479" s="2">
        <v>0</v>
      </c>
      <c r="V479" s="2">
        <v>0.25539352776668006</v>
      </c>
      <c r="W479" s="2">
        <v>17.350000000000001</v>
      </c>
      <c r="X479" s="2">
        <v>0</v>
      </c>
      <c r="Y479" s="2">
        <v>8.8739130434782627</v>
      </c>
      <c r="Z479" s="2">
        <v>0.48194166999600485</v>
      </c>
      <c r="AA479" s="2">
        <v>0</v>
      </c>
      <c r="AB479" s="2">
        <v>63.774999999999991</v>
      </c>
      <c r="AC479" s="2">
        <v>0</v>
      </c>
      <c r="AD479" s="2">
        <v>0</v>
      </c>
      <c r="AE479" s="2">
        <v>46.039130434782621</v>
      </c>
      <c r="AF479" s="2">
        <v>0</v>
      </c>
      <c r="AG479" s="2">
        <v>4.9945652173913047</v>
      </c>
      <c r="AH479" t="s">
        <v>435</v>
      </c>
      <c r="AI479">
        <v>2</v>
      </c>
    </row>
    <row r="480" spans="1:35" x14ac:dyDescent="0.25">
      <c r="A480" t="s">
        <v>1573</v>
      </c>
      <c r="B480" t="s">
        <v>828</v>
      </c>
      <c r="C480" t="s">
        <v>1373</v>
      </c>
      <c r="D480" t="s">
        <v>1506</v>
      </c>
      <c r="E480" s="2">
        <v>132.80434782608697</v>
      </c>
      <c r="F480" s="2">
        <v>4.4021739130434785</v>
      </c>
      <c r="G480" s="2">
        <v>0</v>
      </c>
      <c r="H480" s="2">
        <v>0</v>
      </c>
      <c r="I480" s="2">
        <v>6.9891304347826084</v>
      </c>
      <c r="J480" s="2">
        <v>0</v>
      </c>
      <c r="K480" s="2">
        <v>0</v>
      </c>
      <c r="L480" s="2">
        <v>10.426630434782609</v>
      </c>
      <c r="M480" s="2">
        <v>9.2309782608695645</v>
      </c>
      <c r="N480" s="2">
        <v>1.6304347826086956</v>
      </c>
      <c r="O480" s="2">
        <v>8.1785071206416746E-2</v>
      </c>
      <c r="P480" s="2">
        <v>4.9646739130434785</v>
      </c>
      <c r="Q480" s="2">
        <v>18.975543478260871</v>
      </c>
      <c r="R480" s="2">
        <v>0.18026681944671796</v>
      </c>
      <c r="S480" s="2">
        <v>21.940217391304348</v>
      </c>
      <c r="T480" s="2">
        <v>25.635869565217391</v>
      </c>
      <c r="U480" s="2">
        <v>0</v>
      </c>
      <c r="V480" s="2">
        <v>0.35824193812407917</v>
      </c>
      <c r="W480" s="2">
        <v>17.728260869565219</v>
      </c>
      <c r="X480" s="2">
        <v>28.646739130434781</v>
      </c>
      <c r="Y480" s="2">
        <v>0</v>
      </c>
      <c r="Z480" s="2">
        <v>0.34919790473072515</v>
      </c>
      <c r="AA480" s="2">
        <v>0</v>
      </c>
      <c r="AB480" s="2">
        <v>0</v>
      </c>
      <c r="AC480" s="2">
        <v>0</v>
      </c>
      <c r="AD480" s="2">
        <v>0</v>
      </c>
      <c r="AE480" s="2">
        <v>0</v>
      </c>
      <c r="AF480" s="2">
        <v>0</v>
      </c>
      <c r="AG480" s="2">
        <v>0</v>
      </c>
      <c r="AH480" t="s">
        <v>226</v>
      </c>
      <c r="AI480">
        <v>2</v>
      </c>
    </row>
    <row r="481" spans="1:35" x14ac:dyDescent="0.25">
      <c r="A481" t="s">
        <v>1573</v>
      </c>
      <c r="B481" t="s">
        <v>831</v>
      </c>
      <c r="C481" t="s">
        <v>1374</v>
      </c>
      <c r="D481" t="s">
        <v>1522</v>
      </c>
      <c r="E481" s="2">
        <v>132.94565217391303</v>
      </c>
      <c r="F481" s="2">
        <v>2.5217391304347827</v>
      </c>
      <c r="G481" s="2">
        <v>0.42391304347826086</v>
      </c>
      <c r="H481" s="2">
        <v>0.61152173913043473</v>
      </c>
      <c r="I481" s="2">
        <v>0</v>
      </c>
      <c r="J481" s="2">
        <v>0</v>
      </c>
      <c r="K481" s="2">
        <v>0</v>
      </c>
      <c r="L481" s="2">
        <v>6.6983695652173916</v>
      </c>
      <c r="M481" s="2">
        <v>9.2579347826086966</v>
      </c>
      <c r="N481" s="2">
        <v>1.4293478260869565</v>
      </c>
      <c r="O481" s="2">
        <v>8.0388357452375131E-2</v>
      </c>
      <c r="P481" s="2">
        <v>0</v>
      </c>
      <c r="Q481" s="2">
        <v>11.980978260869565</v>
      </c>
      <c r="R481" s="2">
        <v>9.0119368816940562E-2</v>
      </c>
      <c r="S481" s="2">
        <v>9.0896739130434785</v>
      </c>
      <c r="T481" s="2">
        <v>5.9809782608695654</v>
      </c>
      <c r="U481" s="2">
        <v>0</v>
      </c>
      <c r="V481" s="2">
        <v>0.11335949636170388</v>
      </c>
      <c r="W481" s="2">
        <v>16.990217391304348</v>
      </c>
      <c r="X481" s="2">
        <v>12.163043478260869</v>
      </c>
      <c r="Y481" s="2">
        <v>0</v>
      </c>
      <c r="Z481" s="2">
        <v>0.21928705747690297</v>
      </c>
      <c r="AA481" s="2">
        <v>0</v>
      </c>
      <c r="AB481" s="2">
        <v>0</v>
      </c>
      <c r="AC481" s="2">
        <v>0</v>
      </c>
      <c r="AD481" s="2">
        <v>0</v>
      </c>
      <c r="AE481" s="2">
        <v>0</v>
      </c>
      <c r="AF481" s="2">
        <v>0</v>
      </c>
      <c r="AG481" s="2">
        <v>0</v>
      </c>
      <c r="AH481" t="s">
        <v>229</v>
      </c>
      <c r="AI481">
        <v>2</v>
      </c>
    </row>
    <row r="482" spans="1:35" x14ac:dyDescent="0.25">
      <c r="A482" t="s">
        <v>1573</v>
      </c>
      <c r="B482" t="s">
        <v>800</v>
      </c>
      <c r="C482" t="s">
        <v>1336</v>
      </c>
      <c r="D482" t="s">
        <v>1510</v>
      </c>
      <c r="E482" s="2">
        <v>135.9891304347826</v>
      </c>
      <c r="F482" s="2">
        <v>10.597826086956522</v>
      </c>
      <c r="G482" s="2">
        <v>0</v>
      </c>
      <c r="H482" s="2">
        <v>0</v>
      </c>
      <c r="I482" s="2">
        <v>11.4375</v>
      </c>
      <c r="J482" s="2">
        <v>0</v>
      </c>
      <c r="K482" s="2">
        <v>0</v>
      </c>
      <c r="L482" s="2">
        <v>7.8016304347826084</v>
      </c>
      <c r="M482" s="2">
        <v>9.1304347826086953</v>
      </c>
      <c r="N482" s="2">
        <v>4.2744565217391308</v>
      </c>
      <c r="O482" s="2">
        <v>9.8573255535129092E-2</v>
      </c>
      <c r="P482" s="2">
        <v>4.4836956521739131</v>
      </c>
      <c r="Q482" s="2">
        <v>14.872282608695652</v>
      </c>
      <c r="R482" s="2">
        <v>0.14233474542402688</v>
      </c>
      <c r="S482" s="2">
        <v>12.184782608695652</v>
      </c>
      <c r="T482" s="2">
        <v>19.290760869565219</v>
      </c>
      <c r="U482" s="2">
        <v>0</v>
      </c>
      <c r="V482" s="2">
        <v>0.23145631843977305</v>
      </c>
      <c r="W482" s="2">
        <v>14.815217391304348</v>
      </c>
      <c r="X482" s="2">
        <v>19.230978260869566</v>
      </c>
      <c r="Y482" s="2">
        <v>0</v>
      </c>
      <c r="Z482" s="2">
        <v>0.25035968347853893</v>
      </c>
      <c r="AA482" s="2">
        <v>0</v>
      </c>
      <c r="AB482" s="2">
        <v>0</v>
      </c>
      <c r="AC482" s="2">
        <v>0</v>
      </c>
      <c r="AD482" s="2">
        <v>0</v>
      </c>
      <c r="AE482" s="2">
        <v>0</v>
      </c>
      <c r="AF482" s="2">
        <v>0</v>
      </c>
      <c r="AG482" s="2">
        <v>0</v>
      </c>
      <c r="AH482" t="s">
        <v>198</v>
      </c>
      <c r="AI482">
        <v>2</v>
      </c>
    </row>
    <row r="483" spans="1:35" x14ac:dyDescent="0.25">
      <c r="A483" t="s">
        <v>1573</v>
      </c>
      <c r="B483" t="s">
        <v>1071</v>
      </c>
      <c r="C483" t="s">
        <v>1446</v>
      </c>
      <c r="D483" t="s">
        <v>1528</v>
      </c>
      <c r="E483" s="2">
        <v>89.152173913043484</v>
      </c>
      <c r="F483" s="2">
        <v>5.9565217391304346</v>
      </c>
      <c r="G483" s="2">
        <v>0.11141304347826086</v>
      </c>
      <c r="H483" s="2">
        <v>0.94293478260869568</v>
      </c>
      <c r="I483" s="2">
        <v>4.9673913043478262</v>
      </c>
      <c r="J483" s="2">
        <v>0</v>
      </c>
      <c r="K483" s="2">
        <v>5.4701086956521738</v>
      </c>
      <c r="L483" s="2">
        <v>3.3369565217391304</v>
      </c>
      <c r="M483" s="2">
        <v>8.7119565217391308</v>
      </c>
      <c r="N483" s="2">
        <v>0</v>
      </c>
      <c r="O483" s="2">
        <v>9.7720068276030234E-2</v>
      </c>
      <c r="P483" s="2">
        <v>4.9565217391304346</v>
      </c>
      <c r="Q483" s="2">
        <v>18.016304347826086</v>
      </c>
      <c r="R483" s="2">
        <v>0.25768105340160935</v>
      </c>
      <c r="S483" s="2">
        <v>10.842391304347826</v>
      </c>
      <c r="T483" s="2">
        <v>0</v>
      </c>
      <c r="U483" s="2">
        <v>0</v>
      </c>
      <c r="V483" s="2">
        <v>0.12161667885881491</v>
      </c>
      <c r="W483" s="2">
        <v>19.214673913043477</v>
      </c>
      <c r="X483" s="2">
        <v>0.26358695652173914</v>
      </c>
      <c r="Y483" s="2">
        <v>4.2717391304347823</v>
      </c>
      <c r="Z483" s="2">
        <v>0.26639843940502311</v>
      </c>
      <c r="AA483" s="2">
        <v>0.43478260869565216</v>
      </c>
      <c r="AB483" s="2">
        <v>0</v>
      </c>
      <c r="AC483" s="2">
        <v>0</v>
      </c>
      <c r="AD483" s="2">
        <v>0</v>
      </c>
      <c r="AE483" s="2">
        <v>0</v>
      </c>
      <c r="AF483" s="2">
        <v>0</v>
      </c>
      <c r="AG483" s="2">
        <v>0.70380434782608692</v>
      </c>
      <c r="AH483" t="s">
        <v>470</v>
      </c>
      <c r="AI483">
        <v>2</v>
      </c>
    </row>
    <row r="484" spans="1:35" x14ac:dyDescent="0.25">
      <c r="A484" t="s">
        <v>1573</v>
      </c>
      <c r="B484" t="s">
        <v>854</v>
      </c>
      <c r="C484" t="s">
        <v>1387</v>
      </c>
      <c r="D484" t="s">
        <v>1510</v>
      </c>
      <c r="E484" s="2">
        <v>111.54347826086956</v>
      </c>
      <c r="F484" s="2">
        <v>7.0543478260869561</v>
      </c>
      <c r="G484" s="2">
        <v>0</v>
      </c>
      <c r="H484" s="2">
        <v>0</v>
      </c>
      <c r="I484" s="2">
        <v>4.9510869565217392</v>
      </c>
      <c r="J484" s="2">
        <v>0</v>
      </c>
      <c r="K484" s="2">
        <v>0</v>
      </c>
      <c r="L484" s="2">
        <v>3.8056521739130442</v>
      </c>
      <c r="M484" s="2">
        <v>8.2173913043478262</v>
      </c>
      <c r="N484" s="2">
        <v>0</v>
      </c>
      <c r="O484" s="2">
        <v>7.3669849931787185E-2</v>
      </c>
      <c r="P484" s="2">
        <v>0</v>
      </c>
      <c r="Q484" s="2">
        <v>13.054347826086957</v>
      </c>
      <c r="R484" s="2">
        <v>0.11703371662443969</v>
      </c>
      <c r="S484" s="2">
        <v>8.7255434782608727</v>
      </c>
      <c r="T484" s="2">
        <v>23.976847826086949</v>
      </c>
      <c r="U484" s="2">
        <v>0</v>
      </c>
      <c r="V484" s="2">
        <v>0.29318066653673741</v>
      </c>
      <c r="W484" s="2">
        <v>13.573043478260866</v>
      </c>
      <c r="X484" s="2">
        <v>14.653043478260871</v>
      </c>
      <c r="Y484" s="2">
        <v>0</v>
      </c>
      <c r="Z484" s="2">
        <v>0.25305008770220228</v>
      </c>
      <c r="AA484" s="2">
        <v>0</v>
      </c>
      <c r="AB484" s="2">
        <v>4.4130434782608692</v>
      </c>
      <c r="AC484" s="2">
        <v>0</v>
      </c>
      <c r="AD484" s="2">
        <v>0</v>
      </c>
      <c r="AE484" s="2">
        <v>0</v>
      </c>
      <c r="AF484" s="2">
        <v>0</v>
      </c>
      <c r="AG484" s="2">
        <v>0</v>
      </c>
      <c r="AH484" t="s">
        <v>253</v>
      </c>
      <c r="AI484">
        <v>2</v>
      </c>
    </row>
    <row r="485" spans="1:35" x14ac:dyDescent="0.25">
      <c r="A485" t="s">
        <v>1573</v>
      </c>
      <c r="B485" t="s">
        <v>1106</v>
      </c>
      <c r="C485" t="s">
        <v>1453</v>
      </c>
      <c r="D485" t="s">
        <v>1529</v>
      </c>
      <c r="E485" s="2">
        <v>243.58695652173913</v>
      </c>
      <c r="F485" s="2">
        <v>5.0434782608695654</v>
      </c>
      <c r="G485" s="2">
        <v>0.70652173913043481</v>
      </c>
      <c r="H485" s="2">
        <v>0</v>
      </c>
      <c r="I485" s="2">
        <v>8.8478260869565215</v>
      </c>
      <c r="J485" s="2">
        <v>0</v>
      </c>
      <c r="K485" s="2">
        <v>5.9565217391304346</v>
      </c>
      <c r="L485" s="2">
        <v>6.2798913043478262</v>
      </c>
      <c r="M485" s="2">
        <v>8.8418478260869566</v>
      </c>
      <c r="N485" s="2">
        <v>0</v>
      </c>
      <c r="O485" s="2">
        <v>3.6298527443105758E-2</v>
      </c>
      <c r="P485" s="2">
        <v>29.526847826086954</v>
      </c>
      <c r="Q485" s="2">
        <v>0</v>
      </c>
      <c r="R485" s="2">
        <v>0.1212168674698795</v>
      </c>
      <c r="S485" s="2">
        <v>8.695652173913043</v>
      </c>
      <c r="T485" s="2">
        <v>21.210108695652174</v>
      </c>
      <c r="U485" s="2">
        <v>0</v>
      </c>
      <c r="V485" s="2">
        <v>0.12277242302543508</v>
      </c>
      <c r="W485" s="2">
        <v>29.469891304347826</v>
      </c>
      <c r="X485" s="2">
        <v>15.776413043478261</v>
      </c>
      <c r="Y485" s="2">
        <v>0</v>
      </c>
      <c r="Z485" s="2">
        <v>0.18575011155734045</v>
      </c>
      <c r="AA485" s="2">
        <v>0</v>
      </c>
      <c r="AB485" s="2">
        <v>0</v>
      </c>
      <c r="AC485" s="2">
        <v>0</v>
      </c>
      <c r="AD485" s="2">
        <v>0</v>
      </c>
      <c r="AE485" s="2">
        <v>0</v>
      </c>
      <c r="AF485" s="2">
        <v>0</v>
      </c>
      <c r="AG485" s="2">
        <v>0</v>
      </c>
      <c r="AH485" t="s">
        <v>507</v>
      </c>
      <c r="AI485">
        <v>2</v>
      </c>
    </row>
    <row r="486" spans="1:35" x14ac:dyDescent="0.25">
      <c r="A486" t="s">
        <v>1573</v>
      </c>
      <c r="B486" t="s">
        <v>1034</v>
      </c>
      <c r="C486" t="s">
        <v>1286</v>
      </c>
      <c r="D486" t="s">
        <v>1515</v>
      </c>
      <c r="E486" s="2">
        <v>488.26086956521738</v>
      </c>
      <c r="F486" s="2">
        <v>8.445652173913043</v>
      </c>
      <c r="G486" s="2">
        <v>6.3913043478260869</v>
      </c>
      <c r="H486" s="2">
        <v>0</v>
      </c>
      <c r="I486" s="2">
        <v>24.24217391304348</v>
      </c>
      <c r="J486" s="2">
        <v>0</v>
      </c>
      <c r="K486" s="2">
        <v>3.652173913043478</v>
      </c>
      <c r="L486" s="2">
        <v>9.5461956521739122</v>
      </c>
      <c r="M486" s="2">
        <v>26.833043478260869</v>
      </c>
      <c r="N486" s="2">
        <v>2.7391304347826089</v>
      </c>
      <c r="O486" s="2">
        <v>6.0566340160284955E-2</v>
      </c>
      <c r="P486" s="2">
        <v>0</v>
      </c>
      <c r="Q486" s="2">
        <v>41.480869565217382</v>
      </c>
      <c r="R486" s="2">
        <v>8.495636687444344E-2</v>
      </c>
      <c r="S486" s="2">
        <v>57.150652173913052</v>
      </c>
      <c r="T486" s="2">
        <v>9.0271739130434785</v>
      </c>
      <c r="U486" s="2">
        <v>0</v>
      </c>
      <c r="V486" s="2">
        <v>0.13553784505788069</v>
      </c>
      <c r="W486" s="2">
        <v>51.429891304347819</v>
      </c>
      <c r="X486" s="2">
        <v>19.5</v>
      </c>
      <c r="Y486" s="2">
        <v>0</v>
      </c>
      <c r="Z486" s="2">
        <v>0.14527048085485306</v>
      </c>
      <c r="AA486" s="2">
        <v>0</v>
      </c>
      <c r="AB486" s="2">
        <v>0</v>
      </c>
      <c r="AC486" s="2">
        <v>0</v>
      </c>
      <c r="AD486" s="2">
        <v>0</v>
      </c>
      <c r="AE486" s="2">
        <v>47.288369565217387</v>
      </c>
      <c r="AF486" s="2">
        <v>0</v>
      </c>
      <c r="AG486" s="2">
        <v>50.717391304347828</v>
      </c>
      <c r="AH486" t="s">
        <v>433</v>
      </c>
      <c r="AI486">
        <v>2</v>
      </c>
    </row>
    <row r="487" spans="1:35" x14ac:dyDescent="0.25">
      <c r="A487" t="s">
        <v>1573</v>
      </c>
      <c r="B487" t="s">
        <v>1006</v>
      </c>
      <c r="C487" t="s">
        <v>1226</v>
      </c>
      <c r="D487" t="s">
        <v>1527</v>
      </c>
      <c r="E487" s="2">
        <v>240.69565217391303</v>
      </c>
      <c r="F487" s="2">
        <v>5.3804347826086953</v>
      </c>
      <c r="G487" s="2">
        <v>1.5625</v>
      </c>
      <c r="H487" s="2">
        <v>0</v>
      </c>
      <c r="I487" s="2">
        <v>13.089673913043478</v>
      </c>
      <c r="J487" s="2">
        <v>0</v>
      </c>
      <c r="K487" s="2">
        <v>0</v>
      </c>
      <c r="L487" s="2">
        <v>9.2989130434782616</v>
      </c>
      <c r="M487" s="2">
        <v>41.581521739130437</v>
      </c>
      <c r="N487" s="2">
        <v>13.288043478260869</v>
      </c>
      <c r="O487" s="2">
        <v>0.22796242774566475</v>
      </c>
      <c r="P487" s="2">
        <v>30.698369565217391</v>
      </c>
      <c r="Q487" s="2">
        <v>8.8614130434782616</v>
      </c>
      <c r="R487" s="2">
        <v>0.16435603323699424</v>
      </c>
      <c r="S487" s="2">
        <v>13.915760869565217</v>
      </c>
      <c r="T487" s="2">
        <v>10.536195652173914</v>
      </c>
      <c r="U487" s="2">
        <v>0</v>
      </c>
      <c r="V487" s="2">
        <v>0.1015886921965318</v>
      </c>
      <c r="W487" s="2">
        <v>8.7527173913043477</v>
      </c>
      <c r="X487" s="2">
        <v>15.470108695652174</v>
      </c>
      <c r="Y487" s="2">
        <v>0</v>
      </c>
      <c r="Z487" s="2">
        <v>0.10063674132947978</v>
      </c>
      <c r="AA487" s="2">
        <v>0.59782608695652173</v>
      </c>
      <c r="AB487" s="2">
        <v>0</v>
      </c>
      <c r="AC487" s="2">
        <v>0</v>
      </c>
      <c r="AD487" s="2">
        <v>0</v>
      </c>
      <c r="AE487" s="2">
        <v>0</v>
      </c>
      <c r="AF487" s="2">
        <v>0</v>
      </c>
      <c r="AG487" s="2">
        <v>2.972826086956522</v>
      </c>
      <c r="AH487" t="s">
        <v>405</v>
      </c>
      <c r="AI487">
        <v>2</v>
      </c>
    </row>
    <row r="488" spans="1:35" x14ac:dyDescent="0.25">
      <c r="A488" t="s">
        <v>1573</v>
      </c>
      <c r="B488" t="s">
        <v>1023</v>
      </c>
      <c r="C488" t="s">
        <v>1271</v>
      </c>
      <c r="D488" t="s">
        <v>1520</v>
      </c>
      <c r="E488" s="2">
        <v>369.3478260869565</v>
      </c>
      <c r="F488" s="2">
        <v>110.19228260869562</v>
      </c>
      <c r="G488" s="2">
        <v>0</v>
      </c>
      <c r="H488" s="2">
        <v>2.8540217391304346</v>
      </c>
      <c r="I488" s="2">
        <v>0</v>
      </c>
      <c r="J488" s="2">
        <v>0</v>
      </c>
      <c r="K488" s="2">
        <v>0</v>
      </c>
      <c r="L488" s="2">
        <v>10.132173913043479</v>
      </c>
      <c r="M488" s="2">
        <v>30.203152173913043</v>
      </c>
      <c r="N488" s="2">
        <v>4.9691304347826089</v>
      </c>
      <c r="O488" s="2">
        <v>9.5228075338434387E-2</v>
      </c>
      <c r="P488" s="2">
        <v>4.0141304347826088</v>
      </c>
      <c r="Q488" s="2">
        <v>23.284673913043473</v>
      </c>
      <c r="R488" s="2">
        <v>7.3910829899941133E-2</v>
      </c>
      <c r="S488" s="2">
        <v>17.944891304347831</v>
      </c>
      <c r="T488" s="2">
        <v>19.633478260869566</v>
      </c>
      <c r="U488" s="2">
        <v>0</v>
      </c>
      <c r="V488" s="2">
        <v>0.10174249558563864</v>
      </c>
      <c r="W488" s="2">
        <v>20.155434782608694</v>
      </c>
      <c r="X488" s="2">
        <v>32.768586956521737</v>
      </c>
      <c r="Y488" s="2">
        <v>0</v>
      </c>
      <c r="Z488" s="2">
        <v>0.14329046497939965</v>
      </c>
      <c r="AA488" s="2">
        <v>0</v>
      </c>
      <c r="AB488" s="2">
        <v>0</v>
      </c>
      <c r="AC488" s="2">
        <v>0</v>
      </c>
      <c r="AD488" s="2">
        <v>0</v>
      </c>
      <c r="AE488" s="2">
        <v>41.238695652173917</v>
      </c>
      <c r="AF488" s="2">
        <v>0</v>
      </c>
      <c r="AG488" s="2">
        <v>0</v>
      </c>
      <c r="AH488" t="s">
        <v>422</v>
      </c>
      <c r="AI488">
        <v>2</v>
      </c>
    </row>
    <row r="489" spans="1:35" x14ac:dyDescent="0.25">
      <c r="A489" t="s">
        <v>1573</v>
      </c>
      <c r="B489" t="s">
        <v>1184</v>
      </c>
      <c r="C489" t="s">
        <v>1284</v>
      </c>
      <c r="D489" t="s">
        <v>1490</v>
      </c>
      <c r="E489" s="2">
        <v>42.021739130434781</v>
      </c>
      <c r="F489" s="2">
        <v>4.7826086956521738</v>
      </c>
      <c r="G489" s="2">
        <v>0.22826086956521738</v>
      </c>
      <c r="H489" s="2">
        <v>0.19565217391304349</v>
      </c>
      <c r="I489" s="2">
        <v>5.4456521739130439</v>
      </c>
      <c r="J489" s="2">
        <v>0</v>
      </c>
      <c r="K489" s="2">
        <v>0</v>
      </c>
      <c r="L489" s="2">
        <v>2.0516304347826089</v>
      </c>
      <c r="M489" s="2">
        <v>4.6086956521739131</v>
      </c>
      <c r="N489" s="2">
        <v>0.93478260869565222</v>
      </c>
      <c r="O489" s="2">
        <v>0.13191929643041905</v>
      </c>
      <c r="P489" s="2">
        <v>5.0869565217391308</v>
      </c>
      <c r="Q489" s="2">
        <v>11.866847826086957</v>
      </c>
      <c r="R489" s="2">
        <v>0.40345318158303156</v>
      </c>
      <c r="S489" s="2">
        <v>9.7554347826086953</v>
      </c>
      <c r="T489" s="2">
        <v>4.1141304347826084</v>
      </c>
      <c r="U489" s="2">
        <v>0</v>
      </c>
      <c r="V489" s="2">
        <v>0.33005690636316609</v>
      </c>
      <c r="W489" s="2">
        <v>6.1521739130434785</v>
      </c>
      <c r="X489" s="2">
        <v>4.6603260869565215</v>
      </c>
      <c r="Y489" s="2">
        <v>5.0244565217391308</v>
      </c>
      <c r="Z489" s="2">
        <v>0.37687532333160889</v>
      </c>
      <c r="AA489" s="2">
        <v>0</v>
      </c>
      <c r="AB489" s="2">
        <v>0</v>
      </c>
      <c r="AC489" s="2">
        <v>0</v>
      </c>
      <c r="AD489" s="2">
        <v>0</v>
      </c>
      <c r="AE489" s="2">
        <v>0</v>
      </c>
      <c r="AF489" s="2">
        <v>0</v>
      </c>
      <c r="AG489" s="2">
        <v>0</v>
      </c>
      <c r="AH489" t="s">
        <v>587</v>
      </c>
      <c r="AI489">
        <v>2</v>
      </c>
    </row>
    <row r="490" spans="1:35" x14ac:dyDescent="0.25">
      <c r="A490" t="s">
        <v>1573</v>
      </c>
      <c r="B490" t="s">
        <v>996</v>
      </c>
      <c r="C490" t="s">
        <v>1361</v>
      </c>
      <c r="D490" t="s">
        <v>1531</v>
      </c>
      <c r="E490" s="2">
        <v>96.032608695652172</v>
      </c>
      <c r="F490" s="2">
        <v>7.0858695652173935</v>
      </c>
      <c r="G490" s="2">
        <v>4.6673913043478255</v>
      </c>
      <c r="H490" s="2">
        <v>0</v>
      </c>
      <c r="I490" s="2">
        <v>5.6304347826086945</v>
      </c>
      <c r="J490" s="2">
        <v>0.2467391304347826</v>
      </c>
      <c r="K490" s="2">
        <v>0</v>
      </c>
      <c r="L490" s="2">
        <v>3.3173913043478254</v>
      </c>
      <c r="M490" s="2">
        <v>6.4989130434782627</v>
      </c>
      <c r="N490" s="2">
        <v>0</v>
      </c>
      <c r="O490" s="2">
        <v>6.7674023769100186E-2</v>
      </c>
      <c r="P490" s="2">
        <v>6.3250000000000011</v>
      </c>
      <c r="Q490" s="2">
        <v>4.716304347826088</v>
      </c>
      <c r="R490" s="2">
        <v>0.11497453310696097</v>
      </c>
      <c r="S490" s="2">
        <v>8.8423913043478262</v>
      </c>
      <c r="T490" s="2">
        <v>4.5978260869565215</v>
      </c>
      <c r="U490" s="2">
        <v>0</v>
      </c>
      <c r="V490" s="2">
        <v>0.13995472552348615</v>
      </c>
      <c r="W490" s="2">
        <v>7.625</v>
      </c>
      <c r="X490" s="2">
        <v>4.3260869565217392</v>
      </c>
      <c r="Y490" s="2">
        <v>0</v>
      </c>
      <c r="Z490" s="2">
        <v>0.12444821731748726</v>
      </c>
      <c r="AA490" s="2">
        <v>0</v>
      </c>
      <c r="AB490" s="2">
        <v>0</v>
      </c>
      <c r="AC490" s="2">
        <v>0</v>
      </c>
      <c r="AD490" s="2">
        <v>0</v>
      </c>
      <c r="AE490" s="2">
        <v>0</v>
      </c>
      <c r="AF490" s="2">
        <v>0</v>
      </c>
      <c r="AG490" s="2">
        <v>0</v>
      </c>
      <c r="AH490" t="s">
        <v>395</v>
      </c>
      <c r="AI490">
        <v>2</v>
      </c>
    </row>
    <row r="491" spans="1:35" x14ac:dyDescent="0.25">
      <c r="A491" t="s">
        <v>1573</v>
      </c>
      <c r="B491" t="s">
        <v>950</v>
      </c>
      <c r="C491" t="s">
        <v>1242</v>
      </c>
      <c r="D491" t="s">
        <v>1484</v>
      </c>
      <c r="E491" s="2">
        <v>46.728260869565219</v>
      </c>
      <c r="F491" s="2">
        <v>5.6521739130434785</v>
      </c>
      <c r="G491" s="2">
        <v>0</v>
      </c>
      <c r="H491" s="2">
        <v>0</v>
      </c>
      <c r="I491" s="2">
        <v>2.1890217391304345</v>
      </c>
      <c r="J491" s="2">
        <v>0</v>
      </c>
      <c r="K491" s="2">
        <v>0</v>
      </c>
      <c r="L491" s="2">
        <v>0.70358695652173919</v>
      </c>
      <c r="M491" s="2">
        <v>3.1422826086956523</v>
      </c>
      <c r="N491" s="2">
        <v>0</v>
      </c>
      <c r="O491" s="2">
        <v>6.7245871132821586E-2</v>
      </c>
      <c r="P491" s="2">
        <v>4.5570652173913038</v>
      </c>
      <c r="Q491" s="2">
        <v>5.1402173913043496</v>
      </c>
      <c r="R491" s="2">
        <v>0.20752500581530592</v>
      </c>
      <c r="S491" s="2">
        <v>4.8966304347826091</v>
      </c>
      <c r="T491" s="2">
        <v>9.7122826086956504</v>
      </c>
      <c r="U491" s="2">
        <v>0</v>
      </c>
      <c r="V491" s="2">
        <v>0.31263549662712259</v>
      </c>
      <c r="W491" s="2">
        <v>7.379021739130434</v>
      </c>
      <c r="X491" s="2">
        <v>11.984130434782609</v>
      </c>
      <c r="Y491" s="2">
        <v>0</v>
      </c>
      <c r="Z491" s="2">
        <v>0.41437776227029538</v>
      </c>
      <c r="AA491" s="2">
        <v>0</v>
      </c>
      <c r="AB491" s="2">
        <v>0</v>
      </c>
      <c r="AC491" s="2">
        <v>0</v>
      </c>
      <c r="AD491" s="2">
        <v>1.138586956521739</v>
      </c>
      <c r="AE491" s="2">
        <v>0</v>
      </c>
      <c r="AF491" s="2">
        <v>0</v>
      </c>
      <c r="AG491" s="2">
        <v>0</v>
      </c>
      <c r="AH491" t="s">
        <v>349</v>
      </c>
      <c r="AI491">
        <v>2</v>
      </c>
    </row>
    <row r="492" spans="1:35" x14ac:dyDescent="0.25">
      <c r="A492" t="s">
        <v>1573</v>
      </c>
      <c r="B492" t="s">
        <v>1157</v>
      </c>
      <c r="C492" t="s">
        <v>1242</v>
      </c>
      <c r="D492" t="s">
        <v>1484</v>
      </c>
      <c r="E492" s="2">
        <v>32.021739130434781</v>
      </c>
      <c r="F492" s="2">
        <v>2.8695652173913042</v>
      </c>
      <c r="G492" s="2">
        <v>6.5217391304347824E-2</v>
      </c>
      <c r="H492" s="2">
        <v>0.2608695652173913</v>
      </c>
      <c r="I492" s="2">
        <v>1.0434782608695652</v>
      </c>
      <c r="J492" s="2">
        <v>0</v>
      </c>
      <c r="K492" s="2">
        <v>0.17391304347826086</v>
      </c>
      <c r="L492" s="2">
        <v>1.6277173913043479</v>
      </c>
      <c r="M492" s="2">
        <v>0</v>
      </c>
      <c r="N492" s="2">
        <v>1.2173913043478262</v>
      </c>
      <c r="O492" s="2">
        <v>3.8017651052274275E-2</v>
      </c>
      <c r="P492" s="2">
        <v>5.7391304347826084</v>
      </c>
      <c r="Q492" s="2">
        <v>4.8260869565217392</v>
      </c>
      <c r="R492" s="2">
        <v>0.32993890020366601</v>
      </c>
      <c r="S492" s="2">
        <v>0</v>
      </c>
      <c r="T492" s="2">
        <v>1.0597826086956521</v>
      </c>
      <c r="U492" s="2">
        <v>0</v>
      </c>
      <c r="V492" s="2">
        <v>3.3095723014256617E-2</v>
      </c>
      <c r="W492" s="2">
        <v>5.5842391304347823</v>
      </c>
      <c r="X492" s="2">
        <v>0</v>
      </c>
      <c r="Y492" s="2">
        <v>0</v>
      </c>
      <c r="Z492" s="2">
        <v>0.17438900203665988</v>
      </c>
      <c r="AA492" s="2">
        <v>0</v>
      </c>
      <c r="AB492" s="2">
        <v>0</v>
      </c>
      <c r="AC492" s="2">
        <v>0</v>
      </c>
      <c r="AD492" s="2">
        <v>0</v>
      </c>
      <c r="AE492" s="2">
        <v>0</v>
      </c>
      <c r="AF492" s="2">
        <v>0</v>
      </c>
      <c r="AG492" s="2">
        <v>0.56521739130434778</v>
      </c>
      <c r="AH492" t="s">
        <v>559</v>
      </c>
      <c r="AI492">
        <v>2</v>
      </c>
    </row>
    <row r="493" spans="1:35" x14ac:dyDescent="0.25">
      <c r="A493" t="s">
        <v>1573</v>
      </c>
      <c r="B493" t="s">
        <v>987</v>
      </c>
      <c r="C493" t="s">
        <v>1422</v>
      </c>
      <c r="D493" t="s">
        <v>1526</v>
      </c>
      <c r="E493" s="2">
        <v>61.336956521739133</v>
      </c>
      <c r="F493" s="2">
        <v>9.4836956521739122</v>
      </c>
      <c r="G493" s="2">
        <v>0.73369565217391308</v>
      </c>
      <c r="H493" s="2">
        <v>0</v>
      </c>
      <c r="I493" s="2">
        <v>4.4673913043478262</v>
      </c>
      <c r="J493" s="2">
        <v>0</v>
      </c>
      <c r="K493" s="2">
        <v>0</v>
      </c>
      <c r="L493" s="2">
        <v>3.4130434782608696</v>
      </c>
      <c r="M493" s="2">
        <v>14.801630434782609</v>
      </c>
      <c r="N493" s="2">
        <v>0</v>
      </c>
      <c r="O493" s="2">
        <v>0.24131667552720185</v>
      </c>
      <c r="P493" s="2">
        <v>0</v>
      </c>
      <c r="Q493" s="2">
        <v>16.388586956521738</v>
      </c>
      <c r="R493" s="2">
        <v>0.26718943824206981</v>
      </c>
      <c r="S493" s="2">
        <v>8.875</v>
      </c>
      <c r="T493" s="2">
        <v>0</v>
      </c>
      <c r="U493" s="2">
        <v>0</v>
      </c>
      <c r="V493" s="2">
        <v>0.14469253942938154</v>
      </c>
      <c r="W493" s="2">
        <v>7.1875</v>
      </c>
      <c r="X493" s="2">
        <v>0.55706521739130432</v>
      </c>
      <c r="Y493" s="2">
        <v>0</v>
      </c>
      <c r="Z493" s="2">
        <v>0.12626262626262627</v>
      </c>
      <c r="AA493" s="2">
        <v>0</v>
      </c>
      <c r="AB493" s="2">
        <v>0</v>
      </c>
      <c r="AC493" s="2">
        <v>0</v>
      </c>
      <c r="AD493" s="2">
        <v>0</v>
      </c>
      <c r="AE493" s="2">
        <v>0</v>
      </c>
      <c r="AF493" s="2">
        <v>0</v>
      </c>
      <c r="AG493" s="2">
        <v>0</v>
      </c>
      <c r="AH493" t="s">
        <v>386</v>
      </c>
      <c r="AI493">
        <v>2</v>
      </c>
    </row>
    <row r="494" spans="1:35" x14ac:dyDescent="0.25">
      <c r="A494" t="s">
        <v>1573</v>
      </c>
      <c r="B494" t="s">
        <v>755</v>
      </c>
      <c r="C494" t="s">
        <v>1216</v>
      </c>
      <c r="D494" t="s">
        <v>1489</v>
      </c>
      <c r="E494" s="2">
        <v>177.16304347826087</v>
      </c>
      <c r="F494" s="2">
        <v>4.8695652173913047</v>
      </c>
      <c r="G494" s="2">
        <v>2.7744565217391308</v>
      </c>
      <c r="H494" s="2">
        <v>0</v>
      </c>
      <c r="I494" s="2">
        <v>17.375</v>
      </c>
      <c r="J494" s="2">
        <v>0</v>
      </c>
      <c r="K494" s="2">
        <v>0</v>
      </c>
      <c r="L494" s="2">
        <v>9.3161956521739135</v>
      </c>
      <c r="M494" s="2">
        <v>4.7907608695652177</v>
      </c>
      <c r="N494" s="2">
        <v>7.3858695652173916</v>
      </c>
      <c r="O494" s="2">
        <v>6.8731210503711893E-2</v>
      </c>
      <c r="P494" s="2">
        <v>4.1086956521739131</v>
      </c>
      <c r="Q494" s="2">
        <v>22.258152173913043</v>
      </c>
      <c r="R494" s="2">
        <v>0.14882814896619426</v>
      </c>
      <c r="S494" s="2">
        <v>19.012282608695649</v>
      </c>
      <c r="T494" s="2">
        <v>31.127500000000005</v>
      </c>
      <c r="U494" s="2">
        <v>0</v>
      </c>
      <c r="V494" s="2">
        <v>0.28301490889011593</v>
      </c>
      <c r="W494" s="2">
        <v>6.2697826086956523</v>
      </c>
      <c r="X494" s="2">
        <v>38.141195652173913</v>
      </c>
      <c r="Y494" s="2">
        <v>0</v>
      </c>
      <c r="Z494" s="2">
        <v>0.25067856923737653</v>
      </c>
      <c r="AA494" s="2">
        <v>0</v>
      </c>
      <c r="AB494" s="2">
        <v>0.61141304347826086</v>
      </c>
      <c r="AC494" s="2">
        <v>0</v>
      </c>
      <c r="AD494" s="2">
        <v>0</v>
      </c>
      <c r="AE494" s="2">
        <v>4.6331521739130439</v>
      </c>
      <c r="AF494" s="2">
        <v>0</v>
      </c>
      <c r="AG494" s="2">
        <v>0</v>
      </c>
      <c r="AH494" t="s">
        <v>153</v>
      </c>
      <c r="AI494">
        <v>2</v>
      </c>
    </row>
    <row r="495" spans="1:35" x14ac:dyDescent="0.25">
      <c r="A495" t="s">
        <v>1573</v>
      </c>
      <c r="B495" t="s">
        <v>618</v>
      </c>
      <c r="C495" t="s">
        <v>1281</v>
      </c>
      <c r="D495" t="s">
        <v>1512</v>
      </c>
      <c r="E495" s="2">
        <v>290.88043478260869</v>
      </c>
      <c r="F495" s="2">
        <v>3.3695652173913042</v>
      </c>
      <c r="G495" s="2">
        <v>0.77717391304347827</v>
      </c>
      <c r="H495" s="2">
        <v>0</v>
      </c>
      <c r="I495" s="2">
        <v>11.540760869565217</v>
      </c>
      <c r="J495" s="2">
        <v>0</v>
      </c>
      <c r="K495" s="2">
        <v>0</v>
      </c>
      <c r="L495" s="2">
        <v>6.6032608695652177</v>
      </c>
      <c r="M495" s="2">
        <v>17.836956521739129</v>
      </c>
      <c r="N495" s="2">
        <v>0</v>
      </c>
      <c r="O495" s="2">
        <v>6.1320578453719965E-2</v>
      </c>
      <c r="P495" s="2">
        <v>5.9836956521739131</v>
      </c>
      <c r="Q495" s="2">
        <v>22.133152173913043</v>
      </c>
      <c r="R495" s="2">
        <v>9.6661186054332798E-2</v>
      </c>
      <c r="S495" s="2">
        <v>13.399456521739131</v>
      </c>
      <c r="T495" s="2">
        <v>28.489130434782609</v>
      </c>
      <c r="U495" s="2">
        <v>0</v>
      </c>
      <c r="V495" s="2">
        <v>0.14400620305668699</v>
      </c>
      <c r="W495" s="2">
        <v>13.467391304347826</v>
      </c>
      <c r="X495" s="2">
        <v>16.646739130434781</v>
      </c>
      <c r="Y495" s="2">
        <v>0</v>
      </c>
      <c r="Z495" s="2">
        <v>0.10352752139307202</v>
      </c>
      <c r="AA495" s="2">
        <v>0</v>
      </c>
      <c r="AB495" s="2">
        <v>0</v>
      </c>
      <c r="AC495" s="2">
        <v>0</v>
      </c>
      <c r="AD495" s="2">
        <v>0</v>
      </c>
      <c r="AE495" s="2">
        <v>0</v>
      </c>
      <c r="AF495" s="2">
        <v>0</v>
      </c>
      <c r="AG495" s="2">
        <v>0</v>
      </c>
      <c r="AH495" t="s">
        <v>15</v>
      </c>
      <c r="AI495">
        <v>2</v>
      </c>
    </row>
    <row r="496" spans="1:35" x14ac:dyDescent="0.25">
      <c r="A496" t="s">
        <v>1573</v>
      </c>
      <c r="B496" t="s">
        <v>822</v>
      </c>
      <c r="C496" t="s">
        <v>1200</v>
      </c>
      <c r="D496" t="s">
        <v>1511</v>
      </c>
      <c r="E496" s="2">
        <v>235.17391304347825</v>
      </c>
      <c r="F496" s="2">
        <v>5.3804347826086953</v>
      </c>
      <c r="G496" s="2">
        <v>1.1304347826086956</v>
      </c>
      <c r="H496" s="2">
        <v>1.1195652173913044</v>
      </c>
      <c r="I496" s="2">
        <v>15.081521739130435</v>
      </c>
      <c r="J496" s="2">
        <v>0</v>
      </c>
      <c r="K496" s="2">
        <v>0</v>
      </c>
      <c r="L496" s="2">
        <v>11.961956521739131</v>
      </c>
      <c r="M496" s="2">
        <v>14.383152173913043</v>
      </c>
      <c r="N496" s="2">
        <v>0</v>
      </c>
      <c r="O496" s="2">
        <v>6.1159641338509894E-2</v>
      </c>
      <c r="P496" s="2">
        <v>14.127717391304348</v>
      </c>
      <c r="Q496" s="2">
        <v>14.809782608695652</v>
      </c>
      <c r="R496" s="2">
        <v>0.12304723608800149</v>
      </c>
      <c r="S496" s="2">
        <v>11.573369565217391</v>
      </c>
      <c r="T496" s="2">
        <v>15.644021739130435</v>
      </c>
      <c r="U496" s="2">
        <v>0</v>
      </c>
      <c r="V496" s="2">
        <v>0.11573303753004253</v>
      </c>
      <c r="W496" s="2">
        <v>16.391304347826086</v>
      </c>
      <c r="X496" s="2">
        <v>14.752717391304348</v>
      </c>
      <c r="Y496" s="2">
        <v>0</v>
      </c>
      <c r="Z496" s="2">
        <v>0.13242974671843225</v>
      </c>
      <c r="AA496" s="2">
        <v>0</v>
      </c>
      <c r="AB496" s="2">
        <v>5.5706521739130439</v>
      </c>
      <c r="AC496" s="2">
        <v>0</v>
      </c>
      <c r="AD496" s="2">
        <v>0</v>
      </c>
      <c r="AE496" s="2">
        <v>0</v>
      </c>
      <c r="AF496" s="2">
        <v>0</v>
      </c>
      <c r="AG496" s="2">
        <v>0</v>
      </c>
      <c r="AH496" t="s">
        <v>220</v>
      </c>
      <c r="AI496">
        <v>2</v>
      </c>
    </row>
    <row r="497" spans="1:35" x14ac:dyDescent="0.25">
      <c r="A497" t="s">
        <v>1573</v>
      </c>
      <c r="B497" t="s">
        <v>791</v>
      </c>
      <c r="C497" t="s">
        <v>1234</v>
      </c>
      <c r="D497" t="s">
        <v>1528</v>
      </c>
      <c r="E497" s="2">
        <v>119.94565217391305</v>
      </c>
      <c r="F497" s="2">
        <v>4.8043478260869561</v>
      </c>
      <c r="G497" s="2">
        <v>0.34782608695652173</v>
      </c>
      <c r="H497" s="2">
        <v>0.52717391304347827</v>
      </c>
      <c r="I497" s="2">
        <v>9.0434782608695645</v>
      </c>
      <c r="J497" s="2">
        <v>0</v>
      </c>
      <c r="K497" s="2">
        <v>0</v>
      </c>
      <c r="L497" s="2">
        <v>10.530978260869563</v>
      </c>
      <c r="M497" s="2">
        <v>11.301630434782609</v>
      </c>
      <c r="N497" s="2">
        <v>0</v>
      </c>
      <c r="O497" s="2">
        <v>9.4222927050294517E-2</v>
      </c>
      <c r="P497" s="2">
        <v>0</v>
      </c>
      <c r="Q497" s="2">
        <v>0</v>
      </c>
      <c r="R497" s="2">
        <v>0</v>
      </c>
      <c r="S497" s="2">
        <v>10.464673913043477</v>
      </c>
      <c r="T497" s="2">
        <v>7.4185869565217404</v>
      </c>
      <c r="U497" s="2">
        <v>0</v>
      </c>
      <c r="V497" s="2">
        <v>0.14909469868599909</v>
      </c>
      <c r="W497" s="2">
        <v>20.12108695652174</v>
      </c>
      <c r="X497" s="2">
        <v>12.536630434782611</v>
      </c>
      <c r="Y497" s="2">
        <v>3.1333695652173912</v>
      </c>
      <c r="Z497" s="2">
        <v>0.29839420027186231</v>
      </c>
      <c r="AA497" s="2">
        <v>0</v>
      </c>
      <c r="AB497" s="2">
        <v>12.508152173913043</v>
      </c>
      <c r="AC497" s="2">
        <v>0</v>
      </c>
      <c r="AD497" s="2">
        <v>0</v>
      </c>
      <c r="AE497" s="2">
        <v>0</v>
      </c>
      <c r="AF497" s="2">
        <v>0</v>
      </c>
      <c r="AG497" s="2">
        <v>0</v>
      </c>
      <c r="AH497" t="s">
        <v>189</v>
      </c>
      <c r="AI497">
        <v>2</v>
      </c>
    </row>
    <row r="498" spans="1:35" x14ac:dyDescent="0.25">
      <c r="A498" t="s">
        <v>1573</v>
      </c>
      <c r="B498" t="s">
        <v>777</v>
      </c>
      <c r="C498" t="s">
        <v>1261</v>
      </c>
      <c r="D498" t="s">
        <v>1531</v>
      </c>
      <c r="E498" s="2">
        <v>72.869565217391298</v>
      </c>
      <c r="F498" s="2">
        <v>5.1385869565217392</v>
      </c>
      <c r="G498" s="2">
        <v>0</v>
      </c>
      <c r="H498" s="2">
        <v>0</v>
      </c>
      <c r="I498" s="2">
        <v>0.55434782608695654</v>
      </c>
      <c r="J498" s="2">
        <v>0</v>
      </c>
      <c r="K498" s="2">
        <v>0</v>
      </c>
      <c r="L498" s="2">
        <v>5.6114130434782608</v>
      </c>
      <c r="M498" s="2">
        <v>5.1304347826086953</v>
      </c>
      <c r="N498" s="2">
        <v>0</v>
      </c>
      <c r="O498" s="2">
        <v>7.040572792362769E-2</v>
      </c>
      <c r="P498" s="2">
        <v>1.7391304347826086</v>
      </c>
      <c r="Q498" s="2">
        <v>5.4918478260869561</v>
      </c>
      <c r="R498" s="2">
        <v>9.9231801909307873E-2</v>
      </c>
      <c r="S498" s="2">
        <v>9.491847826086957</v>
      </c>
      <c r="T498" s="2">
        <v>0</v>
      </c>
      <c r="U498" s="2">
        <v>0</v>
      </c>
      <c r="V498" s="2">
        <v>0.13025805489260145</v>
      </c>
      <c r="W498" s="2">
        <v>14.413043478260869</v>
      </c>
      <c r="X498" s="2">
        <v>1.8777173913043479</v>
      </c>
      <c r="Y498" s="2">
        <v>0</v>
      </c>
      <c r="Z498" s="2">
        <v>0.22356056085918857</v>
      </c>
      <c r="AA498" s="2">
        <v>0</v>
      </c>
      <c r="AB498" s="2">
        <v>0</v>
      </c>
      <c r="AC498" s="2">
        <v>0</v>
      </c>
      <c r="AD498" s="2">
        <v>0</v>
      </c>
      <c r="AE498" s="2">
        <v>0</v>
      </c>
      <c r="AF498" s="2">
        <v>0</v>
      </c>
      <c r="AG498" s="2">
        <v>0</v>
      </c>
      <c r="AH498" t="s">
        <v>175</v>
      </c>
      <c r="AI498">
        <v>2</v>
      </c>
    </row>
    <row r="499" spans="1:35" x14ac:dyDescent="0.25">
      <c r="A499" t="s">
        <v>1573</v>
      </c>
      <c r="B499" t="s">
        <v>603</v>
      </c>
      <c r="C499" t="s">
        <v>1279</v>
      </c>
      <c r="D499" t="s">
        <v>1510</v>
      </c>
      <c r="E499" s="2">
        <v>93.695652173913047</v>
      </c>
      <c r="F499" s="2">
        <v>4.8858695652173916</v>
      </c>
      <c r="G499" s="2">
        <v>0</v>
      </c>
      <c r="H499" s="2">
        <v>0</v>
      </c>
      <c r="I499" s="2">
        <v>3.3913043478260869</v>
      </c>
      <c r="J499" s="2">
        <v>0</v>
      </c>
      <c r="K499" s="2">
        <v>0</v>
      </c>
      <c r="L499" s="2">
        <v>5</v>
      </c>
      <c r="M499" s="2">
        <v>4.8070652173913047</v>
      </c>
      <c r="N499" s="2">
        <v>3.4456521739130435</v>
      </c>
      <c r="O499" s="2">
        <v>8.8080046403712295E-2</v>
      </c>
      <c r="P499" s="2">
        <v>4.019347826086956</v>
      </c>
      <c r="Q499" s="2">
        <v>10.25</v>
      </c>
      <c r="R499" s="2">
        <v>0.15229466357308585</v>
      </c>
      <c r="S499" s="2">
        <v>7.8496739130434774</v>
      </c>
      <c r="T499" s="2">
        <v>17.888804347826088</v>
      </c>
      <c r="U499" s="2">
        <v>0</v>
      </c>
      <c r="V499" s="2">
        <v>0.27470301624129934</v>
      </c>
      <c r="W499" s="2">
        <v>13.076086956521738</v>
      </c>
      <c r="X499" s="2">
        <v>10.006304347826088</v>
      </c>
      <c r="Y499" s="2">
        <v>0</v>
      </c>
      <c r="Z499" s="2">
        <v>0.24635498839907191</v>
      </c>
      <c r="AA499" s="2">
        <v>0</v>
      </c>
      <c r="AB499" s="2">
        <v>0</v>
      </c>
      <c r="AC499" s="2">
        <v>0</v>
      </c>
      <c r="AD499" s="2">
        <v>0</v>
      </c>
      <c r="AE499" s="2">
        <v>0</v>
      </c>
      <c r="AF499" s="2">
        <v>0</v>
      </c>
      <c r="AG499" s="2">
        <v>0</v>
      </c>
      <c r="AH499" t="s">
        <v>0</v>
      </c>
      <c r="AI499">
        <v>2</v>
      </c>
    </row>
    <row r="500" spans="1:35" x14ac:dyDescent="0.25">
      <c r="A500" t="s">
        <v>1573</v>
      </c>
      <c r="B500" t="s">
        <v>769</v>
      </c>
      <c r="C500" t="s">
        <v>1349</v>
      </c>
      <c r="D500" t="s">
        <v>1510</v>
      </c>
      <c r="E500" s="2">
        <v>151.45652173913044</v>
      </c>
      <c r="F500" s="2">
        <v>5.2173913043478262</v>
      </c>
      <c r="G500" s="2">
        <v>0.95652173913043481</v>
      </c>
      <c r="H500" s="2">
        <v>0</v>
      </c>
      <c r="I500" s="2">
        <v>8.9402173913043477</v>
      </c>
      <c r="J500" s="2">
        <v>0</v>
      </c>
      <c r="K500" s="2">
        <v>0</v>
      </c>
      <c r="L500" s="2">
        <v>6.9076086956521738</v>
      </c>
      <c r="M500" s="2">
        <v>11.364130434782609</v>
      </c>
      <c r="N500" s="2">
        <v>11.432065217391305</v>
      </c>
      <c r="O500" s="2">
        <v>0.15051313334290226</v>
      </c>
      <c r="P500" s="2">
        <v>3.9945652173913042</v>
      </c>
      <c r="Q500" s="2">
        <v>14.263586956521738</v>
      </c>
      <c r="R500" s="2">
        <v>0.12055045213147696</v>
      </c>
      <c r="S500" s="2">
        <v>12.649456521739131</v>
      </c>
      <c r="T500" s="2">
        <v>19.345108695652176</v>
      </c>
      <c r="U500" s="2">
        <v>6.5027173913043477</v>
      </c>
      <c r="V500" s="2">
        <v>0.25418042198937851</v>
      </c>
      <c r="W500" s="2">
        <v>18.385869565217391</v>
      </c>
      <c r="X500" s="2">
        <v>21.252717391304348</v>
      </c>
      <c r="Y500" s="2">
        <v>0</v>
      </c>
      <c r="Z500" s="2">
        <v>0.26171594660542552</v>
      </c>
      <c r="AA500" s="2">
        <v>0</v>
      </c>
      <c r="AB500" s="2">
        <v>0</v>
      </c>
      <c r="AC500" s="2">
        <v>0.54619565217391308</v>
      </c>
      <c r="AD500" s="2">
        <v>0</v>
      </c>
      <c r="AE500" s="2">
        <v>4.9972826086956523</v>
      </c>
      <c r="AF500" s="2">
        <v>0</v>
      </c>
      <c r="AG500" s="2">
        <v>0</v>
      </c>
      <c r="AH500" t="s">
        <v>167</v>
      </c>
      <c r="AI500">
        <v>2</v>
      </c>
    </row>
    <row r="501" spans="1:35" x14ac:dyDescent="0.25">
      <c r="A501" t="s">
        <v>1573</v>
      </c>
      <c r="B501" t="s">
        <v>1073</v>
      </c>
      <c r="C501" t="s">
        <v>1447</v>
      </c>
      <c r="D501" t="s">
        <v>1490</v>
      </c>
      <c r="E501" s="2">
        <v>265.89130434782606</v>
      </c>
      <c r="F501" s="2">
        <v>23.216739130434775</v>
      </c>
      <c r="G501" s="2">
        <v>0</v>
      </c>
      <c r="H501" s="2">
        <v>0.51141304347826089</v>
      </c>
      <c r="I501" s="2">
        <v>11.603260869565215</v>
      </c>
      <c r="J501" s="2">
        <v>0</v>
      </c>
      <c r="K501" s="2">
        <v>0</v>
      </c>
      <c r="L501" s="2">
        <v>4.3457608695652175</v>
      </c>
      <c r="M501" s="2">
        <v>24.39456521739131</v>
      </c>
      <c r="N501" s="2">
        <v>3.5617391304347819</v>
      </c>
      <c r="O501" s="2">
        <v>0.10514185266944651</v>
      </c>
      <c r="P501" s="2">
        <v>5.0313043478260848</v>
      </c>
      <c r="Q501" s="2">
        <v>47.176413043478234</v>
      </c>
      <c r="R501" s="2">
        <v>0.19634984874499214</v>
      </c>
      <c r="S501" s="2">
        <v>21.355</v>
      </c>
      <c r="T501" s="2">
        <v>25.795543478260864</v>
      </c>
      <c r="U501" s="2">
        <v>6.168260869565219</v>
      </c>
      <c r="V501" s="2">
        <v>0.20052857493254844</v>
      </c>
      <c r="W501" s="2">
        <v>41.955000000000005</v>
      </c>
      <c r="X501" s="2">
        <v>20.869782608695651</v>
      </c>
      <c r="Y501" s="2">
        <v>0</v>
      </c>
      <c r="Z501" s="2">
        <v>0.23627994440356476</v>
      </c>
      <c r="AA501" s="2">
        <v>0</v>
      </c>
      <c r="AB501" s="2">
        <v>4.0681521739130435</v>
      </c>
      <c r="AC501" s="2">
        <v>0</v>
      </c>
      <c r="AD501" s="2">
        <v>0</v>
      </c>
      <c r="AE501" s="2">
        <v>0</v>
      </c>
      <c r="AF501" s="2">
        <v>0</v>
      </c>
      <c r="AG501" s="2">
        <v>0</v>
      </c>
      <c r="AH501" t="s">
        <v>472</v>
      </c>
      <c r="AI501">
        <v>2</v>
      </c>
    </row>
    <row r="502" spans="1:35" x14ac:dyDescent="0.25">
      <c r="A502" t="s">
        <v>1573</v>
      </c>
      <c r="B502" t="s">
        <v>895</v>
      </c>
      <c r="C502" t="s">
        <v>1242</v>
      </c>
      <c r="D502" t="s">
        <v>1484</v>
      </c>
      <c r="E502" s="2">
        <v>157.40217391304347</v>
      </c>
      <c r="F502" s="2">
        <v>0</v>
      </c>
      <c r="G502" s="2">
        <v>1.1304347826086956</v>
      </c>
      <c r="H502" s="2">
        <v>0.64673913043478259</v>
      </c>
      <c r="I502" s="2">
        <v>0</v>
      </c>
      <c r="J502" s="2">
        <v>0</v>
      </c>
      <c r="K502" s="2">
        <v>11.448804347826089</v>
      </c>
      <c r="L502" s="2">
        <v>4.7868478260869578</v>
      </c>
      <c r="M502" s="2">
        <v>11.456521739130437</v>
      </c>
      <c r="N502" s="2">
        <v>16.004021739130437</v>
      </c>
      <c r="O502" s="2">
        <v>0.17446101788550519</v>
      </c>
      <c r="P502" s="2">
        <v>26.316086956521733</v>
      </c>
      <c r="Q502" s="2">
        <v>0</v>
      </c>
      <c r="R502" s="2">
        <v>0.16719011118016708</v>
      </c>
      <c r="S502" s="2">
        <v>5.4631521739130422</v>
      </c>
      <c r="T502" s="2">
        <v>9.7404347826086966</v>
      </c>
      <c r="U502" s="2">
        <v>0</v>
      </c>
      <c r="V502" s="2">
        <v>9.6590705061805129E-2</v>
      </c>
      <c r="W502" s="2">
        <v>9.0939130434782616</v>
      </c>
      <c r="X502" s="2">
        <v>15.175869565217392</v>
      </c>
      <c r="Y502" s="2">
        <v>4.8808695652173926</v>
      </c>
      <c r="Z502" s="2">
        <v>0.18519853601270633</v>
      </c>
      <c r="AA502" s="2">
        <v>0</v>
      </c>
      <c r="AB502" s="2">
        <v>0</v>
      </c>
      <c r="AC502" s="2">
        <v>0</v>
      </c>
      <c r="AD502" s="2">
        <v>0</v>
      </c>
      <c r="AE502" s="2">
        <v>0</v>
      </c>
      <c r="AF502" s="2">
        <v>0</v>
      </c>
      <c r="AG502" s="2">
        <v>0</v>
      </c>
      <c r="AH502" t="s">
        <v>294</v>
      </c>
      <c r="AI502">
        <v>2</v>
      </c>
    </row>
    <row r="503" spans="1:35" x14ac:dyDescent="0.25">
      <c r="A503" t="s">
        <v>1573</v>
      </c>
      <c r="B503" t="s">
        <v>760</v>
      </c>
      <c r="C503" t="s">
        <v>1343</v>
      </c>
      <c r="D503" t="s">
        <v>1490</v>
      </c>
      <c r="E503" s="2">
        <v>150.79347826086956</v>
      </c>
      <c r="F503" s="2">
        <v>5.2173913043478262</v>
      </c>
      <c r="G503" s="2">
        <v>0.65217391304347827</v>
      </c>
      <c r="H503" s="2">
        <v>0.88043478260869568</v>
      </c>
      <c r="I503" s="2">
        <v>6.2779347826086953</v>
      </c>
      <c r="J503" s="2">
        <v>0</v>
      </c>
      <c r="K503" s="2">
        <v>0</v>
      </c>
      <c r="L503" s="2">
        <v>4.5204347826086959</v>
      </c>
      <c r="M503" s="2">
        <v>11.972826086956522</v>
      </c>
      <c r="N503" s="2">
        <v>0</v>
      </c>
      <c r="O503" s="2">
        <v>7.9398832264110139E-2</v>
      </c>
      <c r="P503" s="2">
        <v>0</v>
      </c>
      <c r="Q503" s="2">
        <v>21.18739130434782</v>
      </c>
      <c r="R503" s="2">
        <v>0.1405060188856051</v>
      </c>
      <c r="S503" s="2">
        <v>19.997499999999992</v>
      </c>
      <c r="T503" s="2">
        <v>0</v>
      </c>
      <c r="U503" s="2">
        <v>18.050326086956524</v>
      </c>
      <c r="V503" s="2">
        <v>0.25231745116413173</v>
      </c>
      <c r="W503" s="2">
        <v>30.955326086956521</v>
      </c>
      <c r="X503" s="2">
        <v>0</v>
      </c>
      <c r="Y503" s="2">
        <v>21.429565217391307</v>
      </c>
      <c r="Z503" s="2">
        <v>0.347394939811144</v>
      </c>
      <c r="AA503" s="2">
        <v>0</v>
      </c>
      <c r="AB503" s="2">
        <v>5.0543478260869561</v>
      </c>
      <c r="AC503" s="2">
        <v>0</v>
      </c>
      <c r="AD503" s="2">
        <v>0</v>
      </c>
      <c r="AE503" s="2">
        <v>3.5093478260869544</v>
      </c>
      <c r="AF503" s="2">
        <v>0</v>
      </c>
      <c r="AG503" s="2">
        <v>0.14130434782608695</v>
      </c>
      <c r="AH503" t="s">
        <v>158</v>
      </c>
      <c r="AI503">
        <v>2</v>
      </c>
    </row>
    <row r="504" spans="1:35" x14ac:dyDescent="0.25">
      <c r="A504" t="s">
        <v>1573</v>
      </c>
      <c r="B504" t="s">
        <v>979</v>
      </c>
      <c r="C504" t="s">
        <v>1419</v>
      </c>
      <c r="D504" t="s">
        <v>1482</v>
      </c>
      <c r="E504" s="2">
        <v>78.641304347826093</v>
      </c>
      <c r="F504" s="2">
        <v>4.2391304347826084</v>
      </c>
      <c r="G504" s="2">
        <v>0</v>
      </c>
      <c r="H504" s="2">
        <v>0</v>
      </c>
      <c r="I504" s="2">
        <v>0</v>
      </c>
      <c r="J504" s="2">
        <v>0</v>
      </c>
      <c r="K504" s="2">
        <v>0</v>
      </c>
      <c r="L504" s="2">
        <v>2.6168478260869565</v>
      </c>
      <c r="M504" s="2">
        <v>4.3206521739130439</v>
      </c>
      <c r="N504" s="2">
        <v>0</v>
      </c>
      <c r="O504" s="2">
        <v>5.4941257774706292E-2</v>
      </c>
      <c r="P504" s="2">
        <v>4.4836956521739131</v>
      </c>
      <c r="Q504" s="2">
        <v>11.461956521739131</v>
      </c>
      <c r="R504" s="2">
        <v>0.20276434001382168</v>
      </c>
      <c r="S504" s="2">
        <v>8.195652173913043</v>
      </c>
      <c r="T504" s="2">
        <v>8.1114130434782616</v>
      </c>
      <c r="U504" s="2">
        <v>0</v>
      </c>
      <c r="V504" s="2">
        <v>0.20736005528680027</v>
      </c>
      <c r="W504" s="2">
        <v>10.592391304347826</v>
      </c>
      <c r="X504" s="2">
        <v>11.008152173913043</v>
      </c>
      <c r="Y504" s="2">
        <v>0</v>
      </c>
      <c r="Z504" s="2">
        <v>0.27467173462335864</v>
      </c>
      <c r="AA504" s="2">
        <v>0</v>
      </c>
      <c r="AB504" s="2">
        <v>0</v>
      </c>
      <c r="AC504" s="2">
        <v>0</v>
      </c>
      <c r="AD504" s="2">
        <v>60.6875</v>
      </c>
      <c r="AE504" s="2">
        <v>0</v>
      </c>
      <c r="AF504" s="2">
        <v>0</v>
      </c>
      <c r="AG504" s="2">
        <v>0</v>
      </c>
      <c r="AH504" t="s">
        <v>378</v>
      </c>
      <c r="AI504">
        <v>2</v>
      </c>
    </row>
    <row r="505" spans="1:35" x14ac:dyDescent="0.25">
      <c r="A505" t="s">
        <v>1573</v>
      </c>
      <c r="B505" t="s">
        <v>943</v>
      </c>
      <c r="C505" t="s">
        <v>1230</v>
      </c>
      <c r="D505" t="s">
        <v>1527</v>
      </c>
      <c r="E505" s="2">
        <v>125.52173913043478</v>
      </c>
      <c r="F505" s="2">
        <v>10.434782608695652</v>
      </c>
      <c r="G505" s="2">
        <v>0</v>
      </c>
      <c r="H505" s="2">
        <v>0</v>
      </c>
      <c r="I505" s="2">
        <v>0</v>
      </c>
      <c r="J505" s="2">
        <v>0</v>
      </c>
      <c r="K505" s="2">
        <v>0</v>
      </c>
      <c r="L505" s="2">
        <v>10.600543478260869</v>
      </c>
      <c r="M505" s="2">
        <v>11.331521739130435</v>
      </c>
      <c r="N505" s="2">
        <v>0</v>
      </c>
      <c r="O505" s="2">
        <v>9.0275372358850026E-2</v>
      </c>
      <c r="P505" s="2">
        <v>0</v>
      </c>
      <c r="Q505" s="2">
        <v>11.885869565217391</v>
      </c>
      <c r="R505" s="2">
        <v>9.4691721510218221E-2</v>
      </c>
      <c r="S505" s="2">
        <v>12.339673913043478</v>
      </c>
      <c r="T505" s="2">
        <v>8.6141304347826093</v>
      </c>
      <c r="U505" s="2">
        <v>0</v>
      </c>
      <c r="V505" s="2">
        <v>0.16693366816764807</v>
      </c>
      <c r="W505" s="2">
        <v>20.853260869565219</v>
      </c>
      <c r="X505" s="2">
        <v>4.3451086956521738</v>
      </c>
      <c r="Y505" s="2">
        <v>0</v>
      </c>
      <c r="Z505" s="2">
        <v>0.2007490474541046</v>
      </c>
      <c r="AA505" s="2">
        <v>0</v>
      </c>
      <c r="AB505" s="2">
        <v>0</v>
      </c>
      <c r="AC505" s="2">
        <v>0</v>
      </c>
      <c r="AD505" s="2">
        <v>78.619565217391298</v>
      </c>
      <c r="AE505" s="2">
        <v>0</v>
      </c>
      <c r="AF505" s="2">
        <v>0</v>
      </c>
      <c r="AG505" s="2">
        <v>0</v>
      </c>
      <c r="AH505" t="s">
        <v>342</v>
      </c>
      <c r="AI505">
        <v>2</v>
      </c>
    </row>
    <row r="506" spans="1:35" x14ac:dyDescent="0.25">
      <c r="A506" t="s">
        <v>1573</v>
      </c>
      <c r="B506" t="s">
        <v>1159</v>
      </c>
      <c r="C506" t="s">
        <v>1396</v>
      </c>
      <c r="D506" t="s">
        <v>1531</v>
      </c>
      <c r="E506" s="2">
        <v>132.45652173913044</v>
      </c>
      <c r="F506" s="2">
        <v>5.5163043478260869</v>
      </c>
      <c r="G506" s="2">
        <v>0</v>
      </c>
      <c r="H506" s="2">
        <v>0</v>
      </c>
      <c r="I506" s="2">
        <v>0</v>
      </c>
      <c r="J506" s="2">
        <v>0</v>
      </c>
      <c r="K506" s="2">
        <v>0</v>
      </c>
      <c r="L506" s="2">
        <v>5.8451086956521738</v>
      </c>
      <c r="M506" s="2">
        <v>8.1005434782608692</v>
      </c>
      <c r="N506" s="2">
        <v>0</v>
      </c>
      <c r="O506" s="2">
        <v>6.1156244871163626E-2</v>
      </c>
      <c r="P506" s="2">
        <v>3.1956521739130435</v>
      </c>
      <c r="Q506" s="2">
        <v>24.695652173913043</v>
      </c>
      <c r="R506" s="2">
        <v>0.21056950599048088</v>
      </c>
      <c r="S506" s="2">
        <v>3.1222826086956523</v>
      </c>
      <c r="T506" s="2">
        <v>11.067934782608695</v>
      </c>
      <c r="U506" s="2">
        <v>0</v>
      </c>
      <c r="V506" s="2">
        <v>0.10713113408829804</v>
      </c>
      <c r="W506" s="2">
        <v>10.660326086956522</v>
      </c>
      <c r="X506" s="2">
        <v>8.8722826086956523</v>
      </c>
      <c r="Y506" s="2">
        <v>0</v>
      </c>
      <c r="Z506" s="2">
        <v>0.14746430329886753</v>
      </c>
      <c r="AA506" s="2">
        <v>0</v>
      </c>
      <c r="AB506" s="2">
        <v>0</v>
      </c>
      <c r="AC506" s="2">
        <v>0</v>
      </c>
      <c r="AD506" s="2">
        <v>93.701630434782658</v>
      </c>
      <c r="AE506" s="2">
        <v>0</v>
      </c>
      <c r="AF506" s="2">
        <v>0</v>
      </c>
      <c r="AG506" s="2">
        <v>0</v>
      </c>
      <c r="AH506" t="s">
        <v>561</v>
      </c>
      <c r="AI506">
        <v>2</v>
      </c>
    </row>
    <row r="507" spans="1:35" x14ac:dyDescent="0.25">
      <c r="A507" t="s">
        <v>1573</v>
      </c>
      <c r="B507" t="s">
        <v>960</v>
      </c>
      <c r="C507" t="s">
        <v>1416</v>
      </c>
      <c r="D507" t="s">
        <v>1485</v>
      </c>
      <c r="E507" s="2">
        <v>229.30434782608697</v>
      </c>
      <c r="F507" s="2">
        <v>24.695652173913043</v>
      </c>
      <c r="G507" s="2">
        <v>0</v>
      </c>
      <c r="H507" s="2">
        <v>0</v>
      </c>
      <c r="I507" s="2">
        <v>0</v>
      </c>
      <c r="J507" s="2">
        <v>0</v>
      </c>
      <c r="K507" s="2">
        <v>0</v>
      </c>
      <c r="L507" s="2">
        <v>0</v>
      </c>
      <c r="M507" s="2">
        <v>19.336956521739129</v>
      </c>
      <c r="N507" s="2">
        <v>0</v>
      </c>
      <c r="O507" s="2">
        <v>8.4328782707622285E-2</v>
      </c>
      <c r="P507" s="2">
        <v>0</v>
      </c>
      <c r="Q507" s="2">
        <v>48.323369565217391</v>
      </c>
      <c r="R507" s="2">
        <v>0.21073900265453166</v>
      </c>
      <c r="S507" s="2">
        <v>15.459239130434783</v>
      </c>
      <c r="T507" s="2">
        <v>12.551630434782609</v>
      </c>
      <c r="U507" s="2">
        <v>0</v>
      </c>
      <c r="V507" s="2">
        <v>0.12215585893060295</v>
      </c>
      <c r="W507" s="2">
        <v>25.516304347826086</v>
      </c>
      <c r="X507" s="2">
        <v>8.1875</v>
      </c>
      <c r="Y507" s="2">
        <v>0</v>
      </c>
      <c r="Z507" s="2">
        <v>0.14698284034888129</v>
      </c>
      <c r="AA507" s="2">
        <v>0</v>
      </c>
      <c r="AB507" s="2">
        <v>0</v>
      </c>
      <c r="AC507" s="2">
        <v>0</v>
      </c>
      <c r="AD507" s="2">
        <v>2.5652173913043477</v>
      </c>
      <c r="AE507" s="2">
        <v>1.2255434782608696</v>
      </c>
      <c r="AF507" s="2">
        <v>0</v>
      </c>
      <c r="AG507" s="2">
        <v>0</v>
      </c>
      <c r="AH507" t="s">
        <v>359</v>
      </c>
      <c r="AI507">
        <v>2</v>
      </c>
    </row>
    <row r="508" spans="1:35" x14ac:dyDescent="0.25">
      <c r="A508" t="s">
        <v>1573</v>
      </c>
      <c r="B508" t="s">
        <v>699</v>
      </c>
      <c r="C508" t="s">
        <v>1231</v>
      </c>
      <c r="D508" t="s">
        <v>1509</v>
      </c>
      <c r="E508" s="2">
        <v>60.119565217391305</v>
      </c>
      <c r="F508" s="2">
        <v>4.9728260869565215</v>
      </c>
      <c r="G508" s="2">
        <v>0</v>
      </c>
      <c r="H508" s="2">
        <v>0.19021739130434784</v>
      </c>
      <c r="I508" s="2">
        <v>5.2663043478260869</v>
      </c>
      <c r="J508" s="2">
        <v>0</v>
      </c>
      <c r="K508" s="2">
        <v>0</v>
      </c>
      <c r="L508" s="2">
        <v>4.9619565217391308</v>
      </c>
      <c r="M508" s="2">
        <v>3.3695652173913042</v>
      </c>
      <c r="N508" s="2">
        <v>0</v>
      </c>
      <c r="O508" s="2">
        <v>5.6047730970891337E-2</v>
      </c>
      <c r="P508" s="2">
        <v>4.6277173913043477</v>
      </c>
      <c r="Q508" s="2">
        <v>11.733695652173912</v>
      </c>
      <c r="R508" s="2">
        <v>0.27214789369011022</v>
      </c>
      <c r="S508" s="2">
        <v>3.9945652173913042</v>
      </c>
      <c r="T508" s="2">
        <v>6.8152173913043477</v>
      </c>
      <c r="U508" s="2">
        <v>0</v>
      </c>
      <c r="V508" s="2">
        <v>0.1798047369372627</v>
      </c>
      <c r="W508" s="2">
        <v>5.2364130434782608</v>
      </c>
      <c r="X508" s="2">
        <v>7.8614130434782608</v>
      </c>
      <c r="Y508" s="2">
        <v>0</v>
      </c>
      <c r="Z508" s="2">
        <v>0.21786295425781957</v>
      </c>
      <c r="AA508" s="2">
        <v>0</v>
      </c>
      <c r="AB508" s="2">
        <v>0</v>
      </c>
      <c r="AC508" s="2">
        <v>0</v>
      </c>
      <c r="AD508" s="2">
        <v>50.663043478260867</v>
      </c>
      <c r="AE508" s="2">
        <v>0</v>
      </c>
      <c r="AF508" s="2">
        <v>0</v>
      </c>
      <c r="AG508" s="2">
        <v>0</v>
      </c>
      <c r="AH508" t="s">
        <v>96</v>
      </c>
      <c r="AI508">
        <v>2</v>
      </c>
    </row>
    <row r="509" spans="1:35" x14ac:dyDescent="0.25">
      <c r="A509" t="s">
        <v>1573</v>
      </c>
      <c r="B509" t="s">
        <v>900</v>
      </c>
      <c r="C509" t="s">
        <v>1329</v>
      </c>
      <c r="D509" t="s">
        <v>1490</v>
      </c>
      <c r="E509" s="2">
        <v>142.54347826086956</v>
      </c>
      <c r="F509" s="2">
        <v>4.1847826086956523</v>
      </c>
      <c r="G509" s="2">
        <v>0</v>
      </c>
      <c r="H509" s="2">
        <v>0</v>
      </c>
      <c r="I509" s="2">
        <v>4.9456521739130439</v>
      </c>
      <c r="J509" s="2">
        <v>0</v>
      </c>
      <c r="K509" s="2">
        <v>0</v>
      </c>
      <c r="L509" s="2">
        <v>5.5760869565217392</v>
      </c>
      <c r="M509" s="2">
        <v>4.1086956521739131</v>
      </c>
      <c r="N509" s="2">
        <v>5.2826086956521738</v>
      </c>
      <c r="O509" s="2">
        <v>6.5883788317828276E-2</v>
      </c>
      <c r="P509" s="2">
        <v>4.7173913043478262</v>
      </c>
      <c r="Q509" s="2">
        <v>18.127717391304348</v>
      </c>
      <c r="R509" s="2">
        <v>0.16026765289004116</v>
      </c>
      <c r="S509" s="2">
        <v>11.733695652173912</v>
      </c>
      <c r="T509" s="2">
        <v>9.7228260869565215</v>
      </c>
      <c r="U509" s="2">
        <v>0</v>
      </c>
      <c r="V509" s="2">
        <v>0.1505261552539271</v>
      </c>
      <c r="W509" s="2">
        <v>14.711956521739131</v>
      </c>
      <c r="X509" s="2">
        <v>18.706521739130434</v>
      </c>
      <c r="Y509" s="2">
        <v>0</v>
      </c>
      <c r="Z509" s="2">
        <v>0.23444410553606831</v>
      </c>
      <c r="AA509" s="2">
        <v>0</v>
      </c>
      <c r="AB509" s="2">
        <v>0</v>
      </c>
      <c r="AC509" s="2">
        <v>0</v>
      </c>
      <c r="AD509" s="2">
        <v>93.836956521739125</v>
      </c>
      <c r="AE509" s="2">
        <v>0</v>
      </c>
      <c r="AF509" s="2">
        <v>0</v>
      </c>
      <c r="AG509" s="2">
        <v>0</v>
      </c>
      <c r="AH509" t="s">
        <v>299</v>
      </c>
      <c r="AI509">
        <v>2</v>
      </c>
    </row>
    <row r="510" spans="1:35" x14ac:dyDescent="0.25">
      <c r="A510" t="s">
        <v>1573</v>
      </c>
      <c r="B510" t="s">
        <v>824</v>
      </c>
      <c r="C510" t="s">
        <v>1372</v>
      </c>
      <c r="D510" t="s">
        <v>1535</v>
      </c>
      <c r="E510" s="2">
        <v>109.32608695652173</v>
      </c>
      <c r="F510" s="2">
        <v>9.1304347826086953</v>
      </c>
      <c r="G510" s="2">
        <v>0</v>
      </c>
      <c r="H510" s="2">
        <v>0</v>
      </c>
      <c r="I510" s="2">
        <v>6.6657608695652177</v>
      </c>
      <c r="J510" s="2">
        <v>0</v>
      </c>
      <c r="K510" s="2">
        <v>0</v>
      </c>
      <c r="L510" s="2">
        <v>0</v>
      </c>
      <c r="M510" s="2">
        <v>13.695652173913043</v>
      </c>
      <c r="N510" s="2">
        <v>0</v>
      </c>
      <c r="O510" s="2">
        <v>0.12527341419765362</v>
      </c>
      <c r="P510" s="2">
        <v>0</v>
      </c>
      <c r="Q510" s="2">
        <v>24.127717391304348</v>
      </c>
      <c r="R510" s="2">
        <v>0.22069496917876319</v>
      </c>
      <c r="S510" s="2">
        <v>9.9184782608695645</v>
      </c>
      <c r="T510" s="2">
        <v>7.3206521739130439</v>
      </c>
      <c r="U510" s="2">
        <v>0</v>
      </c>
      <c r="V510" s="2">
        <v>0.15768542453768147</v>
      </c>
      <c r="W510" s="2">
        <v>14.277173913043478</v>
      </c>
      <c r="X510" s="2">
        <v>9.8804347826086953</v>
      </c>
      <c r="Y510" s="2">
        <v>5.0815217391304346</v>
      </c>
      <c r="Z510" s="2">
        <v>0.26744879697753032</v>
      </c>
      <c r="AA510" s="2">
        <v>0</v>
      </c>
      <c r="AB510" s="2">
        <v>0</v>
      </c>
      <c r="AC510" s="2">
        <v>0</v>
      </c>
      <c r="AD510" s="2">
        <v>90.657608695652172</v>
      </c>
      <c r="AE510" s="2">
        <v>0</v>
      </c>
      <c r="AF510" s="2">
        <v>0</v>
      </c>
      <c r="AG510" s="2">
        <v>0</v>
      </c>
      <c r="AH510" t="s">
        <v>222</v>
      </c>
      <c r="AI510">
        <v>2</v>
      </c>
    </row>
    <row r="511" spans="1:35" x14ac:dyDescent="0.25">
      <c r="A511" t="s">
        <v>1573</v>
      </c>
      <c r="B511" t="s">
        <v>882</v>
      </c>
      <c r="C511" t="s">
        <v>1397</v>
      </c>
      <c r="D511" t="s">
        <v>1531</v>
      </c>
      <c r="E511" s="2">
        <v>99.510869565217391</v>
      </c>
      <c r="F511" s="2">
        <v>4.3206521739130439</v>
      </c>
      <c r="G511" s="2">
        <v>0</v>
      </c>
      <c r="H511" s="2">
        <v>0</v>
      </c>
      <c r="I511" s="2">
        <v>4.4021739130434785</v>
      </c>
      <c r="J511" s="2">
        <v>0</v>
      </c>
      <c r="K511" s="2">
        <v>0</v>
      </c>
      <c r="L511" s="2">
        <v>4.6521739130434785</v>
      </c>
      <c r="M511" s="2">
        <v>3.9130434782608696</v>
      </c>
      <c r="N511" s="2">
        <v>0</v>
      </c>
      <c r="O511" s="2">
        <v>3.9322774440196613E-2</v>
      </c>
      <c r="P511" s="2">
        <v>4.8913043478260869</v>
      </c>
      <c r="Q511" s="2">
        <v>17.070652173913043</v>
      </c>
      <c r="R511" s="2">
        <v>0.22069907154560348</v>
      </c>
      <c r="S511" s="2">
        <v>0.36141304347826086</v>
      </c>
      <c r="T511" s="2">
        <v>6.1630434782608692</v>
      </c>
      <c r="U511" s="2">
        <v>0</v>
      </c>
      <c r="V511" s="2">
        <v>6.5565264882577828E-2</v>
      </c>
      <c r="W511" s="2">
        <v>14.184782608695652</v>
      </c>
      <c r="X511" s="2">
        <v>4.1548913043478262</v>
      </c>
      <c r="Y511" s="2">
        <v>0</v>
      </c>
      <c r="Z511" s="2">
        <v>0.18429819770617148</v>
      </c>
      <c r="AA511" s="2">
        <v>0</v>
      </c>
      <c r="AB511" s="2">
        <v>0</v>
      </c>
      <c r="AC511" s="2">
        <v>0</v>
      </c>
      <c r="AD511" s="2">
        <v>70.103260869565219</v>
      </c>
      <c r="AE511" s="2">
        <v>0</v>
      </c>
      <c r="AF511" s="2">
        <v>0</v>
      </c>
      <c r="AG511" s="2">
        <v>0</v>
      </c>
      <c r="AH511" t="s">
        <v>281</v>
      </c>
      <c r="AI511">
        <v>2</v>
      </c>
    </row>
    <row r="512" spans="1:35" x14ac:dyDescent="0.25">
      <c r="A512" t="s">
        <v>1573</v>
      </c>
      <c r="B512" t="s">
        <v>661</v>
      </c>
      <c r="C512" t="s">
        <v>1307</v>
      </c>
      <c r="D512" t="s">
        <v>1517</v>
      </c>
      <c r="E512" s="2">
        <v>145.80434782608697</v>
      </c>
      <c r="F512" s="2">
        <v>4.0326086956521738</v>
      </c>
      <c r="G512" s="2">
        <v>0</v>
      </c>
      <c r="H512" s="2">
        <v>0</v>
      </c>
      <c r="I512" s="2">
        <v>5.7989130434782608</v>
      </c>
      <c r="J512" s="2">
        <v>0</v>
      </c>
      <c r="K512" s="2">
        <v>0</v>
      </c>
      <c r="L512" s="2">
        <v>9.2663043478260878</v>
      </c>
      <c r="M512" s="2">
        <v>8.0652173913043477</v>
      </c>
      <c r="N512" s="2">
        <v>0</v>
      </c>
      <c r="O512" s="2">
        <v>5.5315342179812134E-2</v>
      </c>
      <c r="P512" s="2">
        <v>3.347826086956522</v>
      </c>
      <c r="Q512" s="2">
        <v>36.309782608695649</v>
      </c>
      <c r="R512" s="2">
        <v>0.27199194871030263</v>
      </c>
      <c r="S512" s="2">
        <v>11.173913043478262</v>
      </c>
      <c r="T512" s="2">
        <v>25.331521739130434</v>
      </c>
      <c r="U512" s="2">
        <v>0</v>
      </c>
      <c r="V512" s="2">
        <v>0.25037274489339495</v>
      </c>
      <c r="W512" s="2">
        <v>16.418478260869566</v>
      </c>
      <c r="X512" s="2">
        <v>25.491847826086957</v>
      </c>
      <c r="Y512" s="2">
        <v>8.5298913043478262</v>
      </c>
      <c r="Z512" s="2">
        <v>0.34594453555986282</v>
      </c>
      <c r="AA512" s="2">
        <v>0</v>
      </c>
      <c r="AB512" s="2">
        <v>0</v>
      </c>
      <c r="AC512" s="2">
        <v>0</v>
      </c>
      <c r="AD512" s="2">
        <v>87.771739130434781</v>
      </c>
      <c r="AE512" s="2">
        <v>0</v>
      </c>
      <c r="AF512" s="2">
        <v>0</v>
      </c>
      <c r="AG512" s="2">
        <v>0</v>
      </c>
      <c r="AH512" t="s">
        <v>58</v>
      </c>
      <c r="AI512">
        <v>2</v>
      </c>
    </row>
    <row r="513" spans="1:35" x14ac:dyDescent="0.25">
      <c r="A513" t="s">
        <v>1573</v>
      </c>
      <c r="B513" t="s">
        <v>980</v>
      </c>
      <c r="C513" t="s">
        <v>1223</v>
      </c>
      <c r="D513" t="s">
        <v>1495</v>
      </c>
      <c r="E513" s="2">
        <v>156.61956521739131</v>
      </c>
      <c r="F513" s="2">
        <v>13.815217391304348</v>
      </c>
      <c r="G513" s="2">
        <v>0</v>
      </c>
      <c r="H513" s="2">
        <v>0</v>
      </c>
      <c r="I513" s="2">
        <v>4.8097826086956523</v>
      </c>
      <c r="J513" s="2">
        <v>0</v>
      </c>
      <c r="K513" s="2">
        <v>0</v>
      </c>
      <c r="L513" s="2">
        <v>4.6875</v>
      </c>
      <c r="M513" s="2">
        <v>13.858695652173912</v>
      </c>
      <c r="N513" s="2">
        <v>4.8097826086956523</v>
      </c>
      <c r="O513" s="2">
        <v>0.11919633562356859</v>
      </c>
      <c r="P513" s="2">
        <v>0</v>
      </c>
      <c r="Q513" s="2">
        <v>22.4375</v>
      </c>
      <c r="R513" s="2">
        <v>0.1432611562218058</v>
      </c>
      <c r="S513" s="2">
        <v>9.0027173913043477</v>
      </c>
      <c r="T513" s="2">
        <v>7.9701086956521738</v>
      </c>
      <c r="U513" s="2">
        <v>0</v>
      </c>
      <c r="V513" s="2">
        <v>0.10836976889444098</v>
      </c>
      <c r="W513" s="2">
        <v>20.546195652173914</v>
      </c>
      <c r="X513" s="2">
        <v>4.7853260869565215</v>
      </c>
      <c r="Y513" s="2">
        <v>0</v>
      </c>
      <c r="Z513" s="2">
        <v>0.16173919078353807</v>
      </c>
      <c r="AA513" s="2">
        <v>0</v>
      </c>
      <c r="AB513" s="2">
        <v>0</v>
      </c>
      <c r="AC513" s="2">
        <v>0</v>
      </c>
      <c r="AD513" s="2">
        <v>104.28804347826087</v>
      </c>
      <c r="AE513" s="2">
        <v>0</v>
      </c>
      <c r="AF513" s="2">
        <v>0</v>
      </c>
      <c r="AG513" s="2">
        <v>0</v>
      </c>
      <c r="AH513" t="s">
        <v>379</v>
      </c>
      <c r="AI513">
        <v>2</v>
      </c>
    </row>
    <row r="514" spans="1:35" x14ac:dyDescent="0.25">
      <c r="A514" t="s">
        <v>1573</v>
      </c>
      <c r="B514" t="s">
        <v>679</v>
      </c>
      <c r="C514" t="s">
        <v>1316</v>
      </c>
      <c r="D514" t="s">
        <v>1490</v>
      </c>
      <c r="E514" s="2">
        <v>154.34782608695653</v>
      </c>
      <c r="F514" s="2">
        <v>8.6739130434782616</v>
      </c>
      <c r="G514" s="2">
        <v>0</v>
      </c>
      <c r="H514" s="2">
        <v>0</v>
      </c>
      <c r="I514" s="2">
        <v>0</v>
      </c>
      <c r="J514" s="2">
        <v>0</v>
      </c>
      <c r="K514" s="2">
        <v>0</v>
      </c>
      <c r="L514" s="2">
        <v>4.2472826086956523</v>
      </c>
      <c r="M514" s="2">
        <v>13.315217391304348</v>
      </c>
      <c r="N514" s="2">
        <v>0</v>
      </c>
      <c r="O514" s="2">
        <v>8.6267605633802813E-2</v>
      </c>
      <c r="P514" s="2">
        <v>8.1222826086956523</v>
      </c>
      <c r="Q514" s="2">
        <v>29.733695652173914</v>
      </c>
      <c r="R514" s="2">
        <v>0.24526408450704223</v>
      </c>
      <c r="S514" s="2">
        <v>8.991847826086957</v>
      </c>
      <c r="T514" s="2">
        <v>14.366847826086957</v>
      </c>
      <c r="U514" s="2">
        <v>0</v>
      </c>
      <c r="V514" s="2">
        <v>0.15133802816901409</v>
      </c>
      <c r="W514" s="2">
        <v>19.540760869565219</v>
      </c>
      <c r="X514" s="2">
        <v>7.0706521739130439</v>
      </c>
      <c r="Y514" s="2">
        <v>4.6548913043478262</v>
      </c>
      <c r="Z514" s="2">
        <v>0.20257042253521124</v>
      </c>
      <c r="AA514" s="2">
        <v>0</v>
      </c>
      <c r="AB514" s="2">
        <v>0</v>
      </c>
      <c r="AC514" s="2">
        <v>0</v>
      </c>
      <c r="AD514" s="2">
        <v>94.445652173913047</v>
      </c>
      <c r="AE514" s="2">
        <v>0</v>
      </c>
      <c r="AF514" s="2">
        <v>0</v>
      </c>
      <c r="AG514" s="2">
        <v>0</v>
      </c>
      <c r="AH514" t="s">
        <v>76</v>
      </c>
      <c r="AI514">
        <v>2</v>
      </c>
    </row>
    <row r="515" spans="1:35" x14ac:dyDescent="0.25">
      <c r="A515" t="s">
        <v>1573</v>
      </c>
      <c r="B515" t="s">
        <v>986</v>
      </c>
      <c r="C515" t="s">
        <v>1267</v>
      </c>
      <c r="D515" t="s">
        <v>1495</v>
      </c>
      <c r="E515" s="2">
        <v>208.59782608695653</v>
      </c>
      <c r="F515" s="2">
        <v>9.2065217391304355</v>
      </c>
      <c r="G515" s="2">
        <v>0</v>
      </c>
      <c r="H515" s="2">
        <v>0</v>
      </c>
      <c r="I515" s="2">
        <v>2.9211956521739131</v>
      </c>
      <c r="J515" s="2">
        <v>0</v>
      </c>
      <c r="K515" s="2">
        <v>0</v>
      </c>
      <c r="L515" s="2">
        <v>3.8885869565217392</v>
      </c>
      <c r="M515" s="2">
        <v>11.975543478260869</v>
      </c>
      <c r="N515" s="2">
        <v>0</v>
      </c>
      <c r="O515" s="2">
        <v>5.7409723307800524E-2</v>
      </c>
      <c r="P515" s="2">
        <v>3.9456521739130435</v>
      </c>
      <c r="Q515" s="2">
        <v>30.323369565217391</v>
      </c>
      <c r="R515" s="2">
        <v>0.16428273669949456</v>
      </c>
      <c r="S515" s="2">
        <v>10.366847826086957</v>
      </c>
      <c r="T515" s="2">
        <v>8.7364130434782616</v>
      </c>
      <c r="U515" s="2">
        <v>0</v>
      </c>
      <c r="V515" s="2">
        <v>9.157938617060081E-2</v>
      </c>
      <c r="W515" s="2">
        <v>14.817934782608695</v>
      </c>
      <c r="X515" s="2">
        <v>14.451086956521738</v>
      </c>
      <c r="Y515" s="2">
        <v>4.7010869565217392</v>
      </c>
      <c r="Z515" s="2">
        <v>0.162849773331249</v>
      </c>
      <c r="AA515" s="2">
        <v>0</v>
      </c>
      <c r="AB515" s="2">
        <v>0</v>
      </c>
      <c r="AC515" s="2">
        <v>0</v>
      </c>
      <c r="AD515" s="2">
        <v>115.71739130434783</v>
      </c>
      <c r="AE515" s="2">
        <v>0</v>
      </c>
      <c r="AF515" s="2">
        <v>0</v>
      </c>
      <c r="AG515" s="2">
        <v>0</v>
      </c>
      <c r="AH515" t="s">
        <v>385</v>
      </c>
      <c r="AI515">
        <v>2</v>
      </c>
    </row>
    <row r="516" spans="1:35" x14ac:dyDescent="0.25">
      <c r="A516" t="s">
        <v>1573</v>
      </c>
      <c r="B516" t="s">
        <v>1144</v>
      </c>
      <c r="C516" t="s">
        <v>1464</v>
      </c>
      <c r="D516" t="s">
        <v>1510</v>
      </c>
      <c r="E516" s="2">
        <v>154.83695652173913</v>
      </c>
      <c r="F516" s="2">
        <v>12.737608695652172</v>
      </c>
      <c r="G516" s="2">
        <v>0</v>
      </c>
      <c r="H516" s="2">
        <v>0</v>
      </c>
      <c r="I516" s="2">
        <v>0</v>
      </c>
      <c r="J516" s="2">
        <v>0</v>
      </c>
      <c r="K516" s="2">
        <v>0</v>
      </c>
      <c r="L516" s="2">
        <v>10.558369565217394</v>
      </c>
      <c r="M516" s="2">
        <v>9.8213043478260875</v>
      </c>
      <c r="N516" s="2">
        <v>5.1307608695652158</v>
      </c>
      <c r="O516" s="2">
        <v>9.6566514566514564E-2</v>
      </c>
      <c r="P516" s="2">
        <v>4.9728260869565215</v>
      </c>
      <c r="Q516" s="2">
        <v>15.045434782608691</v>
      </c>
      <c r="R516" s="2">
        <v>0.12928606528606526</v>
      </c>
      <c r="S516" s="2">
        <v>17.785543478260866</v>
      </c>
      <c r="T516" s="2">
        <v>10.195760869565216</v>
      </c>
      <c r="U516" s="2">
        <v>31.090326086956527</v>
      </c>
      <c r="V516" s="2">
        <v>0.3815085995085995</v>
      </c>
      <c r="W516" s="2">
        <v>16.102934782608692</v>
      </c>
      <c r="X516" s="2">
        <v>24.262173913043483</v>
      </c>
      <c r="Y516" s="2">
        <v>0</v>
      </c>
      <c r="Z516" s="2">
        <v>0.26069427869427869</v>
      </c>
      <c r="AA516" s="2">
        <v>0</v>
      </c>
      <c r="AB516" s="2">
        <v>1.1070652173913043</v>
      </c>
      <c r="AC516" s="2">
        <v>0</v>
      </c>
      <c r="AD516" s="2">
        <v>0</v>
      </c>
      <c r="AE516" s="2">
        <v>0</v>
      </c>
      <c r="AF516" s="2">
        <v>0</v>
      </c>
      <c r="AG516" s="2">
        <v>0</v>
      </c>
      <c r="AH516" t="s">
        <v>545</v>
      </c>
      <c r="AI516">
        <v>2</v>
      </c>
    </row>
    <row r="517" spans="1:35" x14ac:dyDescent="0.25">
      <c r="A517" t="s">
        <v>1573</v>
      </c>
      <c r="B517" t="s">
        <v>1041</v>
      </c>
      <c r="C517" t="s">
        <v>1435</v>
      </c>
      <c r="D517" t="s">
        <v>1506</v>
      </c>
      <c r="E517" s="2">
        <v>236.60869565217391</v>
      </c>
      <c r="F517" s="2">
        <v>14.961956521739131</v>
      </c>
      <c r="G517" s="2">
        <v>0</v>
      </c>
      <c r="H517" s="2">
        <v>0</v>
      </c>
      <c r="I517" s="2">
        <v>18.205760869565218</v>
      </c>
      <c r="J517" s="2">
        <v>0</v>
      </c>
      <c r="K517" s="2">
        <v>0</v>
      </c>
      <c r="L517" s="2">
        <v>5.7418478260869561</v>
      </c>
      <c r="M517" s="2">
        <v>15.848695652173912</v>
      </c>
      <c r="N517" s="2">
        <v>4.8913043478260869</v>
      </c>
      <c r="O517" s="2">
        <v>8.7655273796398384E-2</v>
      </c>
      <c r="P517" s="2">
        <v>8.6467391304347831</v>
      </c>
      <c r="Q517" s="2">
        <v>37.820652173913047</v>
      </c>
      <c r="R517" s="2">
        <v>0.19638919514884234</v>
      </c>
      <c r="S517" s="2">
        <v>11.410326086956522</v>
      </c>
      <c r="T517" s="2">
        <v>39.472826086956523</v>
      </c>
      <c r="U517" s="2">
        <v>0</v>
      </c>
      <c r="V517" s="2">
        <v>0.21505191106210952</v>
      </c>
      <c r="W517" s="2">
        <v>15.127717391304348</v>
      </c>
      <c r="X517" s="2">
        <v>43.845108695652172</v>
      </c>
      <c r="Y517" s="2">
        <v>0</v>
      </c>
      <c r="Z517" s="2">
        <v>0.24924200661521498</v>
      </c>
      <c r="AA517" s="2">
        <v>0</v>
      </c>
      <c r="AB517" s="2">
        <v>3.722826086956522</v>
      </c>
      <c r="AC517" s="2">
        <v>0</v>
      </c>
      <c r="AD517" s="2">
        <v>8.6576086956521738</v>
      </c>
      <c r="AE517" s="2">
        <v>0</v>
      </c>
      <c r="AF517" s="2">
        <v>0</v>
      </c>
      <c r="AG517" s="2">
        <v>0</v>
      </c>
      <c r="AH517" t="s">
        <v>440</v>
      </c>
      <c r="AI517">
        <v>2</v>
      </c>
    </row>
    <row r="518" spans="1:35" x14ac:dyDescent="0.25">
      <c r="A518" t="s">
        <v>1573</v>
      </c>
      <c r="B518" t="s">
        <v>1178</v>
      </c>
      <c r="C518" t="s">
        <v>1475</v>
      </c>
      <c r="D518" t="s">
        <v>1506</v>
      </c>
      <c r="E518" s="2">
        <v>180.38043478260869</v>
      </c>
      <c r="F518" s="2">
        <v>3.9565217391304346</v>
      </c>
      <c r="G518" s="2">
        <v>0.60869565217391308</v>
      </c>
      <c r="H518" s="2">
        <v>0</v>
      </c>
      <c r="I518" s="2">
        <v>11.551956521739131</v>
      </c>
      <c r="J518" s="2">
        <v>0</v>
      </c>
      <c r="K518" s="2">
        <v>0</v>
      </c>
      <c r="L518" s="2">
        <v>7.8065217391304351</v>
      </c>
      <c r="M518" s="2">
        <v>4.5652173913043477</v>
      </c>
      <c r="N518" s="2">
        <v>13.195652173913043</v>
      </c>
      <c r="O518" s="2">
        <v>9.8463392588128959E-2</v>
      </c>
      <c r="P518" s="2">
        <v>40.376630434782619</v>
      </c>
      <c r="Q518" s="2">
        <v>0</v>
      </c>
      <c r="R518" s="2">
        <v>0.22384151852967768</v>
      </c>
      <c r="S518" s="2">
        <v>16.805543478260869</v>
      </c>
      <c r="T518" s="2">
        <v>20.839347826086968</v>
      </c>
      <c r="U518" s="2">
        <v>0</v>
      </c>
      <c r="V518" s="2">
        <v>0.20869719795119018</v>
      </c>
      <c r="W518" s="2">
        <v>20.664239130434783</v>
      </c>
      <c r="X518" s="2">
        <v>21.823043478260868</v>
      </c>
      <c r="Y518" s="2">
        <v>4.0732608695652184</v>
      </c>
      <c r="Z518" s="2">
        <v>0.25812413377523352</v>
      </c>
      <c r="AA518" s="2">
        <v>0</v>
      </c>
      <c r="AB518" s="2">
        <v>0</v>
      </c>
      <c r="AC518" s="2">
        <v>0</v>
      </c>
      <c r="AD518" s="2">
        <v>0</v>
      </c>
      <c r="AE518" s="2">
        <v>0</v>
      </c>
      <c r="AF518" s="2">
        <v>0</v>
      </c>
      <c r="AG518" s="2">
        <v>0</v>
      </c>
      <c r="AH518" t="s">
        <v>581</v>
      </c>
      <c r="AI518">
        <v>2</v>
      </c>
    </row>
    <row r="519" spans="1:35" x14ac:dyDescent="0.25">
      <c r="A519" t="s">
        <v>1573</v>
      </c>
      <c r="B519" t="s">
        <v>653</v>
      </c>
      <c r="C519" t="s">
        <v>1216</v>
      </c>
      <c r="D519" t="s">
        <v>1489</v>
      </c>
      <c r="E519" s="2">
        <v>72.271739130434781</v>
      </c>
      <c r="F519" s="2">
        <v>4.4891304347826084</v>
      </c>
      <c r="G519" s="2">
        <v>0</v>
      </c>
      <c r="H519" s="2">
        <v>0</v>
      </c>
      <c r="I519" s="2">
        <v>0</v>
      </c>
      <c r="J519" s="2">
        <v>0</v>
      </c>
      <c r="K519" s="2">
        <v>0</v>
      </c>
      <c r="L519" s="2">
        <v>2.7629347826086952</v>
      </c>
      <c r="M519" s="2">
        <v>4.0543478260869561</v>
      </c>
      <c r="N519" s="2">
        <v>0</v>
      </c>
      <c r="O519" s="2">
        <v>5.609866145285005E-2</v>
      </c>
      <c r="P519" s="2">
        <v>3.3994565217391304</v>
      </c>
      <c r="Q519" s="2">
        <v>5.5380434782608692</v>
      </c>
      <c r="R519" s="2">
        <v>0.12366521281395698</v>
      </c>
      <c r="S519" s="2">
        <v>5.6603260869565215</v>
      </c>
      <c r="T519" s="2">
        <v>6.0486956521739135</v>
      </c>
      <c r="U519" s="2">
        <v>0</v>
      </c>
      <c r="V519" s="2">
        <v>0.16201383666716801</v>
      </c>
      <c r="W519" s="2">
        <v>8.4250000000000007</v>
      </c>
      <c r="X519" s="2">
        <v>7.7991304347826107</v>
      </c>
      <c r="Y519" s="2">
        <v>0</v>
      </c>
      <c r="Z519" s="2">
        <v>0.22448789291622806</v>
      </c>
      <c r="AA519" s="2">
        <v>0</v>
      </c>
      <c r="AB519" s="2">
        <v>0</v>
      </c>
      <c r="AC519" s="2">
        <v>0</v>
      </c>
      <c r="AD519" s="2">
        <v>0</v>
      </c>
      <c r="AE519" s="2">
        <v>0</v>
      </c>
      <c r="AF519" s="2">
        <v>0</v>
      </c>
      <c r="AG519" s="2">
        <v>0</v>
      </c>
      <c r="AH519" t="s">
        <v>50</v>
      </c>
      <c r="AI519">
        <v>2</v>
      </c>
    </row>
    <row r="520" spans="1:35" x14ac:dyDescent="0.25">
      <c r="A520" t="s">
        <v>1573</v>
      </c>
      <c r="B520" t="s">
        <v>1117</v>
      </c>
      <c r="C520" t="s">
        <v>1242</v>
      </c>
      <c r="D520" t="s">
        <v>1484</v>
      </c>
      <c r="E520" s="2">
        <v>110.52173913043478</v>
      </c>
      <c r="F520" s="2">
        <v>5.4347826086956523</v>
      </c>
      <c r="G520" s="2">
        <v>0.28260869565217389</v>
      </c>
      <c r="H520" s="2">
        <v>0</v>
      </c>
      <c r="I520" s="2">
        <v>9.304347826086957</v>
      </c>
      <c r="J520" s="2">
        <v>0.77347826086956506</v>
      </c>
      <c r="K520" s="2">
        <v>0</v>
      </c>
      <c r="L520" s="2">
        <v>5.6831521739130437</v>
      </c>
      <c r="M520" s="2">
        <v>21.463043478260868</v>
      </c>
      <c r="N520" s="2">
        <v>0</v>
      </c>
      <c r="O520" s="2">
        <v>0.19419748229740361</v>
      </c>
      <c r="P520" s="2">
        <v>15.976956521739135</v>
      </c>
      <c r="Q520" s="2">
        <v>8.5232608695652168</v>
      </c>
      <c r="R520" s="2">
        <v>0.22167781274586945</v>
      </c>
      <c r="S520" s="2">
        <v>6.8306521739130446</v>
      </c>
      <c r="T520" s="2">
        <v>5.0608695652173923</v>
      </c>
      <c r="U520" s="2">
        <v>0</v>
      </c>
      <c r="V520" s="2">
        <v>0.10759441384736429</v>
      </c>
      <c r="W520" s="2">
        <v>13.79673913043478</v>
      </c>
      <c r="X520" s="2">
        <v>5.0773913043478256</v>
      </c>
      <c r="Y520" s="2">
        <v>0</v>
      </c>
      <c r="Z520" s="2">
        <v>0.17077301337529505</v>
      </c>
      <c r="AA520" s="2">
        <v>0</v>
      </c>
      <c r="AB520" s="2">
        <v>0</v>
      </c>
      <c r="AC520" s="2">
        <v>0</v>
      </c>
      <c r="AD520" s="2">
        <v>0</v>
      </c>
      <c r="AE520" s="2">
        <v>30.344456521739136</v>
      </c>
      <c r="AF520" s="2">
        <v>13.352173913043481</v>
      </c>
      <c r="AG520" s="2">
        <v>0</v>
      </c>
      <c r="AH520" t="s">
        <v>518</v>
      </c>
      <c r="AI520">
        <v>2</v>
      </c>
    </row>
    <row r="521" spans="1:35" x14ac:dyDescent="0.25">
      <c r="A521" t="s">
        <v>1573</v>
      </c>
      <c r="B521" t="s">
        <v>792</v>
      </c>
      <c r="C521" t="s">
        <v>1242</v>
      </c>
      <c r="D521" t="s">
        <v>1484</v>
      </c>
      <c r="E521" s="2">
        <v>91.826086956521735</v>
      </c>
      <c r="F521" s="2">
        <v>5.8315217391304346</v>
      </c>
      <c r="G521" s="2">
        <v>0.35869565217391303</v>
      </c>
      <c r="H521" s="2">
        <v>0</v>
      </c>
      <c r="I521" s="2">
        <v>1.6304347826086956E-2</v>
      </c>
      <c r="J521" s="2">
        <v>0</v>
      </c>
      <c r="K521" s="2">
        <v>0</v>
      </c>
      <c r="L521" s="2">
        <v>0.41434782608695658</v>
      </c>
      <c r="M521" s="2">
        <v>4.1902173913043477</v>
      </c>
      <c r="N521" s="2">
        <v>4.4165217391304354</v>
      </c>
      <c r="O521" s="2">
        <v>9.3728693181818187E-2</v>
      </c>
      <c r="P521" s="2">
        <v>4.8601086956521744</v>
      </c>
      <c r="Q521" s="2">
        <v>7.4263043478260906</v>
      </c>
      <c r="R521" s="2">
        <v>0.13380089962121219</v>
      </c>
      <c r="S521" s="2">
        <v>10.816086956521739</v>
      </c>
      <c r="T521" s="2">
        <v>5.1069565217391304</v>
      </c>
      <c r="U521" s="2">
        <v>0</v>
      </c>
      <c r="V521" s="2">
        <v>0.17340435606060606</v>
      </c>
      <c r="W521" s="2">
        <v>10.75402173913043</v>
      </c>
      <c r="X521" s="2">
        <v>8.3025000000000002</v>
      </c>
      <c r="Y521" s="2">
        <v>0</v>
      </c>
      <c r="Z521" s="2">
        <v>0.20752840909090906</v>
      </c>
      <c r="AA521" s="2">
        <v>0</v>
      </c>
      <c r="AB521" s="2">
        <v>0</v>
      </c>
      <c r="AC521" s="2">
        <v>0</v>
      </c>
      <c r="AD521" s="2">
        <v>0</v>
      </c>
      <c r="AE521" s="2">
        <v>0</v>
      </c>
      <c r="AF521" s="2">
        <v>0</v>
      </c>
      <c r="AG521" s="2">
        <v>5.434782608695652E-2</v>
      </c>
      <c r="AH521" t="s">
        <v>190</v>
      </c>
      <c r="AI521">
        <v>2</v>
      </c>
    </row>
    <row r="522" spans="1:35" x14ac:dyDescent="0.25">
      <c r="A522" t="s">
        <v>1573</v>
      </c>
      <c r="B522" t="s">
        <v>1174</v>
      </c>
      <c r="C522" t="s">
        <v>1464</v>
      </c>
      <c r="D522" t="s">
        <v>1510</v>
      </c>
      <c r="E522" s="2">
        <v>14.195652173913043</v>
      </c>
      <c r="F522" s="2">
        <v>0</v>
      </c>
      <c r="G522" s="2">
        <v>0.56521739130434778</v>
      </c>
      <c r="H522" s="2">
        <v>0.22826086956521738</v>
      </c>
      <c r="I522" s="2">
        <v>0</v>
      </c>
      <c r="J522" s="2">
        <v>0</v>
      </c>
      <c r="K522" s="2">
        <v>0</v>
      </c>
      <c r="L522" s="2">
        <v>0</v>
      </c>
      <c r="M522" s="2">
        <v>4.8097826086956523</v>
      </c>
      <c r="N522" s="2">
        <v>0</v>
      </c>
      <c r="O522" s="2">
        <v>0.3388208269525268</v>
      </c>
      <c r="P522" s="2">
        <v>0</v>
      </c>
      <c r="Q522" s="2">
        <v>4.1115217391304357</v>
      </c>
      <c r="R522" s="2">
        <v>0.2896324655436448</v>
      </c>
      <c r="S522" s="2">
        <v>5.8655434782608697</v>
      </c>
      <c r="T522" s="2">
        <v>0</v>
      </c>
      <c r="U522" s="2">
        <v>0</v>
      </c>
      <c r="V522" s="2">
        <v>0.41319295558958657</v>
      </c>
      <c r="W522" s="2">
        <v>3.9345652173913046</v>
      </c>
      <c r="X522" s="2">
        <v>0</v>
      </c>
      <c r="Y522" s="2">
        <v>0</v>
      </c>
      <c r="Z522" s="2">
        <v>0.27716692189892805</v>
      </c>
      <c r="AA522" s="2">
        <v>0</v>
      </c>
      <c r="AB522" s="2">
        <v>0</v>
      </c>
      <c r="AC522" s="2">
        <v>0</v>
      </c>
      <c r="AD522" s="2">
        <v>0</v>
      </c>
      <c r="AE522" s="2">
        <v>0</v>
      </c>
      <c r="AF522" s="2">
        <v>0</v>
      </c>
      <c r="AG522" s="2">
        <v>0</v>
      </c>
      <c r="AH522" t="s">
        <v>576</v>
      </c>
      <c r="AI522">
        <v>2</v>
      </c>
    </row>
    <row r="523" spans="1:35" x14ac:dyDescent="0.25">
      <c r="A523" t="s">
        <v>1573</v>
      </c>
      <c r="B523" t="s">
        <v>908</v>
      </c>
      <c r="C523" t="s">
        <v>1286</v>
      </c>
      <c r="D523" t="s">
        <v>1515</v>
      </c>
      <c r="E523" s="2">
        <v>471.60869565217394</v>
      </c>
      <c r="F523" s="2">
        <v>8.2336956521739122</v>
      </c>
      <c r="G523" s="2">
        <v>3.75</v>
      </c>
      <c r="H523" s="2">
        <v>17.372282608695652</v>
      </c>
      <c r="I523" s="2">
        <v>24.668478260869566</v>
      </c>
      <c r="J523" s="2">
        <v>0</v>
      </c>
      <c r="K523" s="2">
        <v>22.978260869565219</v>
      </c>
      <c r="L523" s="2">
        <v>11.701086956521738</v>
      </c>
      <c r="M523" s="2">
        <v>42.717391304347828</v>
      </c>
      <c r="N523" s="2">
        <v>4.8097826086956523</v>
      </c>
      <c r="O523" s="2">
        <v>0.10077671245505671</v>
      </c>
      <c r="P523" s="2">
        <v>38.706521739130437</v>
      </c>
      <c r="Q523" s="2">
        <v>10.046195652173912</v>
      </c>
      <c r="R523" s="2">
        <v>0.10337535724163363</v>
      </c>
      <c r="S523" s="2">
        <v>46.872282608695649</v>
      </c>
      <c r="T523" s="2">
        <v>31.263586956521738</v>
      </c>
      <c r="U523" s="2">
        <v>0</v>
      </c>
      <c r="V523" s="2">
        <v>0.16567945053931962</v>
      </c>
      <c r="W523" s="2">
        <v>60.122282608695649</v>
      </c>
      <c r="X523" s="2">
        <v>43.826086956521742</v>
      </c>
      <c r="Y523" s="2">
        <v>0</v>
      </c>
      <c r="Z523" s="2">
        <v>0.22041232598875263</v>
      </c>
      <c r="AA523" s="2">
        <v>0</v>
      </c>
      <c r="AB523" s="2">
        <v>1.1711956521739131</v>
      </c>
      <c r="AC523" s="2">
        <v>0</v>
      </c>
      <c r="AD523" s="2">
        <v>0</v>
      </c>
      <c r="AE523" s="2">
        <v>0</v>
      </c>
      <c r="AF523" s="2">
        <v>0</v>
      </c>
      <c r="AG523" s="2">
        <v>29.815217391304348</v>
      </c>
      <c r="AH523" t="s">
        <v>307</v>
      </c>
      <c r="AI523">
        <v>2</v>
      </c>
    </row>
    <row r="524" spans="1:35" x14ac:dyDescent="0.25">
      <c r="A524" t="s">
        <v>1573</v>
      </c>
      <c r="B524" t="s">
        <v>759</v>
      </c>
      <c r="C524" t="s">
        <v>1342</v>
      </c>
      <c r="D524" t="s">
        <v>1510</v>
      </c>
      <c r="E524" s="2">
        <v>266.6521739130435</v>
      </c>
      <c r="F524" s="2">
        <v>8.116847826086957</v>
      </c>
      <c r="G524" s="2">
        <v>0</v>
      </c>
      <c r="H524" s="2">
        <v>0</v>
      </c>
      <c r="I524" s="2">
        <v>11.505434782608695</v>
      </c>
      <c r="J524" s="2">
        <v>0</v>
      </c>
      <c r="K524" s="2">
        <v>4.4130434782608692</v>
      </c>
      <c r="L524" s="2">
        <v>9.0084782608695644</v>
      </c>
      <c r="M524" s="2">
        <v>23.763586956521738</v>
      </c>
      <c r="N524" s="2">
        <v>0</v>
      </c>
      <c r="O524" s="2">
        <v>8.9118294472525672E-2</v>
      </c>
      <c r="P524" s="2">
        <v>21.119565217391305</v>
      </c>
      <c r="Q524" s="2">
        <v>22.054347826086957</v>
      </c>
      <c r="R524" s="2">
        <v>0.16191097342246863</v>
      </c>
      <c r="S524" s="2">
        <v>16.101739130434783</v>
      </c>
      <c r="T524" s="2">
        <v>11.321195652173914</v>
      </c>
      <c r="U524" s="2">
        <v>0</v>
      </c>
      <c r="V524" s="2">
        <v>0.10284159465188326</v>
      </c>
      <c r="W524" s="2">
        <v>29.251739130434796</v>
      </c>
      <c r="X524" s="2">
        <v>1.0044565217391304</v>
      </c>
      <c r="Y524" s="2">
        <v>0</v>
      </c>
      <c r="Z524" s="2">
        <v>0.11346690037502041</v>
      </c>
      <c r="AA524" s="2">
        <v>0</v>
      </c>
      <c r="AB524" s="2">
        <v>4.4130434782608692</v>
      </c>
      <c r="AC524" s="2">
        <v>0</v>
      </c>
      <c r="AD524" s="2">
        <v>4.6032608695652177</v>
      </c>
      <c r="AE524" s="2">
        <v>0</v>
      </c>
      <c r="AF524" s="2">
        <v>0</v>
      </c>
      <c r="AG524" s="2">
        <v>0</v>
      </c>
      <c r="AH524" t="s">
        <v>157</v>
      </c>
      <c r="AI524">
        <v>2</v>
      </c>
    </row>
    <row r="525" spans="1:35" x14ac:dyDescent="0.25">
      <c r="A525" t="s">
        <v>1573</v>
      </c>
      <c r="B525" t="s">
        <v>1133</v>
      </c>
      <c r="C525" t="s">
        <v>1278</v>
      </c>
      <c r="D525" t="s">
        <v>1510</v>
      </c>
      <c r="E525" s="2">
        <v>73.956521739130437</v>
      </c>
      <c r="F525" s="2">
        <v>29.752717391304348</v>
      </c>
      <c r="G525" s="2">
        <v>2.152173913043478</v>
      </c>
      <c r="H525" s="2">
        <v>2.9891304347826088E-2</v>
      </c>
      <c r="I525" s="2">
        <v>5.1358695652173916</v>
      </c>
      <c r="J525" s="2">
        <v>0</v>
      </c>
      <c r="K525" s="2">
        <v>0</v>
      </c>
      <c r="L525" s="2">
        <v>4.0135869565217392</v>
      </c>
      <c r="M525" s="2">
        <v>4.4836956521739131</v>
      </c>
      <c r="N525" s="2">
        <v>7.0027173913043477</v>
      </c>
      <c r="O525" s="2">
        <v>0.1553130511463845</v>
      </c>
      <c r="P525" s="2">
        <v>16.527173913043477</v>
      </c>
      <c r="Q525" s="2">
        <v>0</v>
      </c>
      <c r="R525" s="2">
        <v>0.22347148736037623</v>
      </c>
      <c r="S525" s="2">
        <v>25.274456521739129</v>
      </c>
      <c r="T525" s="2">
        <v>5.6440217391304346</v>
      </c>
      <c r="U525" s="2">
        <v>0</v>
      </c>
      <c r="V525" s="2">
        <v>0.41806290417401526</v>
      </c>
      <c r="W525" s="2">
        <v>29.279891304347824</v>
      </c>
      <c r="X525" s="2">
        <v>9.3586956521739122</v>
      </c>
      <c r="Y525" s="2">
        <v>8.820652173913043</v>
      </c>
      <c r="Z525" s="2">
        <v>0.64171810699588472</v>
      </c>
      <c r="AA525" s="2">
        <v>0</v>
      </c>
      <c r="AB525" s="2">
        <v>0</v>
      </c>
      <c r="AC525" s="2">
        <v>0</v>
      </c>
      <c r="AD525" s="2">
        <v>0</v>
      </c>
      <c r="AE525" s="2">
        <v>0</v>
      </c>
      <c r="AF525" s="2">
        <v>0</v>
      </c>
      <c r="AG525" s="2">
        <v>0</v>
      </c>
      <c r="AH525" t="s">
        <v>534</v>
      </c>
      <c r="AI525">
        <v>2</v>
      </c>
    </row>
    <row r="526" spans="1:35" x14ac:dyDescent="0.25">
      <c r="A526" t="s">
        <v>1573</v>
      </c>
      <c r="B526" t="s">
        <v>735</v>
      </c>
      <c r="C526" t="s">
        <v>1335</v>
      </c>
      <c r="D526" t="s">
        <v>1510</v>
      </c>
      <c r="E526" s="2">
        <v>272.51086956521738</v>
      </c>
      <c r="F526" s="2">
        <v>5.2173913043478262</v>
      </c>
      <c r="G526" s="2">
        <v>0.73913043478260865</v>
      </c>
      <c r="H526" s="2">
        <v>0</v>
      </c>
      <c r="I526" s="2">
        <v>24.238913043478259</v>
      </c>
      <c r="J526" s="2">
        <v>0</v>
      </c>
      <c r="K526" s="2">
        <v>0</v>
      </c>
      <c r="L526" s="2">
        <v>8.8357608695652203</v>
      </c>
      <c r="M526" s="2">
        <v>11.25</v>
      </c>
      <c r="N526" s="2">
        <v>4.2391304347826084</v>
      </c>
      <c r="O526" s="2">
        <v>5.6838578437238246E-2</v>
      </c>
      <c r="P526" s="2">
        <v>4.0760869565217392</v>
      </c>
      <c r="Q526" s="2">
        <v>31.183152173913044</v>
      </c>
      <c r="R526" s="2">
        <v>0.12938654222009494</v>
      </c>
      <c r="S526" s="2">
        <v>24.478804347826088</v>
      </c>
      <c r="T526" s="2">
        <v>56.214130434782618</v>
      </c>
      <c r="U526" s="2">
        <v>0</v>
      </c>
      <c r="V526" s="2">
        <v>0.29610905029715612</v>
      </c>
      <c r="W526" s="2">
        <v>40.687173913043466</v>
      </c>
      <c r="X526" s="2">
        <v>31.08891304347825</v>
      </c>
      <c r="Y526" s="2">
        <v>0</v>
      </c>
      <c r="Z526" s="2">
        <v>0.26338797814207643</v>
      </c>
      <c r="AA526" s="2">
        <v>0</v>
      </c>
      <c r="AB526" s="2">
        <v>0</v>
      </c>
      <c r="AC526" s="2">
        <v>0</v>
      </c>
      <c r="AD526" s="2">
        <v>0</v>
      </c>
      <c r="AE526" s="2">
        <v>0</v>
      </c>
      <c r="AF526" s="2">
        <v>0</v>
      </c>
      <c r="AG526" s="2">
        <v>0</v>
      </c>
      <c r="AH526" t="s">
        <v>132</v>
      </c>
      <c r="AI526">
        <v>2</v>
      </c>
    </row>
    <row r="527" spans="1:35" x14ac:dyDescent="0.25">
      <c r="A527" t="s">
        <v>1573</v>
      </c>
      <c r="B527" t="s">
        <v>1140</v>
      </c>
      <c r="C527" t="s">
        <v>1265</v>
      </c>
      <c r="D527" t="s">
        <v>1517</v>
      </c>
      <c r="E527" s="2">
        <v>274.6521739130435</v>
      </c>
      <c r="F527" s="2">
        <v>4.4891304347826084</v>
      </c>
      <c r="G527" s="2">
        <v>1.5896739130434783</v>
      </c>
      <c r="H527" s="2">
        <v>0</v>
      </c>
      <c r="I527" s="2">
        <v>17.524673913043479</v>
      </c>
      <c r="J527" s="2">
        <v>0</v>
      </c>
      <c r="K527" s="2">
        <v>0</v>
      </c>
      <c r="L527" s="2">
        <v>9.8152173913043459</v>
      </c>
      <c r="M527" s="2">
        <v>21.858695652173914</v>
      </c>
      <c r="N527" s="2">
        <v>0</v>
      </c>
      <c r="O527" s="2">
        <v>7.9586829191071712E-2</v>
      </c>
      <c r="P527" s="2">
        <v>3.4293478260869565</v>
      </c>
      <c r="Q527" s="2">
        <v>44.841086956521742</v>
      </c>
      <c r="R527" s="2">
        <v>0.17575114769669145</v>
      </c>
      <c r="S527" s="2">
        <v>18.92206521739131</v>
      </c>
      <c r="T527" s="2">
        <v>61.534673913043456</v>
      </c>
      <c r="U527" s="2">
        <v>0</v>
      </c>
      <c r="V527" s="2">
        <v>0.29294047807503554</v>
      </c>
      <c r="W527" s="2">
        <v>18.743478260869566</v>
      </c>
      <c r="X527" s="2">
        <v>71.870869565217433</v>
      </c>
      <c r="Y527" s="2">
        <v>13.997282608695652</v>
      </c>
      <c r="Z527" s="2">
        <v>0.38088768402722828</v>
      </c>
      <c r="AA527" s="2">
        <v>0</v>
      </c>
      <c r="AB527" s="2">
        <v>0</v>
      </c>
      <c r="AC527" s="2">
        <v>0</v>
      </c>
      <c r="AD527" s="2">
        <v>0</v>
      </c>
      <c r="AE527" s="2">
        <v>57.790760869565219</v>
      </c>
      <c r="AF527" s="2">
        <v>0</v>
      </c>
      <c r="AG527" s="2">
        <v>0</v>
      </c>
      <c r="AH527" t="s">
        <v>541</v>
      </c>
      <c r="AI527">
        <v>2</v>
      </c>
    </row>
    <row r="528" spans="1:35" x14ac:dyDescent="0.25">
      <c r="A528" t="s">
        <v>1573</v>
      </c>
      <c r="B528" t="s">
        <v>871</v>
      </c>
      <c r="C528" t="s">
        <v>1242</v>
      </c>
      <c r="D528" t="s">
        <v>1484</v>
      </c>
      <c r="E528" s="2">
        <v>95.913043478260875</v>
      </c>
      <c r="F528" s="2">
        <v>4.8695652173913047</v>
      </c>
      <c r="G528" s="2">
        <v>0.46739130434782611</v>
      </c>
      <c r="H528" s="2">
        <v>0.67391304347826086</v>
      </c>
      <c r="I528" s="2">
        <v>1.3913043478260869</v>
      </c>
      <c r="J528" s="2">
        <v>0</v>
      </c>
      <c r="K528" s="2">
        <v>0</v>
      </c>
      <c r="L528" s="2">
        <v>3.2445652173913042</v>
      </c>
      <c r="M528" s="2">
        <v>0</v>
      </c>
      <c r="N528" s="2">
        <v>6.6739130434782608</v>
      </c>
      <c r="O528" s="2">
        <v>6.9582955575702626E-2</v>
      </c>
      <c r="P528" s="2">
        <v>5.1304347826086953</v>
      </c>
      <c r="Q528" s="2">
        <v>10.510869565217391</v>
      </c>
      <c r="R528" s="2">
        <v>0.16307796917497733</v>
      </c>
      <c r="S528" s="2">
        <v>20.730978260869566</v>
      </c>
      <c r="T528" s="2">
        <v>0</v>
      </c>
      <c r="U528" s="2">
        <v>0</v>
      </c>
      <c r="V528" s="2">
        <v>0.21614347234814144</v>
      </c>
      <c r="W528" s="2">
        <v>7.7663043478260869</v>
      </c>
      <c r="X528" s="2">
        <v>6.3288043478260869</v>
      </c>
      <c r="Y528" s="2">
        <v>0</v>
      </c>
      <c r="Z528" s="2">
        <v>0.14695716228467814</v>
      </c>
      <c r="AA528" s="2">
        <v>0</v>
      </c>
      <c r="AB528" s="2">
        <v>0</v>
      </c>
      <c r="AC528" s="2">
        <v>0</v>
      </c>
      <c r="AD528" s="2">
        <v>0</v>
      </c>
      <c r="AE528" s="2">
        <v>0</v>
      </c>
      <c r="AF528" s="2">
        <v>0</v>
      </c>
      <c r="AG528" s="2">
        <v>0</v>
      </c>
      <c r="AH528" t="s">
        <v>270</v>
      </c>
      <c r="AI528">
        <v>2</v>
      </c>
    </row>
    <row r="529" spans="1:35" x14ac:dyDescent="0.25">
      <c r="A529" t="s">
        <v>1573</v>
      </c>
      <c r="B529" t="s">
        <v>926</v>
      </c>
      <c r="C529" t="s">
        <v>1216</v>
      </c>
      <c r="D529" t="s">
        <v>1489</v>
      </c>
      <c r="E529" s="2">
        <v>333.29347826086956</v>
      </c>
      <c r="F529" s="2">
        <v>8.8260869565217384</v>
      </c>
      <c r="G529" s="2">
        <v>0</v>
      </c>
      <c r="H529" s="2">
        <v>0</v>
      </c>
      <c r="I529" s="2">
        <v>0</v>
      </c>
      <c r="J529" s="2">
        <v>0</v>
      </c>
      <c r="K529" s="2">
        <v>0</v>
      </c>
      <c r="L529" s="2">
        <v>13.796195652173912</v>
      </c>
      <c r="M529" s="2">
        <v>4.6413043478260869</v>
      </c>
      <c r="N529" s="2">
        <v>23.404891304347824</v>
      </c>
      <c r="O529" s="2">
        <v>8.4148648207937896E-2</v>
      </c>
      <c r="P529" s="2">
        <v>2.5108695652173911</v>
      </c>
      <c r="Q529" s="2">
        <v>36.747282608695649</v>
      </c>
      <c r="R529" s="2">
        <v>0.11778853993412254</v>
      </c>
      <c r="S529" s="2">
        <v>21.804347826086957</v>
      </c>
      <c r="T529" s="2">
        <v>60.076086956521742</v>
      </c>
      <c r="U529" s="2">
        <v>0</v>
      </c>
      <c r="V529" s="2">
        <v>0.24567067801584974</v>
      </c>
      <c r="W529" s="2">
        <v>26.364130434782609</v>
      </c>
      <c r="X529" s="2">
        <v>51.635869565217391</v>
      </c>
      <c r="Y529" s="2">
        <v>0</v>
      </c>
      <c r="Z529" s="2">
        <v>0.23402798160649643</v>
      </c>
      <c r="AA529" s="2">
        <v>0</v>
      </c>
      <c r="AB529" s="2">
        <v>0</v>
      </c>
      <c r="AC529" s="2">
        <v>0</v>
      </c>
      <c r="AD529" s="2">
        <v>0</v>
      </c>
      <c r="AE529" s="2">
        <v>2.6630434782608696</v>
      </c>
      <c r="AF529" s="2">
        <v>0</v>
      </c>
      <c r="AG529" s="2">
        <v>0</v>
      </c>
      <c r="AH529" t="s">
        <v>325</v>
      </c>
      <c r="AI529">
        <v>2</v>
      </c>
    </row>
    <row r="530" spans="1:35" x14ac:dyDescent="0.25">
      <c r="A530" t="s">
        <v>1573</v>
      </c>
      <c r="B530" t="s">
        <v>732</v>
      </c>
      <c r="C530" t="s">
        <v>1333</v>
      </c>
      <c r="D530" t="s">
        <v>1486</v>
      </c>
      <c r="E530" s="2">
        <v>138.70652173913044</v>
      </c>
      <c r="F530" s="2">
        <v>5.7391304347826084</v>
      </c>
      <c r="G530" s="2">
        <v>1.3369565217391304</v>
      </c>
      <c r="H530" s="2">
        <v>0.40217391304347827</v>
      </c>
      <c r="I530" s="2">
        <v>3.8315217391304346</v>
      </c>
      <c r="J530" s="2">
        <v>0</v>
      </c>
      <c r="K530" s="2">
        <v>0</v>
      </c>
      <c r="L530" s="2">
        <v>3.9402173913043477</v>
      </c>
      <c r="M530" s="2">
        <v>5.1304347826086953</v>
      </c>
      <c r="N530" s="2">
        <v>4.8804347826086953</v>
      </c>
      <c r="O530" s="2">
        <v>7.2173027192226305E-2</v>
      </c>
      <c r="P530" s="2">
        <v>4.6086956521739131</v>
      </c>
      <c r="Q530" s="2">
        <v>13.269021739130435</v>
      </c>
      <c r="R530" s="2">
        <v>0.12888880181803933</v>
      </c>
      <c r="S530" s="2">
        <v>8.0434782608695645</v>
      </c>
      <c r="T530" s="2">
        <v>11.831521739130435</v>
      </c>
      <c r="U530" s="2">
        <v>0</v>
      </c>
      <c r="V530" s="2">
        <v>0.14328814356241673</v>
      </c>
      <c r="W530" s="2">
        <v>7.4538043478260869</v>
      </c>
      <c r="X530" s="2">
        <v>10.133152173913043</v>
      </c>
      <c r="Y530" s="2">
        <v>0</v>
      </c>
      <c r="Z530" s="2">
        <v>0.12679257111511635</v>
      </c>
      <c r="AA530" s="2">
        <v>0.22826086956521738</v>
      </c>
      <c r="AB530" s="2">
        <v>0</v>
      </c>
      <c r="AC530" s="2">
        <v>0</v>
      </c>
      <c r="AD530" s="2">
        <v>0</v>
      </c>
      <c r="AE530" s="2">
        <v>0</v>
      </c>
      <c r="AF530" s="2">
        <v>0</v>
      </c>
      <c r="AG530" s="2">
        <v>0.32608695652173914</v>
      </c>
      <c r="AH530" t="s">
        <v>129</v>
      </c>
      <c r="AI530">
        <v>2</v>
      </c>
    </row>
    <row r="531" spans="1:35" x14ac:dyDescent="0.25">
      <c r="A531" t="s">
        <v>1573</v>
      </c>
      <c r="B531" t="s">
        <v>778</v>
      </c>
      <c r="C531" t="s">
        <v>1346</v>
      </c>
      <c r="D531" t="s">
        <v>1493</v>
      </c>
      <c r="E531" s="2">
        <v>115.3695652173913</v>
      </c>
      <c r="F531" s="2">
        <v>5.1304347826086953</v>
      </c>
      <c r="G531" s="2">
        <v>0.57880434782608692</v>
      </c>
      <c r="H531" s="2">
        <v>0.56054347826086959</v>
      </c>
      <c r="I531" s="2">
        <v>1.9130434782608696</v>
      </c>
      <c r="J531" s="2">
        <v>0</v>
      </c>
      <c r="K531" s="2">
        <v>0</v>
      </c>
      <c r="L531" s="2">
        <v>3.5</v>
      </c>
      <c r="M531" s="2">
        <v>5.4782608695652177</v>
      </c>
      <c r="N531" s="2">
        <v>0</v>
      </c>
      <c r="O531" s="2">
        <v>4.7484454494064451E-2</v>
      </c>
      <c r="P531" s="2">
        <v>5.1304347826086953</v>
      </c>
      <c r="Q531" s="2">
        <v>7.8423913043478262</v>
      </c>
      <c r="R531" s="2">
        <v>0.11244582626719428</v>
      </c>
      <c r="S531" s="2">
        <v>13.502717391304348</v>
      </c>
      <c r="T531" s="2">
        <v>7.9103260869565215</v>
      </c>
      <c r="U531" s="2">
        <v>0</v>
      </c>
      <c r="V531" s="2">
        <v>0.18560391935179951</v>
      </c>
      <c r="W531" s="2">
        <v>8.0353260869565215</v>
      </c>
      <c r="X531" s="2">
        <v>7.2690217391304346</v>
      </c>
      <c r="Y531" s="2">
        <v>0</v>
      </c>
      <c r="Z531" s="2">
        <v>0.13265498398341813</v>
      </c>
      <c r="AA531" s="2">
        <v>0</v>
      </c>
      <c r="AB531" s="2">
        <v>0</v>
      </c>
      <c r="AC531" s="2">
        <v>0</v>
      </c>
      <c r="AD531" s="2">
        <v>0</v>
      </c>
      <c r="AE531" s="2">
        <v>1.1820652173913044</v>
      </c>
      <c r="AF531" s="2">
        <v>0</v>
      </c>
      <c r="AG531" s="2">
        <v>0.29347826086956524</v>
      </c>
      <c r="AH531" t="s">
        <v>176</v>
      </c>
      <c r="AI531">
        <v>2</v>
      </c>
    </row>
    <row r="532" spans="1:35" x14ac:dyDescent="0.25">
      <c r="A532" t="s">
        <v>1573</v>
      </c>
      <c r="B532" t="s">
        <v>872</v>
      </c>
      <c r="C532" t="s">
        <v>1396</v>
      </c>
      <c r="D532" t="s">
        <v>1531</v>
      </c>
      <c r="E532" s="2">
        <v>171.44565217391303</v>
      </c>
      <c r="F532" s="2">
        <v>4.7826086956521738</v>
      </c>
      <c r="G532" s="2">
        <v>1.173913043478261</v>
      </c>
      <c r="H532" s="2">
        <v>0.66923913043478256</v>
      </c>
      <c r="I532" s="2">
        <v>9.6195652173913047</v>
      </c>
      <c r="J532" s="2">
        <v>0</v>
      </c>
      <c r="K532" s="2">
        <v>0</v>
      </c>
      <c r="L532" s="2">
        <v>4.0434782608695654</v>
      </c>
      <c r="M532" s="2">
        <v>5.8260869565217392</v>
      </c>
      <c r="N532" s="2">
        <v>14.445652173913043</v>
      </c>
      <c r="O532" s="2">
        <v>0.11824003043175046</v>
      </c>
      <c r="P532" s="2">
        <v>18.940217391304348</v>
      </c>
      <c r="Q532" s="2">
        <v>11.605978260869565</v>
      </c>
      <c r="R532" s="2">
        <v>0.17816838901921006</v>
      </c>
      <c r="S532" s="2">
        <v>8.6983695652173907</v>
      </c>
      <c r="T532" s="2">
        <v>12.991847826086957</v>
      </c>
      <c r="U532" s="2">
        <v>0</v>
      </c>
      <c r="V532" s="2">
        <v>0.12651366258796679</v>
      </c>
      <c r="W532" s="2">
        <v>13.228260869565217</v>
      </c>
      <c r="X532" s="2">
        <v>8.8559782608695645</v>
      </c>
      <c r="Y532" s="2">
        <v>0</v>
      </c>
      <c r="Z532" s="2">
        <v>0.12881189374247132</v>
      </c>
      <c r="AA532" s="2">
        <v>0</v>
      </c>
      <c r="AB532" s="2">
        <v>0</v>
      </c>
      <c r="AC532" s="2">
        <v>0</v>
      </c>
      <c r="AD532" s="2">
        <v>0</v>
      </c>
      <c r="AE532" s="2">
        <v>0</v>
      </c>
      <c r="AF532" s="2">
        <v>0</v>
      </c>
      <c r="AG532" s="2">
        <v>0</v>
      </c>
      <c r="AH532" t="s">
        <v>271</v>
      </c>
      <c r="AI532">
        <v>2</v>
      </c>
    </row>
    <row r="533" spans="1:35" x14ac:dyDescent="0.25">
      <c r="A533" t="s">
        <v>1573</v>
      </c>
      <c r="B533" t="s">
        <v>814</v>
      </c>
      <c r="C533" t="s">
        <v>1267</v>
      </c>
      <c r="D533" t="s">
        <v>1495</v>
      </c>
      <c r="E533" s="2">
        <v>108.93478260869566</v>
      </c>
      <c r="F533" s="2">
        <v>5.6521739130434785</v>
      </c>
      <c r="G533" s="2">
        <v>0.51086956521739135</v>
      </c>
      <c r="H533" s="2">
        <v>0.13043478260869565</v>
      </c>
      <c r="I533" s="2">
        <v>4.6304347826086953</v>
      </c>
      <c r="J533" s="2">
        <v>0</v>
      </c>
      <c r="K533" s="2">
        <v>0</v>
      </c>
      <c r="L533" s="2">
        <v>1.7907608695652173</v>
      </c>
      <c r="M533" s="2">
        <v>0</v>
      </c>
      <c r="N533" s="2">
        <v>10.464673913043478</v>
      </c>
      <c r="O533" s="2">
        <v>9.6063659948114152E-2</v>
      </c>
      <c r="P533" s="2">
        <v>0</v>
      </c>
      <c r="Q533" s="2">
        <v>9.3532608695652169</v>
      </c>
      <c r="R533" s="2">
        <v>8.5861105567750937E-2</v>
      </c>
      <c r="S533" s="2">
        <v>10.269021739130435</v>
      </c>
      <c r="T533" s="2">
        <v>0</v>
      </c>
      <c r="U533" s="2">
        <v>0</v>
      </c>
      <c r="V533" s="2">
        <v>9.4267611255238484E-2</v>
      </c>
      <c r="W533" s="2">
        <v>6.3125</v>
      </c>
      <c r="X533" s="2">
        <v>4.2146739130434785</v>
      </c>
      <c r="Y533" s="2">
        <v>0</v>
      </c>
      <c r="Z533" s="2">
        <v>9.6637397725004986E-2</v>
      </c>
      <c r="AA533" s="2">
        <v>0</v>
      </c>
      <c r="AB533" s="2">
        <v>4.9375</v>
      </c>
      <c r="AC533" s="2">
        <v>0</v>
      </c>
      <c r="AD533" s="2">
        <v>0</v>
      </c>
      <c r="AE533" s="2">
        <v>0</v>
      </c>
      <c r="AF533" s="2">
        <v>0</v>
      </c>
      <c r="AG533" s="2">
        <v>0</v>
      </c>
      <c r="AH533" t="s">
        <v>212</v>
      </c>
      <c r="AI533">
        <v>2</v>
      </c>
    </row>
    <row r="534" spans="1:35" x14ac:dyDescent="0.25">
      <c r="A534" t="s">
        <v>1573</v>
      </c>
      <c r="B534" t="s">
        <v>804</v>
      </c>
      <c r="C534" t="s">
        <v>1363</v>
      </c>
      <c r="D534" t="s">
        <v>1533</v>
      </c>
      <c r="E534" s="2">
        <v>102.08695652173913</v>
      </c>
      <c r="F534" s="2">
        <v>2.8913043478260869</v>
      </c>
      <c r="G534" s="2">
        <v>0.56521739130434778</v>
      </c>
      <c r="H534" s="2">
        <v>0.40760869565217389</v>
      </c>
      <c r="I534" s="2">
        <v>2.7391304347826089</v>
      </c>
      <c r="J534" s="2">
        <v>0</v>
      </c>
      <c r="K534" s="2">
        <v>0</v>
      </c>
      <c r="L534" s="2">
        <v>0.99293478260869539</v>
      </c>
      <c r="M534" s="2">
        <v>2.2902173913043482</v>
      </c>
      <c r="N534" s="2">
        <v>3.3521739130434773</v>
      </c>
      <c r="O534" s="2">
        <v>5.5270442930153318E-2</v>
      </c>
      <c r="P534" s="2">
        <v>3.0282608695652171</v>
      </c>
      <c r="Q534" s="2">
        <v>12.652173913043478</v>
      </c>
      <c r="R534" s="2">
        <v>0.15359880749574106</v>
      </c>
      <c r="S534" s="2">
        <v>5.6831521739130428</v>
      </c>
      <c r="T534" s="2">
        <v>6.8919565217391323</v>
      </c>
      <c r="U534" s="2">
        <v>0</v>
      </c>
      <c r="V534" s="2">
        <v>0.12318036626916527</v>
      </c>
      <c r="W534" s="2">
        <v>5.4460869565217385</v>
      </c>
      <c r="X534" s="2">
        <v>3.8629347826086962</v>
      </c>
      <c r="Y534" s="2">
        <v>0</v>
      </c>
      <c r="Z534" s="2">
        <v>9.1187180579216362E-2</v>
      </c>
      <c r="AA534" s="2">
        <v>0</v>
      </c>
      <c r="AB534" s="2">
        <v>0</v>
      </c>
      <c r="AC534" s="2">
        <v>0</v>
      </c>
      <c r="AD534" s="2">
        <v>0</v>
      </c>
      <c r="AE534" s="2">
        <v>0</v>
      </c>
      <c r="AF534" s="2">
        <v>0</v>
      </c>
      <c r="AG534" s="2">
        <v>0</v>
      </c>
      <c r="AH534" t="s">
        <v>202</v>
      </c>
      <c r="AI534">
        <v>2</v>
      </c>
    </row>
    <row r="535" spans="1:35" x14ac:dyDescent="0.25">
      <c r="A535" t="s">
        <v>1573</v>
      </c>
      <c r="B535" t="s">
        <v>971</v>
      </c>
      <c r="C535" t="s">
        <v>1257</v>
      </c>
      <c r="D535" t="s">
        <v>1533</v>
      </c>
      <c r="E535" s="2">
        <v>103.59782608695652</v>
      </c>
      <c r="F535" s="2">
        <v>2.7391304347826089</v>
      </c>
      <c r="G535" s="2">
        <v>1.2717391304347827</v>
      </c>
      <c r="H535" s="2">
        <v>0.43206521739130432</v>
      </c>
      <c r="I535" s="2">
        <v>3.7380434782608694</v>
      </c>
      <c r="J535" s="2">
        <v>0</v>
      </c>
      <c r="K535" s="2">
        <v>0</v>
      </c>
      <c r="L535" s="2">
        <v>4.7091304347826091</v>
      </c>
      <c r="M535" s="2">
        <v>2.7710869565217395</v>
      </c>
      <c r="N535" s="2">
        <v>3.935869565217391</v>
      </c>
      <c r="O535" s="2">
        <v>6.474032105760151E-2</v>
      </c>
      <c r="P535" s="2">
        <v>3.1880434782608695</v>
      </c>
      <c r="Q535" s="2">
        <v>14.164130434782608</v>
      </c>
      <c r="R535" s="2">
        <v>0.1674955408666457</v>
      </c>
      <c r="S535" s="2">
        <v>9.5440217391304358</v>
      </c>
      <c r="T535" s="2">
        <v>7.2570652173913031</v>
      </c>
      <c r="U535" s="2">
        <v>0</v>
      </c>
      <c r="V535" s="2">
        <v>0.16217605707690694</v>
      </c>
      <c r="W535" s="2">
        <v>9.1430434782608696</v>
      </c>
      <c r="X535" s="2">
        <v>1.401413043478261</v>
      </c>
      <c r="Y535" s="2">
        <v>0</v>
      </c>
      <c r="Z535" s="2">
        <v>0.10178260413387892</v>
      </c>
      <c r="AA535" s="2">
        <v>0</v>
      </c>
      <c r="AB535" s="2">
        <v>0</v>
      </c>
      <c r="AC535" s="2">
        <v>0</v>
      </c>
      <c r="AD535" s="2">
        <v>0</v>
      </c>
      <c r="AE535" s="2">
        <v>0</v>
      </c>
      <c r="AF535" s="2">
        <v>0</v>
      </c>
      <c r="AG535" s="2">
        <v>0</v>
      </c>
      <c r="AH535" t="s">
        <v>370</v>
      </c>
      <c r="AI535">
        <v>2</v>
      </c>
    </row>
    <row r="536" spans="1:35" x14ac:dyDescent="0.25">
      <c r="A536" t="s">
        <v>1573</v>
      </c>
      <c r="B536" t="s">
        <v>885</v>
      </c>
      <c r="C536" t="s">
        <v>1281</v>
      </c>
      <c r="D536" t="s">
        <v>1512</v>
      </c>
      <c r="E536" s="2">
        <v>672.98913043478262</v>
      </c>
      <c r="F536" s="2">
        <v>4.2391304347826084</v>
      </c>
      <c r="G536" s="2">
        <v>1.0597826086956521</v>
      </c>
      <c r="H536" s="2">
        <v>0</v>
      </c>
      <c r="I536" s="2">
        <v>19.885869565217391</v>
      </c>
      <c r="J536" s="2">
        <v>0</v>
      </c>
      <c r="K536" s="2">
        <v>9.5842391304347831</v>
      </c>
      <c r="L536" s="2">
        <v>22.538043478260871</v>
      </c>
      <c r="M536" s="2">
        <v>43.701956521739127</v>
      </c>
      <c r="N536" s="2">
        <v>0</v>
      </c>
      <c r="O536" s="2">
        <v>6.4937091173382852E-2</v>
      </c>
      <c r="P536" s="2">
        <v>46.258152173913047</v>
      </c>
      <c r="Q536" s="2">
        <v>0</v>
      </c>
      <c r="R536" s="2">
        <v>6.8735362997658089E-2</v>
      </c>
      <c r="S536" s="2">
        <v>54.796195652173914</v>
      </c>
      <c r="T536" s="2">
        <v>26.402173913043477</v>
      </c>
      <c r="U536" s="2">
        <v>0</v>
      </c>
      <c r="V536" s="2">
        <v>0.12065331502866833</v>
      </c>
      <c r="W536" s="2">
        <v>53.364130434782609</v>
      </c>
      <c r="X536" s="2">
        <v>36.154891304347828</v>
      </c>
      <c r="Y536" s="2">
        <v>0</v>
      </c>
      <c r="Z536" s="2">
        <v>0.13301703948962287</v>
      </c>
      <c r="AA536" s="2">
        <v>0</v>
      </c>
      <c r="AB536" s="2">
        <v>20.244565217391305</v>
      </c>
      <c r="AC536" s="2">
        <v>0</v>
      </c>
      <c r="AD536" s="2">
        <v>0</v>
      </c>
      <c r="AE536" s="2">
        <v>0</v>
      </c>
      <c r="AF536" s="2">
        <v>0</v>
      </c>
      <c r="AG536" s="2">
        <v>5.8695652173913047</v>
      </c>
      <c r="AH536" t="s">
        <v>284</v>
      </c>
      <c r="AI536">
        <v>2</v>
      </c>
    </row>
    <row r="537" spans="1:35" x14ac:dyDescent="0.25">
      <c r="A537" t="s">
        <v>1573</v>
      </c>
      <c r="B537" t="s">
        <v>786</v>
      </c>
      <c r="C537" t="s">
        <v>1286</v>
      </c>
      <c r="D537" t="s">
        <v>1515</v>
      </c>
      <c r="E537" s="2">
        <v>483.3478260869565</v>
      </c>
      <c r="F537" s="2">
        <v>9.2826086956521738</v>
      </c>
      <c r="G537" s="2">
        <v>1.6956521739130435</v>
      </c>
      <c r="H537" s="2">
        <v>0</v>
      </c>
      <c r="I537" s="2">
        <v>26.800978260869567</v>
      </c>
      <c r="J537" s="2">
        <v>0</v>
      </c>
      <c r="K537" s="2">
        <v>0</v>
      </c>
      <c r="L537" s="2">
        <v>27.306847826086951</v>
      </c>
      <c r="M537" s="2">
        <v>32.712826086956511</v>
      </c>
      <c r="N537" s="2">
        <v>8.3679347826086961</v>
      </c>
      <c r="O537" s="2">
        <v>8.4992129171539074E-2</v>
      </c>
      <c r="P537" s="2">
        <v>30.136086956521734</v>
      </c>
      <c r="Q537" s="2">
        <v>4.8180434782608694</v>
      </c>
      <c r="R537" s="2">
        <v>7.2316722137267239E-2</v>
      </c>
      <c r="S537" s="2">
        <v>66.560108695652175</v>
      </c>
      <c r="T537" s="2">
        <v>46.678369565217402</v>
      </c>
      <c r="U537" s="2">
        <v>24.513369565217392</v>
      </c>
      <c r="V537" s="2">
        <v>0.28499527750292353</v>
      </c>
      <c r="W537" s="2">
        <v>62.880543478260869</v>
      </c>
      <c r="X537" s="2">
        <v>77.161304347826103</v>
      </c>
      <c r="Y537" s="2">
        <v>4.2468478260869578</v>
      </c>
      <c r="Z537" s="2">
        <v>0.29851938472609524</v>
      </c>
      <c r="AA537" s="2">
        <v>0</v>
      </c>
      <c r="AB537" s="2">
        <v>9.2870652173913033</v>
      </c>
      <c r="AC537" s="2">
        <v>0</v>
      </c>
      <c r="AD537" s="2">
        <v>0</v>
      </c>
      <c r="AE537" s="2">
        <v>0.29326086956521735</v>
      </c>
      <c r="AF537" s="2">
        <v>0</v>
      </c>
      <c r="AG537" s="2">
        <v>0</v>
      </c>
      <c r="AH537" t="s">
        <v>184</v>
      </c>
      <c r="AI537">
        <v>2</v>
      </c>
    </row>
    <row r="538" spans="1:35" x14ac:dyDescent="0.25">
      <c r="A538" t="s">
        <v>1573</v>
      </c>
      <c r="B538" t="s">
        <v>641</v>
      </c>
      <c r="C538" t="s">
        <v>1242</v>
      </c>
      <c r="D538" t="s">
        <v>1484</v>
      </c>
      <c r="E538" s="2">
        <v>113.14130434782609</v>
      </c>
      <c r="F538" s="2">
        <v>4.1893478260869568</v>
      </c>
      <c r="G538" s="2">
        <v>0</v>
      </c>
      <c r="H538" s="2">
        <v>0</v>
      </c>
      <c r="I538" s="2">
        <v>9.9882608695652166</v>
      </c>
      <c r="J538" s="2">
        <v>0</v>
      </c>
      <c r="K538" s="2">
        <v>0</v>
      </c>
      <c r="L538" s="2">
        <v>1.6009782608695651</v>
      </c>
      <c r="M538" s="2">
        <v>6.4154347826086964</v>
      </c>
      <c r="N538" s="2">
        <v>1.2454347826086958</v>
      </c>
      <c r="O538" s="2">
        <v>6.7710635027380159E-2</v>
      </c>
      <c r="P538" s="2">
        <v>4.2581521739130439</v>
      </c>
      <c r="Q538" s="2">
        <v>6.7482608695652164</v>
      </c>
      <c r="R538" s="2">
        <v>9.7280238255355936E-2</v>
      </c>
      <c r="S538" s="2">
        <v>8.6235869565217396</v>
      </c>
      <c r="T538" s="2">
        <v>0</v>
      </c>
      <c r="U538" s="2">
        <v>0</v>
      </c>
      <c r="V538" s="2">
        <v>7.6219617638581996E-2</v>
      </c>
      <c r="W538" s="2">
        <v>8.5408695652173918</v>
      </c>
      <c r="X538" s="2">
        <v>4.66326086956522</v>
      </c>
      <c r="Y538" s="2">
        <v>0</v>
      </c>
      <c r="Z538" s="2">
        <v>0.11670477471418968</v>
      </c>
      <c r="AA538" s="2">
        <v>0</v>
      </c>
      <c r="AB538" s="2">
        <v>0</v>
      </c>
      <c r="AC538" s="2">
        <v>0</v>
      </c>
      <c r="AD538" s="2">
        <v>1.5107608695652175</v>
      </c>
      <c r="AE538" s="2">
        <v>0</v>
      </c>
      <c r="AF538" s="2">
        <v>0</v>
      </c>
      <c r="AG538" s="2">
        <v>0</v>
      </c>
      <c r="AH538" t="s">
        <v>38</v>
      </c>
      <c r="AI538">
        <v>2</v>
      </c>
    </row>
    <row r="539" spans="1:35" x14ac:dyDescent="0.25">
      <c r="A539" t="s">
        <v>1573</v>
      </c>
      <c r="B539" t="s">
        <v>1190</v>
      </c>
      <c r="C539" t="s">
        <v>1464</v>
      </c>
      <c r="D539" t="s">
        <v>1510</v>
      </c>
      <c r="E539" s="2">
        <v>23.793478260869566</v>
      </c>
      <c r="F539" s="2">
        <v>1.5380434782608696</v>
      </c>
      <c r="G539" s="2">
        <v>0</v>
      </c>
      <c r="H539" s="2">
        <v>0</v>
      </c>
      <c r="I539" s="2">
        <v>2.5</v>
      </c>
      <c r="J539" s="2">
        <v>0</v>
      </c>
      <c r="K539" s="2">
        <v>0</v>
      </c>
      <c r="L539" s="2">
        <v>3.5624999999999987</v>
      </c>
      <c r="M539" s="2">
        <v>4.4021739130434785</v>
      </c>
      <c r="N539" s="2">
        <v>0</v>
      </c>
      <c r="O539" s="2">
        <v>0.18501598903608954</v>
      </c>
      <c r="P539" s="2">
        <v>3.9876086956521739</v>
      </c>
      <c r="Q539" s="2">
        <v>0</v>
      </c>
      <c r="R539" s="2">
        <v>0.16759250799451803</v>
      </c>
      <c r="S539" s="2">
        <v>5.0804347826086964</v>
      </c>
      <c r="T539" s="2">
        <v>0</v>
      </c>
      <c r="U539" s="2">
        <v>0</v>
      </c>
      <c r="V539" s="2">
        <v>0.2135221562357241</v>
      </c>
      <c r="W539" s="2">
        <v>4.210108695652174</v>
      </c>
      <c r="X539" s="2">
        <v>0</v>
      </c>
      <c r="Y539" s="2">
        <v>0</v>
      </c>
      <c r="Z539" s="2">
        <v>0.17694380995888534</v>
      </c>
      <c r="AA539" s="2">
        <v>0</v>
      </c>
      <c r="AB539" s="2">
        <v>8.916630434782606</v>
      </c>
      <c r="AC539" s="2">
        <v>0</v>
      </c>
      <c r="AD539" s="2">
        <v>0</v>
      </c>
      <c r="AE539" s="2">
        <v>38.955869565217384</v>
      </c>
      <c r="AF539" s="2">
        <v>0.125</v>
      </c>
      <c r="AG539" s="2">
        <v>4.9885869565217389</v>
      </c>
      <c r="AH539" t="s">
        <v>593</v>
      </c>
      <c r="AI539">
        <v>2</v>
      </c>
    </row>
    <row r="540" spans="1:35" x14ac:dyDescent="0.25">
      <c r="A540" t="s">
        <v>1573</v>
      </c>
      <c r="B540" t="s">
        <v>721</v>
      </c>
      <c r="C540" t="s">
        <v>1240</v>
      </c>
      <c r="D540" t="s">
        <v>1488</v>
      </c>
      <c r="E540" s="2">
        <v>285.46739130434781</v>
      </c>
      <c r="F540" s="2">
        <v>4.4184782608695654</v>
      </c>
      <c r="G540" s="2">
        <v>17.260869565217391</v>
      </c>
      <c r="H540" s="2">
        <v>1.7961956521739131</v>
      </c>
      <c r="I540" s="2">
        <v>20.184782608695652</v>
      </c>
      <c r="J540" s="2">
        <v>0</v>
      </c>
      <c r="K540" s="2">
        <v>0</v>
      </c>
      <c r="L540" s="2">
        <v>10.119565217391305</v>
      </c>
      <c r="M540" s="2">
        <v>18.989130434782609</v>
      </c>
      <c r="N540" s="2">
        <v>0</v>
      </c>
      <c r="O540" s="2">
        <v>6.6519437992613187E-2</v>
      </c>
      <c r="P540" s="2">
        <v>3.9836956521739131</v>
      </c>
      <c r="Q540" s="2">
        <v>28.595108695652176</v>
      </c>
      <c r="R540" s="2">
        <v>0.11412443361382935</v>
      </c>
      <c r="S540" s="2">
        <v>12.108695652173912</v>
      </c>
      <c r="T540" s="2">
        <v>40.347826086956523</v>
      </c>
      <c r="U540" s="2">
        <v>4.8179347826086953</v>
      </c>
      <c r="V540" s="2">
        <v>0.20063397174732514</v>
      </c>
      <c r="W540" s="2">
        <v>21.692934782608695</v>
      </c>
      <c r="X540" s="2">
        <v>44.616847826086953</v>
      </c>
      <c r="Y540" s="2">
        <v>4.5108695652173916</v>
      </c>
      <c r="Z540" s="2">
        <v>0.24808666184365841</v>
      </c>
      <c r="AA540" s="2">
        <v>0</v>
      </c>
      <c r="AB540" s="2">
        <v>0</v>
      </c>
      <c r="AC540" s="2">
        <v>0</v>
      </c>
      <c r="AD540" s="2">
        <v>0</v>
      </c>
      <c r="AE540" s="2">
        <v>0</v>
      </c>
      <c r="AF540" s="2">
        <v>0</v>
      </c>
      <c r="AG540" s="2">
        <v>0</v>
      </c>
      <c r="AH540" t="s">
        <v>118</v>
      </c>
      <c r="AI540">
        <v>2</v>
      </c>
    </row>
    <row r="541" spans="1:35" x14ac:dyDescent="0.25">
      <c r="A541" t="s">
        <v>1573</v>
      </c>
      <c r="B541" t="s">
        <v>704</v>
      </c>
      <c r="C541" t="s">
        <v>1276</v>
      </c>
      <c r="D541" t="s">
        <v>1504</v>
      </c>
      <c r="E541" s="2">
        <v>106.77173913043478</v>
      </c>
      <c r="F541" s="2">
        <v>5.4759782608695646</v>
      </c>
      <c r="G541" s="2">
        <v>0</v>
      </c>
      <c r="H541" s="2">
        <v>0</v>
      </c>
      <c r="I541" s="2">
        <v>0</v>
      </c>
      <c r="J541" s="2">
        <v>0</v>
      </c>
      <c r="K541" s="2">
        <v>0</v>
      </c>
      <c r="L541" s="2">
        <v>1.1929347826086956</v>
      </c>
      <c r="M541" s="2">
        <v>9.802500000000002</v>
      </c>
      <c r="N541" s="2">
        <v>0</v>
      </c>
      <c r="O541" s="2">
        <v>9.1808001628830321E-2</v>
      </c>
      <c r="P541" s="2">
        <v>5.4295652173913052</v>
      </c>
      <c r="Q541" s="2">
        <v>8.6746739130434793</v>
      </c>
      <c r="R541" s="2">
        <v>0.13209711900641355</v>
      </c>
      <c r="S541" s="2">
        <v>4.3454347826086961</v>
      </c>
      <c r="T541" s="2">
        <v>10.141195652173913</v>
      </c>
      <c r="U541" s="2">
        <v>0</v>
      </c>
      <c r="V541" s="2">
        <v>0.13567850962027894</v>
      </c>
      <c r="W541" s="2">
        <v>8.8471739130434788</v>
      </c>
      <c r="X541" s="2">
        <v>12.840543478260873</v>
      </c>
      <c r="Y541" s="2">
        <v>0</v>
      </c>
      <c r="Z541" s="2">
        <v>0.20312226407411182</v>
      </c>
      <c r="AA541" s="2">
        <v>0</v>
      </c>
      <c r="AB541" s="2">
        <v>0</v>
      </c>
      <c r="AC541" s="2">
        <v>0</v>
      </c>
      <c r="AD541" s="2">
        <v>0</v>
      </c>
      <c r="AE541" s="2">
        <v>0</v>
      </c>
      <c r="AF541" s="2">
        <v>0</v>
      </c>
      <c r="AG541" s="2">
        <v>0</v>
      </c>
      <c r="AH541" t="s">
        <v>101</v>
      </c>
      <c r="AI541">
        <v>2</v>
      </c>
    </row>
    <row r="542" spans="1:35" x14ac:dyDescent="0.25">
      <c r="A542" t="s">
        <v>1573</v>
      </c>
      <c r="B542" t="s">
        <v>740</v>
      </c>
      <c r="C542" t="s">
        <v>1233</v>
      </c>
      <c r="D542" t="s">
        <v>1510</v>
      </c>
      <c r="E542" s="2">
        <v>124.65217391304348</v>
      </c>
      <c r="F542" s="2">
        <v>10.043478260869565</v>
      </c>
      <c r="G542" s="2">
        <v>2.9673913043478262</v>
      </c>
      <c r="H542" s="2">
        <v>0.97282608695652173</v>
      </c>
      <c r="I542" s="2">
        <v>0</v>
      </c>
      <c r="J542" s="2">
        <v>0</v>
      </c>
      <c r="K542" s="2">
        <v>0</v>
      </c>
      <c r="L542" s="2">
        <v>6.5826086956521719</v>
      </c>
      <c r="M542" s="2">
        <v>9.1614130434782606</v>
      </c>
      <c r="N542" s="2">
        <v>0</v>
      </c>
      <c r="O542" s="2">
        <v>7.349581444018137E-2</v>
      </c>
      <c r="P542" s="2">
        <v>9.9635869565217394</v>
      </c>
      <c r="Q542" s="2">
        <v>0</v>
      </c>
      <c r="R542" s="2">
        <v>7.9931112661318457E-2</v>
      </c>
      <c r="S542" s="2">
        <v>16.119565217391305</v>
      </c>
      <c r="T542" s="2">
        <v>16.418695652173913</v>
      </c>
      <c r="U542" s="2">
        <v>0</v>
      </c>
      <c r="V542" s="2">
        <v>0.26103243808859439</v>
      </c>
      <c r="W542" s="2">
        <v>20.509239130434786</v>
      </c>
      <c r="X542" s="2">
        <v>12.71141304347826</v>
      </c>
      <c r="Y542" s="2">
        <v>0</v>
      </c>
      <c r="Z542" s="2">
        <v>0.2665068015347053</v>
      </c>
      <c r="AA542" s="2">
        <v>0</v>
      </c>
      <c r="AB542" s="2">
        <v>5.0217391304347823</v>
      </c>
      <c r="AC542" s="2">
        <v>0</v>
      </c>
      <c r="AD542" s="2">
        <v>0</v>
      </c>
      <c r="AE542" s="2">
        <v>0</v>
      </c>
      <c r="AF542" s="2">
        <v>0</v>
      </c>
      <c r="AG542" s="2">
        <v>0</v>
      </c>
      <c r="AH542" t="s">
        <v>138</v>
      </c>
      <c r="AI542">
        <v>2</v>
      </c>
    </row>
    <row r="543" spans="1:35" x14ac:dyDescent="0.25">
      <c r="A543" t="s">
        <v>1573</v>
      </c>
      <c r="B543" t="s">
        <v>672</v>
      </c>
      <c r="C543" t="s">
        <v>1312</v>
      </c>
      <c r="D543" t="s">
        <v>1518</v>
      </c>
      <c r="E543" s="2">
        <v>177.81521739130434</v>
      </c>
      <c r="F543" s="2">
        <v>5.3804347826086953</v>
      </c>
      <c r="G543" s="2">
        <v>0.97826086956521741</v>
      </c>
      <c r="H543" s="2">
        <v>0</v>
      </c>
      <c r="I543" s="2">
        <v>15.643152173913045</v>
      </c>
      <c r="J543" s="2">
        <v>5.7391304347826084</v>
      </c>
      <c r="K543" s="2">
        <v>3.2608695652173911</v>
      </c>
      <c r="L543" s="2">
        <v>11.559782608695652</v>
      </c>
      <c r="M543" s="2">
        <v>14.429347826086957</v>
      </c>
      <c r="N543" s="2">
        <v>0</v>
      </c>
      <c r="O543" s="2">
        <v>8.1147991931047131E-2</v>
      </c>
      <c r="P543" s="2">
        <v>11.728260869565217</v>
      </c>
      <c r="Q543" s="2">
        <v>13.081521739130435</v>
      </c>
      <c r="R543" s="2">
        <v>0.13952564337673451</v>
      </c>
      <c r="S543" s="2">
        <v>12.038043478260869</v>
      </c>
      <c r="T543" s="2">
        <v>22.760869565217391</v>
      </c>
      <c r="U543" s="2">
        <v>0</v>
      </c>
      <c r="V543" s="2">
        <v>0.19570267131242741</v>
      </c>
      <c r="W543" s="2">
        <v>14.171195652173912</v>
      </c>
      <c r="X543" s="2">
        <v>23.434782608695652</v>
      </c>
      <c r="Y543" s="2">
        <v>0</v>
      </c>
      <c r="Z543" s="2">
        <v>0.21148908857509627</v>
      </c>
      <c r="AA543" s="2">
        <v>0</v>
      </c>
      <c r="AB543" s="2">
        <v>0.94565217391304346</v>
      </c>
      <c r="AC543" s="2">
        <v>0</v>
      </c>
      <c r="AD543" s="2">
        <v>0</v>
      </c>
      <c r="AE543" s="2">
        <v>0.32608695652173914</v>
      </c>
      <c r="AF543" s="2">
        <v>0</v>
      </c>
      <c r="AG543" s="2">
        <v>0</v>
      </c>
      <c r="AH543" t="s">
        <v>69</v>
      </c>
      <c r="AI543">
        <v>2</v>
      </c>
    </row>
    <row r="544" spans="1:35" x14ac:dyDescent="0.25">
      <c r="A544" t="s">
        <v>1573</v>
      </c>
      <c r="B544" t="s">
        <v>1112</v>
      </c>
      <c r="C544" t="s">
        <v>1281</v>
      </c>
      <c r="D544" t="s">
        <v>1512</v>
      </c>
      <c r="E544" s="2">
        <v>199.19565217391303</v>
      </c>
      <c r="F544" s="2">
        <v>5.2010869565217392</v>
      </c>
      <c r="G544" s="2">
        <v>0</v>
      </c>
      <c r="H544" s="2">
        <v>0</v>
      </c>
      <c r="I544" s="2">
        <v>7.0454347826086963</v>
      </c>
      <c r="J544" s="2">
        <v>0</v>
      </c>
      <c r="K544" s="2">
        <v>0</v>
      </c>
      <c r="L544" s="2">
        <v>7.0298913043478262</v>
      </c>
      <c r="M544" s="2">
        <v>12.908369565217402</v>
      </c>
      <c r="N544" s="2">
        <v>0</v>
      </c>
      <c r="O544" s="2">
        <v>6.4802466441121961E-2</v>
      </c>
      <c r="P544" s="2">
        <v>4.4918478260869561</v>
      </c>
      <c r="Q544" s="2">
        <v>34.236413043478258</v>
      </c>
      <c r="R544" s="2">
        <v>0.19442322383498853</v>
      </c>
      <c r="S544" s="2">
        <v>17.998369565217395</v>
      </c>
      <c r="T544" s="2">
        <v>26.76945652173913</v>
      </c>
      <c r="U544" s="2">
        <v>0</v>
      </c>
      <c r="V544" s="2">
        <v>0.22474298810433266</v>
      </c>
      <c r="W544" s="2">
        <v>22.238913043478266</v>
      </c>
      <c r="X544" s="2">
        <v>31.960760869565206</v>
      </c>
      <c r="Y544" s="2">
        <v>0</v>
      </c>
      <c r="Z544" s="2">
        <v>0.27209265524391574</v>
      </c>
      <c r="AA544" s="2">
        <v>0</v>
      </c>
      <c r="AB544" s="2">
        <v>0</v>
      </c>
      <c r="AC544" s="2">
        <v>0</v>
      </c>
      <c r="AD544" s="2">
        <v>0</v>
      </c>
      <c r="AE544" s="2">
        <v>9.8601086956521726</v>
      </c>
      <c r="AF544" s="2">
        <v>0</v>
      </c>
      <c r="AG544" s="2">
        <v>0</v>
      </c>
      <c r="AH544" t="s">
        <v>513</v>
      </c>
      <c r="AI544">
        <v>2</v>
      </c>
    </row>
    <row r="545" spans="1:35" x14ac:dyDescent="0.25">
      <c r="A545" t="s">
        <v>1573</v>
      </c>
      <c r="B545" t="s">
        <v>768</v>
      </c>
      <c r="C545" t="s">
        <v>1348</v>
      </c>
      <c r="D545" t="s">
        <v>1518</v>
      </c>
      <c r="E545" s="2">
        <v>92.489130434782609</v>
      </c>
      <c r="F545" s="2">
        <v>4.8097826086956523</v>
      </c>
      <c r="G545" s="2">
        <v>1.0869565217391304E-2</v>
      </c>
      <c r="H545" s="2">
        <v>0</v>
      </c>
      <c r="I545" s="2">
        <v>5.2173913043478262</v>
      </c>
      <c r="J545" s="2">
        <v>0</v>
      </c>
      <c r="K545" s="2">
        <v>0</v>
      </c>
      <c r="L545" s="2">
        <v>5.4755434782608692</v>
      </c>
      <c r="M545" s="2">
        <v>4.2391304347826084</v>
      </c>
      <c r="N545" s="2">
        <v>0</v>
      </c>
      <c r="O545" s="2">
        <v>4.58338230109296E-2</v>
      </c>
      <c r="P545" s="2">
        <v>3.9239130434782608</v>
      </c>
      <c r="Q545" s="2">
        <v>20.032499999999999</v>
      </c>
      <c r="R545" s="2">
        <v>0.25901868609707368</v>
      </c>
      <c r="S545" s="2">
        <v>4.539891304347826</v>
      </c>
      <c r="T545" s="2">
        <v>8.1630434782608692</v>
      </c>
      <c r="U545" s="2">
        <v>0</v>
      </c>
      <c r="V545" s="2">
        <v>0.13734516394405921</v>
      </c>
      <c r="W545" s="2">
        <v>6.3967391304347823</v>
      </c>
      <c r="X545" s="2">
        <v>4.2092391304347823</v>
      </c>
      <c r="Y545" s="2">
        <v>0</v>
      </c>
      <c r="Z545" s="2">
        <v>0.11467269949465271</v>
      </c>
      <c r="AA545" s="2">
        <v>0</v>
      </c>
      <c r="AB545" s="2">
        <v>0</v>
      </c>
      <c r="AC545" s="2">
        <v>0</v>
      </c>
      <c r="AD545" s="2">
        <v>0</v>
      </c>
      <c r="AE545" s="2">
        <v>0</v>
      </c>
      <c r="AF545" s="2">
        <v>0</v>
      </c>
      <c r="AG545" s="2">
        <v>0</v>
      </c>
      <c r="AH545" t="s">
        <v>166</v>
      </c>
      <c r="AI545">
        <v>2</v>
      </c>
    </row>
    <row r="546" spans="1:35" x14ac:dyDescent="0.25">
      <c r="A546" t="s">
        <v>1573</v>
      </c>
      <c r="B546" t="s">
        <v>1134</v>
      </c>
      <c r="C546" t="s">
        <v>1285</v>
      </c>
      <c r="D546" t="s">
        <v>1490</v>
      </c>
      <c r="E546" s="2">
        <v>245.04347826086956</v>
      </c>
      <c r="F546" s="2">
        <v>3.75</v>
      </c>
      <c r="G546" s="2">
        <v>0</v>
      </c>
      <c r="H546" s="2">
        <v>0</v>
      </c>
      <c r="I546" s="2">
        <v>12.257934782608693</v>
      </c>
      <c r="J546" s="2">
        <v>0</v>
      </c>
      <c r="K546" s="2">
        <v>0</v>
      </c>
      <c r="L546" s="2">
        <v>16.632065217391304</v>
      </c>
      <c r="M546" s="2">
        <v>0</v>
      </c>
      <c r="N546" s="2">
        <v>16.689673913043475</v>
      </c>
      <c r="O546" s="2">
        <v>6.8109031227821137E-2</v>
      </c>
      <c r="P546" s="2">
        <v>7.8260869565217392</v>
      </c>
      <c r="Q546" s="2">
        <v>63.967500000000001</v>
      </c>
      <c r="R546" s="2">
        <v>0.29298305535841018</v>
      </c>
      <c r="S546" s="2">
        <v>21.552717391304348</v>
      </c>
      <c r="T546" s="2">
        <v>22.489456521739122</v>
      </c>
      <c r="U546" s="2">
        <v>5.4651086956521739</v>
      </c>
      <c r="V546" s="2">
        <v>0.20203468772178848</v>
      </c>
      <c r="W546" s="2">
        <v>10.878260869565215</v>
      </c>
      <c r="X546" s="2">
        <v>31.100326086956521</v>
      </c>
      <c r="Y546" s="2">
        <v>0</v>
      </c>
      <c r="Z546" s="2">
        <v>0.17131077004968062</v>
      </c>
      <c r="AA546" s="2">
        <v>0</v>
      </c>
      <c r="AB546" s="2">
        <v>0</v>
      </c>
      <c r="AC546" s="2">
        <v>0</v>
      </c>
      <c r="AD546" s="2">
        <v>0</v>
      </c>
      <c r="AE546" s="2">
        <v>103.39369565217389</v>
      </c>
      <c r="AF546" s="2">
        <v>0</v>
      </c>
      <c r="AG546" s="2">
        <v>0</v>
      </c>
      <c r="AH546" t="s">
        <v>535</v>
      </c>
      <c r="AI546">
        <v>2</v>
      </c>
    </row>
    <row r="547" spans="1:35" x14ac:dyDescent="0.25">
      <c r="A547" t="s">
        <v>1573</v>
      </c>
      <c r="B547" t="s">
        <v>875</v>
      </c>
      <c r="C547" t="s">
        <v>1281</v>
      </c>
      <c r="D547" t="s">
        <v>1512</v>
      </c>
      <c r="E547" s="2">
        <v>386.83695652173913</v>
      </c>
      <c r="F547" s="2">
        <v>4.6413043478260869</v>
      </c>
      <c r="G547" s="2">
        <v>0</v>
      </c>
      <c r="H547" s="2">
        <v>0</v>
      </c>
      <c r="I547" s="2">
        <v>15.725543478260869</v>
      </c>
      <c r="J547" s="2">
        <v>0</v>
      </c>
      <c r="K547" s="2">
        <v>0</v>
      </c>
      <c r="L547" s="2">
        <v>14.305869565217391</v>
      </c>
      <c r="M547" s="2">
        <v>5.0217391304347823</v>
      </c>
      <c r="N547" s="2">
        <v>25.195652173913043</v>
      </c>
      <c r="O547" s="2">
        <v>7.8114023996178589E-2</v>
      </c>
      <c r="P547" s="2">
        <v>0</v>
      </c>
      <c r="Q547" s="2">
        <v>60.334239130434781</v>
      </c>
      <c r="R547" s="2">
        <v>0.15596813622186631</v>
      </c>
      <c r="S547" s="2">
        <v>17.904565217391301</v>
      </c>
      <c r="T547" s="2">
        <v>50.910543478260863</v>
      </c>
      <c r="U547" s="2">
        <v>0</v>
      </c>
      <c r="V547" s="2">
        <v>0.17789176430919662</v>
      </c>
      <c r="W547" s="2">
        <v>33.376413043478259</v>
      </c>
      <c r="X547" s="2">
        <v>51.674239130434792</v>
      </c>
      <c r="Y547" s="2">
        <v>0</v>
      </c>
      <c r="Z547" s="2">
        <v>0.21986175503666866</v>
      </c>
      <c r="AA547" s="2">
        <v>1.8369565217391304</v>
      </c>
      <c r="AB547" s="2">
        <v>5.0217391304347823</v>
      </c>
      <c r="AC547" s="2">
        <v>0</v>
      </c>
      <c r="AD547" s="2">
        <v>0</v>
      </c>
      <c r="AE547" s="2">
        <v>0</v>
      </c>
      <c r="AF547" s="2">
        <v>0</v>
      </c>
      <c r="AG547" s="2">
        <v>0</v>
      </c>
      <c r="AH547" t="s">
        <v>274</v>
      </c>
      <c r="AI547">
        <v>2</v>
      </c>
    </row>
    <row r="548" spans="1:35" x14ac:dyDescent="0.25">
      <c r="A548" t="s">
        <v>1573</v>
      </c>
      <c r="B548" t="s">
        <v>746</v>
      </c>
      <c r="C548" t="s">
        <v>1199</v>
      </c>
      <c r="D548" t="s">
        <v>1526</v>
      </c>
      <c r="E548" s="2">
        <v>76.684782608695656</v>
      </c>
      <c r="F548" s="2">
        <v>5.0434782608695654</v>
      </c>
      <c r="G548" s="2">
        <v>0</v>
      </c>
      <c r="H548" s="2">
        <v>0</v>
      </c>
      <c r="I548" s="2">
        <v>3.660326086956522</v>
      </c>
      <c r="J548" s="2">
        <v>0</v>
      </c>
      <c r="K548" s="2">
        <v>0</v>
      </c>
      <c r="L548" s="2">
        <v>4.45891304347826</v>
      </c>
      <c r="M548" s="2">
        <v>3.3913043478260869</v>
      </c>
      <c r="N548" s="2">
        <v>0</v>
      </c>
      <c r="O548" s="2">
        <v>4.4223954642097801E-2</v>
      </c>
      <c r="P548" s="2">
        <v>0</v>
      </c>
      <c r="Q548" s="2">
        <v>7.6385869565217392</v>
      </c>
      <c r="R548" s="2">
        <v>9.9610205527994322E-2</v>
      </c>
      <c r="S548" s="2">
        <v>9.6306521739130453</v>
      </c>
      <c r="T548" s="2">
        <v>7.3606521739130413</v>
      </c>
      <c r="U548" s="2">
        <v>0</v>
      </c>
      <c r="V548" s="2">
        <v>0.22157335223245925</v>
      </c>
      <c r="W548" s="2">
        <v>15.686847826086959</v>
      </c>
      <c r="X548" s="2">
        <v>5.6976086956521748</v>
      </c>
      <c r="Y548" s="2">
        <v>0</v>
      </c>
      <c r="Z548" s="2">
        <v>0.27886180014174344</v>
      </c>
      <c r="AA548" s="2">
        <v>0</v>
      </c>
      <c r="AB548" s="2">
        <v>4.7826086956521738</v>
      </c>
      <c r="AC548" s="2">
        <v>0</v>
      </c>
      <c r="AD548" s="2">
        <v>0</v>
      </c>
      <c r="AE548" s="2">
        <v>0</v>
      </c>
      <c r="AF548" s="2">
        <v>0</v>
      </c>
      <c r="AG548" s="2">
        <v>0</v>
      </c>
      <c r="AH548" t="s">
        <v>144</v>
      </c>
      <c r="AI548">
        <v>2</v>
      </c>
    </row>
    <row r="549" spans="1:35" x14ac:dyDescent="0.25">
      <c r="A549" t="s">
        <v>1573</v>
      </c>
      <c r="B549" t="s">
        <v>912</v>
      </c>
      <c r="C549" t="s">
        <v>1404</v>
      </c>
      <c r="D549" t="s">
        <v>1495</v>
      </c>
      <c r="E549" s="2">
        <v>30.869565217391305</v>
      </c>
      <c r="F549" s="2">
        <v>0</v>
      </c>
      <c r="G549" s="2">
        <v>0</v>
      </c>
      <c r="H549" s="2">
        <v>0.1875</v>
      </c>
      <c r="I549" s="2">
        <v>1.1956521739130435</v>
      </c>
      <c r="J549" s="2">
        <v>0</v>
      </c>
      <c r="K549" s="2">
        <v>0</v>
      </c>
      <c r="L549" s="2">
        <v>0.49456521739130432</v>
      </c>
      <c r="M549" s="2">
        <v>0</v>
      </c>
      <c r="N549" s="2">
        <v>0</v>
      </c>
      <c r="O549" s="2">
        <v>0</v>
      </c>
      <c r="P549" s="2">
        <v>0</v>
      </c>
      <c r="Q549" s="2">
        <v>0</v>
      </c>
      <c r="R549" s="2">
        <v>0</v>
      </c>
      <c r="S549" s="2">
        <v>5.0625</v>
      </c>
      <c r="T549" s="2">
        <v>0</v>
      </c>
      <c r="U549" s="2">
        <v>0</v>
      </c>
      <c r="V549" s="2">
        <v>0.16399647887323943</v>
      </c>
      <c r="W549" s="2">
        <v>4.3179347826086953</v>
      </c>
      <c r="X549" s="2">
        <v>0</v>
      </c>
      <c r="Y549" s="2">
        <v>0</v>
      </c>
      <c r="Z549" s="2">
        <v>0.13987676056338028</v>
      </c>
      <c r="AA549" s="2">
        <v>0</v>
      </c>
      <c r="AB549" s="2">
        <v>0</v>
      </c>
      <c r="AC549" s="2">
        <v>0</v>
      </c>
      <c r="AD549" s="2">
        <v>0</v>
      </c>
      <c r="AE549" s="2">
        <v>0</v>
      </c>
      <c r="AF549" s="2">
        <v>0</v>
      </c>
      <c r="AG549" s="2">
        <v>0.48369565217391303</v>
      </c>
      <c r="AH549" t="s">
        <v>311</v>
      </c>
      <c r="AI549">
        <v>2</v>
      </c>
    </row>
    <row r="550" spans="1:35" x14ac:dyDescent="0.25">
      <c r="A550" t="s">
        <v>1573</v>
      </c>
      <c r="B550" t="s">
        <v>1135</v>
      </c>
      <c r="C550" t="s">
        <v>1265</v>
      </c>
      <c r="D550" t="s">
        <v>1517</v>
      </c>
      <c r="E550" s="2">
        <v>263.13043478260869</v>
      </c>
      <c r="F550" s="2">
        <v>4.9456521739130439</v>
      </c>
      <c r="G550" s="2">
        <v>0.70652173913043481</v>
      </c>
      <c r="H550" s="2">
        <v>1.111413043478261</v>
      </c>
      <c r="I550" s="2">
        <v>14.263586956521738</v>
      </c>
      <c r="J550" s="2">
        <v>0</v>
      </c>
      <c r="K550" s="2">
        <v>0</v>
      </c>
      <c r="L550" s="2">
        <v>11.065217391304348</v>
      </c>
      <c r="M550" s="2">
        <v>5.3043478260869561</v>
      </c>
      <c r="N550" s="2">
        <v>15.298913043478262</v>
      </c>
      <c r="O550" s="2">
        <v>7.8300561797752813E-2</v>
      </c>
      <c r="P550" s="2">
        <v>4.1847826086956523</v>
      </c>
      <c r="Q550" s="2">
        <v>52.616847826086953</v>
      </c>
      <c r="R550" s="2">
        <v>0.2158687210839392</v>
      </c>
      <c r="S550" s="2">
        <v>22.611413043478262</v>
      </c>
      <c r="T550" s="2">
        <v>4.8315217391304346</v>
      </c>
      <c r="U550" s="2">
        <v>24.168478260869566</v>
      </c>
      <c r="V550" s="2">
        <v>0.19614383674818245</v>
      </c>
      <c r="W550" s="2">
        <v>28.939673913043475</v>
      </c>
      <c r="X550" s="2">
        <v>0</v>
      </c>
      <c r="Y550" s="2">
        <v>24.108695652173914</v>
      </c>
      <c r="Z550" s="2">
        <v>0.20160484137475213</v>
      </c>
      <c r="AA550" s="2">
        <v>0</v>
      </c>
      <c r="AB550" s="2">
        <v>0</v>
      </c>
      <c r="AC550" s="2">
        <v>0</v>
      </c>
      <c r="AD550" s="2">
        <v>0</v>
      </c>
      <c r="AE550" s="2">
        <v>0</v>
      </c>
      <c r="AF550" s="2">
        <v>0</v>
      </c>
      <c r="AG550" s="2">
        <v>0</v>
      </c>
      <c r="AH550" t="s">
        <v>536</v>
      </c>
      <c r="AI550">
        <v>2</v>
      </c>
    </row>
    <row r="551" spans="1:35" x14ac:dyDescent="0.25">
      <c r="A551" t="s">
        <v>1573</v>
      </c>
      <c r="B551" t="s">
        <v>1003</v>
      </c>
      <c r="C551" t="s">
        <v>1336</v>
      </c>
      <c r="D551" t="s">
        <v>1510</v>
      </c>
      <c r="E551" s="2">
        <v>264.91304347826087</v>
      </c>
      <c r="F551" s="2">
        <v>6.8132608695652177</v>
      </c>
      <c r="G551" s="2">
        <v>2.1195652173913042</v>
      </c>
      <c r="H551" s="2">
        <v>0</v>
      </c>
      <c r="I551" s="2">
        <v>9.001847826086955</v>
      </c>
      <c r="J551" s="2">
        <v>0</v>
      </c>
      <c r="K551" s="2">
        <v>0</v>
      </c>
      <c r="L551" s="2">
        <v>15.719347826086958</v>
      </c>
      <c r="M551" s="2">
        <v>10.353260869565217</v>
      </c>
      <c r="N551" s="2">
        <v>10.108695652173912</v>
      </c>
      <c r="O551" s="2">
        <v>7.7240275726243229E-2</v>
      </c>
      <c r="P551" s="2">
        <v>24.266304347826086</v>
      </c>
      <c r="Q551" s="2">
        <v>10.673913043478262</v>
      </c>
      <c r="R551" s="2">
        <v>0.13189315608074839</v>
      </c>
      <c r="S551" s="2">
        <v>24.531956521739129</v>
      </c>
      <c r="T551" s="2">
        <v>16.768043478260868</v>
      </c>
      <c r="U551" s="2">
        <v>0</v>
      </c>
      <c r="V551" s="2">
        <v>0.15590021335959295</v>
      </c>
      <c r="W551" s="2">
        <v>33.471086956521738</v>
      </c>
      <c r="X551" s="2">
        <v>10.659456521739131</v>
      </c>
      <c r="Y551" s="2">
        <v>0</v>
      </c>
      <c r="Z551" s="2">
        <v>0.16658501559166256</v>
      </c>
      <c r="AA551" s="2">
        <v>0</v>
      </c>
      <c r="AB551" s="2">
        <v>4.0597826086956523</v>
      </c>
      <c r="AC551" s="2">
        <v>0</v>
      </c>
      <c r="AD551" s="2">
        <v>0</v>
      </c>
      <c r="AE551" s="2">
        <v>0</v>
      </c>
      <c r="AF551" s="2">
        <v>0</v>
      </c>
      <c r="AG551" s="2">
        <v>0</v>
      </c>
      <c r="AH551" t="s">
        <v>402</v>
      </c>
      <c r="AI551">
        <v>2</v>
      </c>
    </row>
    <row r="552" spans="1:35" x14ac:dyDescent="0.25">
      <c r="A552" t="s">
        <v>1573</v>
      </c>
      <c r="B552" t="s">
        <v>961</v>
      </c>
      <c r="C552" t="s">
        <v>1225</v>
      </c>
      <c r="D552" t="s">
        <v>1521</v>
      </c>
      <c r="E552" s="2">
        <v>90.554347826086953</v>
      </c>
      <c r="F552" s="2">
        <v>5.2173913043478262</v>
      </c>
      <c r="G552" s="2">
        <v>0.35326086956521741</v>
      </c>
      <c r="H552" s="2">
        <v>0.44076086956521743</v>
      </c>
      <c r="I552" s="2">
        <v>3.8043478260869565</v>
      </c>
      <c r="J552" s="2">
        <v>0</v>
      </c>
      <c r="K552" s="2">
        <v>0</v>
      </c>
      <c r="L552" s="2">
        <v>8.0652173913043477</v>
      </c>
      <c r="M552" s="2">
        <v>0</v>
      </c>
      <c r="N552" s="2">
        <v>12.926630434782609</v>
      </c>
      <c r="O552" s="2">
        <v>0.14274996999159767</v>
      </c>
      <c r="P552" s="2">
        <v>5.0706521739130439</v>
      </c>
      <c r="Q552" s="2">
        <v>26.769021739130434</v>
      </c>
      <c r="R552" s="2">
        <v>0.3516084503661025</v>
      </c>
      <c r="S552" s="2">
        <v>5.2663043478260869</v>
      </c>
      <c r="T552" s="2">
        <v>5.1222826086956523</v>
      </c>
      <c r="U552" s="2">
        <v>0</v>
      </c>
      <c r="V552" s="2">
        <v>0.11472212219421438</v>
      </c>
      <c r="W552" s="2">
        <v>12.557065217391305</v>
      </c>
      <c r="X552" s="2">
        <v>10.122282608695652</v>
      </c>
      <c r="Y552" s="2">
        <v>0</v>
      </c>
      <c r="Z552" s="2">
        <v>0.25045012603528988</v>
      </c>
      <c r="AA552" s="2">
        <v>0</v>
      </c>
      <c r="AB552" s="2">
        <v>0</v>
      </c>
      <c r="AC552" s="2">
        <v>0</v>
      </c>
      <c r="AD552" s="2">
        <v>0</v>
      </c>
      <c r="AE552" s="2">
        <v>0</v>
      </c>
      <c r="AF552" s="2">
        <v>0</v>
      </c>
      <c r="AG552" s="2">
        <v>0</v>
      </c>
      <c r="AH552" t="s">
        <v>360</v>
      </c>
      <c r="AI552">
        <v>2</v>
      </c>
    </row>
    <row r="553" spans="1:35" x14ac:dyDescent="0.25">
      <c r="A553" t="s">
        <v>1573</v>
      </c>
      <c r="B553" t="s">
        <v>1002</v>
      </c>
      <c r="C553" t="s">
        <v>1242</v>
      </c>
      <c r="D553" t="s">
        <v>1484</v>
      </c>
      <c r="E553" s="2">
        <v>117.34782608695652</v>
      </c>
      <c r="F553" s="2">
        <v>5.5652173913043477</v>
      </c>
      <c r="G553" s="2">
        <v>0.28804347826086957</v>
      </c>
      <c r="H553" s="2">
        <v>0</v>
      </c>
      <c r="I553" s="2">
        <v>5.7391304347826084</v>
      </c>
      <c r="J553" s="2">
        <v>5.7391304347826084</v>
      </c>
      <c r="K553" s="2">
        <v>0</v>
      </c>
      <c r="L553" s="2">
        <v>4.527717391304348</v>
      </c>
      <c r="M553" s="2">
        <v>5.8709782608695651</v>
      </c>
      <c r="N553" s="2">
        <v>7.7916304347826078</v>
      </c>
      <c r="O553" s="2">
        <v>0.116428306780289</v>
      </c>
      <c r="P553" s="2">
        <v>6.732717391304349</v>
      </c>
      <c r="Q553" s="2">
        <v>7.4032608695652184</v>
      </c>
      <c r="R553" s="2">
        <v>0.12046220822526864</v>
      </c>
      <c r="S553" s="2">
        <v>7.1748913043478275</v>
      </c>
      <c r="T553" s="2">
        <v>8.6324999999999985</v>
      </c>
      <c r="U553" s="2">
        <v>0</v>
      </c>
      <c r="V553" s="2">
        <v>0.13470544646165247</v>
      </c>
      <c r="W553" s="2">
        <v>5.5174999999999992</v>
      </c>
      <c r="X553" s="2">
        <v>8.4609782608695632</v>
      </c>
      <c r="Y553" s="2">
        <v>9.9906521739130412</v>
      </c>
      <c r="Z553" s="2">
        <v>0.20425713227121151</v>
      </c>
      <c r="AA553" s="2">
        <v>0.46086956521739103</v>
      </c>
      <c r="AB553" s="2">
        <v>0</v>
      </c>
      <c r="AC553" s="2">
        <v>0</v>
      </c>
      <c r="AD553" s="2">
        <v>0</v>
      </c>
      <c r="AE553" s="2">
        <v>0</v>
      </c>
      <c r="AF553" s="2">
        <v>0</v>
      </c>
      <c r="AG553" s="2">
        <v>0.28260869565217389</v>
      </c>
      <c r="AH553" t="s">
        <v>401</v>
      </c>
      <c r="AI553">
        <v>2</v>
      </c>
    </row>
    <row r="554" spans="1:35" x14ac:dyDescent="0.25">
      <c r="A554" t="s">
        <v>1573</v>
      </c>
      <c r="B554" t="s">
        <v>628</v>
      </c>
      <c r="C554" t="s">
        <v>1281</v>
      </c>
      <c r="D554" t="s">
        <v>1512</v>
      </c>
      <c r="E554" s="2">
        <v>42.576086956521742</v>
      </c>
      <c r="F554" s="2">
        <v>4.2608695652173916</v>
      </c>
      <c r="G554" s="2">
        <v>0</v>
      </c>
      <c r="H554" s="2">
        <v>0</v>
      </c>
      <c r="I554" s="2">
        <v>2.1195652173913042</v>
      </c>
      <c r="J554" s="2">
        <v>0</v>
      </c>
      <c r="K554" s="2">
        <v>0</v>
      </c>
      <c r="L554" s="2">
        <v>1.5106521739130436</v>
      </c>
      <c r="M554" s="2">
        <v>1.9347826086956521</v>
      </c>
      <c r="N554" s="2">
        <v>0</v>
      </c>
      <c r="O554" s="2">
        <v>4.5442941026295633E-2</v>
      </c>
      <c r="P554" s="2">
        <v>0</v>
      </c>
      <c r="Q554" s="2">
        <v>10.472826086956522</v>
      </c>
      <c r="R554" s="2">
        <v>0.24597906561143731</v>
      </c>
      <c r="S554" s="2">
        <v>6.3256521739130429</v>
      </c>
      <c r="T554" s="2">
        <v>9.3057608695652156</v>
      </c>
      <c r="U554" s="2">
        <v>0</v>
      </c>
      <c r="V554" s="2">
        <v>0.36714066887924424</v>
      </c>
      <c r="W554" s="2">
        <v>5.786847826086956</v>
      </c>
      <c r="X554" s="2">
        <v>5.6653260869565232</v>
      </c>
      <c r="Y554" s="2">
        <v>0</v>
      </c>
      <c r="Z554" s="2">
        <v>0.2689813632882308</v>
      </c>
      <c r="AA554" s="2">
        <v>0</v>
      </c>
      <c r="AB554" s="2">
        <v>4.1086956521739131</v>
      </c>
      <c r="AC554" s="2">
        <v>0</v>
      </c>
      <c r="AD554" s="2">
        <v>0</v>
      </c>
      <c r="AE554" s="2">
        <v>0</v>
      </c>
      <c r="AF554" s="2">
        <v>0</v>
      </c>
      <c r="AG554" s="2">
        <v>0</v>
      </c>
      <c r="AH554" t="s">
        <v>25</v>
      </c>
      <c r="AI554">
        <v>2</v>
      </c>
    </row>
    <row r="555" spans="1:35" x14ac:dyDescent="0.25">
      <c r="A555" t="s">
        <v>1573</v>
      </c>
      <c r="B555" t="s">
        <v>718</v>
      </c>
      <c r="C555" t="s">
        <v>1286</v>
      </c>
      <c r="D555" t="s">
        <v>1515</v>
      </c>
      <c r="E555" s="2">
        <v>434.07608695652175</v>
      </c>
      <c r="F555" s="2">
        <v>57.119565217391305</v>
      </c>
      <c r="G555" s="2">
        <v>2.8152173913043477</v>
      </c>
      <c r="H555" s="2">
        <v>0.78260869565217395</v>
      </c>
      <c r="I555" s="2">
        <v>24.424999999999994</v>
      </c>
      <c r="J555" s="2">
        <v>0.68478260869565222</v>
      </c>
      <c r="K555" s="2">
        <v>10.739130434782609</v>
      </c>
      <c r="L555" s="2">
        <v>18.586956521739129</v>
      </c>
      <c r="M555" s="2">
        <v>25.997282608695652</v>
      </c>
      <c r="N555" s="2">
        <v>0</v>
      </c>
      <c r="O555" s="2">
        <v>5.9891072993614625E-2</v>
      </c>
      <c r="P555" s="2">
        <v>3.9565217391304346</v>
      </c>
      <c r="Q555" s="2">
        <v>50.6875</v>
      </c>
      <c r="R555" s="2">
        <v>0.12588581444847879</v>
      </c>
      <c r="S555" s="2">
        <v>33.391304347826086</v>
      </c>
      <c r="T555" s="2">
        <v>61.127717391304351</v>
      </c>
      <c r="U555" s="2">
        <v>0</v>
      </c>
      <c r="V555" s="2">
        <v>0.21774758983347942</v>
      </c>
      <c r="W555" s="2">
        <v>35.448369565217391</v>
      </c>
      <c r="X555" s="2">
        <v>88.801630434782609</v>
      </c>
      <c r="Y555" s="2">
        <v>7.1603260869565215</v>
      </c>
      <c r="Z555" s="2">
        <v>0.30273569550519597</v>
      </c>
      <c r="AA555" s="2">
        <v>1.8586956521739131</v>
      </c>
      <c r="AB555" s="2">
        <v>0</v>
      </c>
      <c r="AC555" s="2">
        <v>0</v>
      </c>
      <c r="AD555" s="2">
        <v>144.62228260869566</v>
      </c>
      <c r="AE555" s="2">
        <v>0</v>
      </c>
      <c r="AF555" s="2">
        <v>0</v>
      </c>
      <c r="AG555" s="2">
        <v>23.282608695652176</v>
      </c>
      <c r="AH555" t="s">
        <v>115</v>
      </c>
      <c r="AI555">
        <v>2</v>
      </c>
    </row>
    <row r="556" spans="1:35" x14ac:dyDescent="0.25">
      <c r="A556" t="s">
        <v>1573</v>
      </c>
      <c r="B556" t="s">
        <v>891</v>
      </c>
      <c r="C556" t="s">
        <v>1267</v>
      </c>
      <c r="D556" t="s">
        <v>1495</v>
      </c>
      <c r="E556" s="2">
        <v>91.347826086956516</v>
      </c>
      <c r="F556" s="2">
        <v>4.5217391304347823</v>
      </c>
      <c r="G556" s="2">
        <v>0</v>
      </c>
      <c r="H556" s="2">
        <v>0</v>
      </c>
      <c r="I556" s="2">
        <v>1.2690217391304348</v>
      </c>
      <c r="J556" s="2">
        <v>0</v>
      </c>
      <c r="K556" s="2">
        <v>0</v>
      </c>
      <c r="L556" s="2">
        <v>2.222826086956522</v>
      </c>
      <c r="M556" s="2">
        <v>5.3858695652173916</v>
      </c>
      <c r="N556" s="2">
        <v>0</v>
      </c>
      <c r="O556" s="2">
        <v>5.896001903855308E-2</v>
      </c>
      <c r="P556" s="2">
        <v>0</v>
      </c>
      <c r="Q556" s="2">
        <v>18.336956521739129</v>
      </c>
      <c r="R556" s="2">
        <v>0.20073774393146121</v>
      </c>
      <c r="S556" s="2">
        <v>6.1263043478260855</v>
      </c>
      <c r="T556" s="2">
        <v>11.521413043478258</v>
      </c>
      <c r="U556" s="2">
        <v>0</v>
      </c>
      <c r="V556" s="2">
        <v>0.19319252736792</v>
      </c>
      <c r="W556" s="2">
        <v>6.418804347826085</v>
      </c>
      <c r="X556" s="2">
        <v>6.1521739130434794</v>
      </c>
      <c r="Y556" s="2">
        <v>0</v>
      </c>
      <c r="Z556" s="2">
        <v>0.13761661113755355</v>
      </c>
      <c r="AA556" s="2">
        <v>0</v>
      </c>
      <c r="AB556" s="2">
        <v>0</v>
      </c>
      <c r="AC556" s="2">
        <v>0</v>
      </c>
      <c r="AD556" s="2">
        <v>0</v>
      </c>
      <c r="AE556" s="2">
        <v>0</v>
      </c>
      <c r="AF556" s="2">
        <v>0</v>
      </c>
      <c r="AG556" s="2">
        <v>0</v>
      </c>
      <c r="AH556" t="s">
        <v>290</v>
      </c>
      <c r="AI556">
        <v>2</v>
      </c>
    </row>
    <row r="557" spans="1:35" x14ac:dyDescent="0.25">
      <c r="A557" t="s">
        <v>1573</v>
      </c>
      <c r="B557" t="s">
        <v>1039</v>
      </c>
      <c r="C557" t="s">
        <v>1407</v>
      </c>
      <c r="D557" t="s">
        <v>1535</v>
      </c>
      <c r="E557" s="2">
        <v>135.09782608695653</v>
      </c>
      <c r="F557" s="2">
        <v>5.0353260869565215</v>
      </c>
      <c r="G557" s="2">
        <v>1.826086956521739</v>
      </c>
      <c r="H557" s="2">
        <v>0</v>
      </c>
      <c r="I557" s="2">
        <v>0</v>
      </c>
      <c r="J557" s="2">
        <v>1.8695652173913044</v>
      </c>
      <c r="K557" s="2">
        <v>2.0434782608695654</v>
      </c>
      <c r="L557" s="2">
        <v>4.3722826086956523</v>
      </c>
      <c r="M557" s="2">
        <v>12.385869565217391</v>
      </c>
      <c r="N557" s="2">
        <v>0</v>
      </c>
      <c r="O557" s="2">
        <v>9.1680746640920421E-2</v>
      </c>
      <c r="P557" s="2">
        <v>4.5217391304347823</v>
      </c>
      <c r="Q557" s="2">
        <v>11.323369565217391</v>
      </c>
      <c r="R557" s="2">
        <v>0.11728618553383215</v>
      </c>
      <c r="S557" s="2">
        <v>12.266304347826088</v>
      </c>
      <c r="T557" s="2">
        <v>9.3369565217391308</v>
      </c>
      <c r="U557" s="2">
        <v>0</v>
      </c>
      <c r="V557" s="2">
        <v>0.15990827902486121</v>
      </c>
      <c r="W557" s="2">
        <v>8.6086956521739122</v>
      </c>
      <c r="X557" s="2">
        <v>15.418478260869565</v>
      </c>
      <c r="Y557" s="2">
        <v>0</v>
      </c>
      <c r="Z557" s="2">
        <v>0.17785018907393996</v>
      </c>
      <c r="AA557" s="2">
        <v>0</v>
      </c>
      <c r="AB557" s="2">
        <v>0</v>
      </c>
      <c r="AC557" s="2">
        <v>0</v>
      </c>
      <c r="AD557" s="2">
        <v>4.7065217391304346</v>
      </c>
      <c r="AE557" s="2">
        <v>0</v>
      </c>
      <c r="AF557" s="2">
        <v>0</v>
      </c>
      <c r="AG557" s="2">
        <v>3.5652173913043477</v>
      </c>
      <c r="AH557" t="s">
        <v>438</v>
      </c>
      <c r="AI557">
        <v>2</v>
      </c>
    </row>
    <row r="558" spans="1:35" x14ac:dyDescent="0.25">
      <c r="A558" t="s">
        <v>1573</v>
      </c>
      <c r="B558" t="s">
        <v>701</v>
      </c>
      <c r="C558" t="s">
        <v>1213</v>
      </c>
      <c r="D558" t="s">
        <v>1523</v>
      </c>
      <c r="E558" s="2">
        <v>30.739130434782609</v>
      </c>
      <c r="F558" s="2">
        <v>1.826086956521739</v>
      </c>
      <c r="G558" s="2">
        <v>0</v>
      </c>
      <c r="H558" s="2">
        <v>0</v>
      </c>
      <c r="I558" s="2">
        <v>0</v>
      </c>
      <c r="J558" s="2">
        <v>0</v>
      </c>
      <c r="K558" s="2">
        <v>0</v>
      </c>
      <c r="L558" s="2">
        <v>0.57336956521739135</v>
      </c>
      <c r="M558" s="2">
        <v>1.3206521739130435</v>
      </c>
      <c r="N558" s="2">
        <v>0</v>
      </c>
      <c r="O558" s="2">
        <v>4.2963224893917962E-2</v>
      </c>
      <c r="P558" s="2">
        <v>1.2798913043478262</v>
      </c>
      <c r="Q558" s="2">
        <v>2.2635869565217392</v>
      </c>
      <c r="R558" s="2">
        <v>0.11527581329561527</v>
      </c>
      <c r="S558" s="2">
        <v>1.4755434782608696</v>
      </c>
      <c r="T558" s="2">
        <v>1.7907608695652173</v>
      </c>
      <c r="U558" s="2">
        <v>0</v>
      </c>
      <c r="V558" s="2">
        <v>0.10625884016973125</v>
      </c>
      <c r="W558" s="2">
        <v>1.7717391304347827</v>
      </c>
      <c r="X558" s="2">
        <v>1.6195652173913044</v>
      </c>
      <c r="Y558" s="2">
        <v>0</v>
      </c>
      <c r="Z558" s="2">
        <v>0.11032531824611032</v>
      </c>
      <c r="AA558" s="2">
        <v>0</v>
      </c>
      <c r="AB558" s="2">
        <v>0</v>
      </c>
      <c r="AC558" s="2">
        <v>0</v>
      </c>
      <c r="AD558" s="2">
        <v>0</v>
      </c>
      <c r="AE558" s="2">
        <v>0</v>
      </c>
      <c r="AF558" s="2">
        <v>0</v>
      </c>
      <c r="AG558" s="2">
        <v>0</v>
      </c>
      <c r="AH558" t="s">
        <v>98</v>
      </c>
      <c r="AI558">
        <v>2</v>
      </c>
    </row>
    <row r="559" spans="1:35" x14ac:dyDescent="0.25">
      <c r="A559" t="s">
        <v>1573</v>
      </c>
      <c r="B559" t="s">
        <v>691</v>
      </c>
      <c r="C559" t="s">
        <v>1246</v>
      </c>
      <c r="D559" t="s">
        <v>1528</v>
      </c>
      <c r="E559" s="2">
        <v>378.52173913043481</v>
      </c>
      <c r="F559" s="2">
        <v>11.277173913043478</v>
      </c>
      <c r="G559" s="2">
        <v>0</v>
      </c>
      <c r="H559" s="2">
        <v>0</v>
      </c>
      <c r="I559" s="2">
        <v>23.451086956521738</v>
      </c>
      <c r="J559" s="2">
        <v>0</v>
      </c>
      <c r="K559" s="2">
        <v>0</v>
      </c>
      <c r="L559" s="2">
        <v>4.6576086956521738</v>
      </c>
      <c r="M559" s="2">
        <v>35.255434782608695</v>
      </c>
      <c r="N559" s="2">
        <v>0</v>
      </c>
      <c r="O559" s="2">
        <v>9.3139788651504699E-2</v>
      </c>
      <c r="P559" s="2">
        <v>5.3423913043478262</v>
      </c>
      <c r="Q559" s="2">
        <v>38.494565217391305</v>
      </c>
      <c r="R559" s="2">
        <v>0.11581093498736503</v>
      </c>
      <c r="S559" s="2">
        <v>5.8668478260869561</v>
      </c>
      <c r="T559" s="2">
        <v>44.779891304347828</v>
      </c>
      <c r="U559" s="2">
        <v>0</v>
      </c>
      <c r="V559" s="2">
        <v>0.13380140133241442</v>
      </c>
      <c r="W559" s="2">
        <v>21.051630434782609</v>
      </c>
      <c r="X559" s="2">
        <v>28.084239130434781</v>
      </c>
      <c r="Y559" s="2">
        <v>0</v>
      </c>
      <c r="Z559" s="2">
        <v>0.12980990121755109</v>
      </c>
      <c r="AA559" s="2">
        <v>0</v>
      </c>
      <c r="AB559" s="2">
        <v>0</v>
      </c>
      <c r="AC559" s="2">
        <v>0</v>
      </c>
      <c r="AD559" s="2">
        <v>0</v>
      </c>
      <c r="AE559" s="2">
        <v>14.239130434782609</v>
      </c>
      <c r="AF559" s="2">
        <v>0</v>
      </c>
      <c r="AG559" s="2">
        <v>0</v>
      </c>
      <c r="AH559" t="s">
        <v>88</v>
      </c>
      <c r="AI559">
        <v>2</v>
      </c>
    </row>
    <row r="560" spans="1:35" x14ac:dyDescent="0.25">
      <c r="A560" t="s">
        <v>1573</v>
      </c>
      <c r="B560" t="s">
        <v>737</v>
      </c>
      <c r="C560" t="s">
        <v>1199</v>
      </c>
      <c r="D560" t="s">
        <v>1526</v>
      </c>
      <c r="E560" s="2">
        <v>285.1521739130435</v>
      </c>
      <c r="F560" s="2">
        <v>67.807065217391298</v>
      </c>
      <c r="G560" s="2">
        <v>4.7282608695652177</v>
      </c>
      <c r="H560" s="2">
        <v>1.25</v>
      </c>
      <c r="I560" s="2">
        <v>5.0896739130434785</v>
      </c>
      <c r="J560" s="2">
        <v>0</v>
      </c>
      <c r="K560" s="2">
        <v>8.6358695652173907</v>
      </c>
      <c r="L560" s="2">
        <v>5.9160869565217391</v>
      </c>
      <c r="M560" s="2">
        <v>6.1494565217391308</v>
      </c>
      <c r="N560" s="2">
        <v>19.739130434782609</v>
      </c>
      <c r="O560" s="2">
        <v>9.0788671190058706E-2</v>
      </c>
      <c r="P560" s="2">
        <v>0</v>
      </c>
      <c r="Q560" s="2">
        <v>39.815217391304351</v>
      </c>
      <c r="R560" s="2">
        <v>0.13962796371121447</v>
      </c>
      <c r="S560" s="2">
        <v>6.1133695652173907</v>
      </c>
      <c r="T560" s="2">
        <v>9.8438043478260866</v>
      </c>
      <c r="U560" s="2">
        <v>0</v>
      </c>
      <c r="V560" s="2">
        <v>5.5960204315011045E-2</v>
      </c>
      <c r="W560" s="2">
        <v>14.491847826086959</v>
      </c>
      <c r="X560" s="2">
        <v>9.0098913043478266</v>
      </c>
      <c r="Y560" s="2">
        <v>0</v>
      </c>
      <c r="Z560" s="2">
        <v>8.2418235877106047E-2</v>
      </c>
      <c r="AA560" s="2">
        <v>0.77717391304347827</v>
      </c>
      <c r="AB560" s="2">
        <v>0</v>
      </c>
      <c r="AC560" s="2">
        <v>0</v>
      </c>
      <c r="AD560" s="2">
        <v>243.93478260869566</v>
      </c>
      <c r="AE560" s="2">
        <v>0</v>
      </c>
      <c r="AF560" s="2">
        <v>0</v>
      </c>
      <c r="AG560" s="2">
        <v>16.467391304347824</v>
      </c>
      <c r="AH560" t="s">
        <v>134</v>
      </c>
      <c r="AI560">
        <v>2</v>
      </c>
    </row>
    <row r="561" spans="1:35" x14ac:dyDescent="0.25">
      <c r="A561" t="s">
        <v>1573</v>
      </c>
      <c r="B561" t="s">
        <v>742</v>
      </c>
      <c r="C561" t="s">
        <v>1304</v>
      </c>
      <c r="D561" t="s">
        <v>1492</v>
      </c>
      <c r="E561" s="2">
        <v>94.684782608695656</v>
      </c>
      <c r="F561" s="2">
        <v>4.3940217391304346</v>
      </c>
      <c r="G561" s="2">
        <v>0.28260869565217389</v>
      </c>
      <c r="H561" s="2">
        <v>0</v>
      </c>
      <c r="I561" s="2">
        <v>5.5869565217391308</v>
      </c>
      <c r="J561" s="2">
        <v>0</v>
      </c>
      <c r="K561" s="2">
        <v>0</v>
      </c>
      <c r="L561" s="2">
        <v>0.27717391304347827</v>
      </c>
      <c r="M561" s="2">
        <v>4.7581521739130439</v>
      </c>
      <c r="N561" s="2">
        <v>5.3967391304347823</v>
      </c>
      <c r="O561" s="2">
        <v>0.10724945471243255</v>
      </c>
      <c r="P561" s="2">
        <v>4.2934782608695654</v>
      </c>
      <c r="Q561" s="2">
        <v>8.679347826086957</v>
      </c>
      <c r="R561" s="2">
        <v>0.13701067615658363</v>
      </c>
      <c r="S561" s="2">
        <v>7.6168478260869561</v>
      </c>
      <c r="T561" s="2">
        <v>0</v>
      </c>
      <c r="U561" s="2">
        <v>4.5679347826086953</v>
      </c>
      <c r="V561" s="2">
        <v>0.1286878659166571</v>
      </c>
      <c r="W561" s="2">
        <v>17.961956521739129</v>
      </c>
      <c r="X561" s="2">
        <v>4.0516304347826084</v>
      </c>
      <c r="Y561" s="2">
        <v>0</v>
      </c>
      <c r="Z561" s="2">
        <v>0.23249339915049935</v>
      </c>
      <c r="AA561" s="2">
        <v>0</v>
      </c>
      <c r="AB561" s="2">
        <v>0</v>
      </c>
      <c r="AC561" s="2">
        <v>0</v>
      </c>
      <c r="AD561" s="2">
        <v>0</v>
      </c>
      <c r="AE561" s="2">
        <v>0</v>
      </c>
      <c r="AF561" s="2">
        <v>0</v>
      </c>
      <c r="AG561" s="2">
        <v>0</v>
      </c>
      <c r="AH561" t="s">
        <v>140</v>
      </c>
      <c r="AI561">
        <v>2</v>
      </c>
    </row>
    <row r="562" spans="1:35" x14ac:dyDescent="0.25">
      <c r="A562" t="s">
        <v>1573</v>
      </c>
      <c r="B562" t="s">
        <v>713</v>
      </c>
      <c r="C562" t="s">
        <v>1327</v>
      </c>
      <c r="D562" t="s">
        <v>1522</v>
      </c>
      <c r="E562" s="2">
        <v>145.54347826086956</v>
      </c>
      <c r="F562" s="2">
        <v>10.964673913043478</v>
      </c>
      <c r="G562" s="2">
        <v>0</v>
      </c>
      <c r="H562" s="2">
        <v>0.64130434782608692</v>
      </c>
      <c r="I562" s="2">
        <v>6.6933695652173926</v>
      </c>
      <c r="J562" s="2">
        <v>0</v>
      </c>
      <c r="K562" s="2">
        <v>0</v>
      </c>
      <c r="L562" s="2">
        <v>4.0815217391304346</v>
      </c>
      <c r="M562" s="2">
        <v>11.260869565217391</v>
      </c>
      <c r="N562" s="2">
        <v>0</v>
      </c>
      <c r="O562" s="2">
        <v>7.7371172516803588E-2</v>
      </c>
      <c r="P562" s="2">
        <v>5.2173913043478262</v>
      </c>
      <c r="Q562" s="2">
        <v>35.141304347826086</v>
      </c>
      <c r="R562" s="2">
        <v>0.27729648991784916</v>
      </c>
      <c r="S562" s="2">
        <v>2.4945652173913042</v>
      </c>
      <c r="T562" s="2">
        <v>14.790760869565217</v>
      </c>
      <c r="U562" s="2">
        <v>0</v>
      </c>
      <c r="V562" s="2">
        <v>0.11876400298730394</v>
      </c>
      <c r="W562" s="2">
        <v>8.0407608695652169</v>
      </c>
      <c r="X562" s="2">
        <v>16.834239130434781</v>
      </c>
      <c r="Y562" s="2">
        <v>6.5217391304347824E-2</v>
      </c>
      <c r="Z562" s="2">
        <v>0.17135922330097086</v>
      </c>
      <c r="AA562" s="2">
        <v>0</v>
      </c>
      <c r="AB562" s="2">
        <v>0</v>
      </c>
      <c r="AC562" s="2">
        <v>0</v>
      </c>
      <c r="AD562" s="2">
        <v>0</v>
      </c>
      <c r="AE562" s="2">
        <v>0</v>
      </c>
      <c r="AF562" s="2">
        <v>0</v>
      </c>
      <c r="AG562" s="2">
        <v>0</v>
      </c>
      <c r="AH562" t="s">
        <v>110</v>
      </c>
      <c r="AI562">
        <v>2</v>
      </c>
    </row>
    <row r="563" spans="1:35" x14ac:dyDescent="0.25">
      <c r="A563" t="s">
        <v>1573</v>
      </c>
      <c r="B563" t="s">
        <v>617</v>
      </c>
      <c r="C563" t="s">
        <v>1286</v>
      </c>
      <c r="D563" t="s">
        <v>1515</v>
      </c>
      <c r="E563" s="2">
        <v>94.717391304347828</v>
      </c>
      <c r="F563" s="2">
        <v>17.934782608695652</v>
      </c>
      <c r="G563" s="2">
        <v>0</v>
      </c>
      <c r="H563" s="2">
        <v>0</v>
      </c>
      <c r="I563" s="2">
        <v>8.6902173913043477</v>
      </c>
      <c r="J563" s="2">
        <v>0</v>
      </c>
      <c r="K563" s="2">
        <v>0</v>
      </c>
      <c r="L563" s="2">
        <v>7.5570652173913047</v>
      </c>
      <c r="M563" s="2">
        <v>13.510869565217391</v>
      </c>
      <c r="N563" s="2">
        <v>0</v>
      </c>
      <c r="O563" s="2">
        <v>0.14264402111544641</v>
      </c>
      <c r="P563" s="2">
        <v>4.1576086956521738</v>
      </c>
      <c r="Q563" s="2">
        <v>3.1983695652173911</v>
      </c>
      <c r="R563" s="2">
        <v>7.7662382373192548E-2</v>
      </c>
      <c r="S563" s="2">
        <v>18.442934782608695</v>
      </c>
      <c r="T563" s="2">
        <v>31.597826086956523</v>
      </c>
      <c r="U563" s="2">
        <v>0</v>
      </c>
      <c r="V563" s="2">
        <v>0.52831650218039938</v>
      </c>
      <c r="W563" s="2">
        <v>18.404891304347824</v>
      </c>
      <c r="X563" s="2">
        <v>35.828804347826086</v>
      </c>
      <c r="Y563" s="2">
        <v>0</v>
      </c>
      <c r="Z563" s="2">
        <v>0.57258434702777128</v>
      </c>
      <c r="AA563" s="2">
        <v>0</v>
      </c>
      <c r="AB563" s="2">
        <v>3.5027173913043477</v>
      </c>
      <c r="AC563" s="2">
        <v>0</v>
      </c>
      <c r="AD563" s="2">
        <v>69.288043478260875</v>
      </c>
      <c r="AE563" s="2">
        <v>0</v>
      </c>
      <c r="AF563" s="2">
        <v>0</v>
      </c>
      <c r="AG563" s="2">
        <v>0</v>
      </c>
      <c r="AH563" t="s">
        <v>14</v>
      </c>
      <c r="AI563">
        <v>2</v>
      </c>
    </row>
    <row r="564" spans="1:35" x14ac:dyDescent="0.25">
      <c r="A564" t="s">
        <v>1573</v>
      </c>
      <c r="B564" t="s">
        <v>949</v>
      </c>
      <c r="C564" t="s">
        <v>1415</v>
      </c>
      <c r="D564" t="s">
        <v>1493</v>
      </c>
      <c r="E564" s="2">
        <v>76.782608695652172</v>
      </c>
      <c r="F564" s="2">
        <v>10.654891304347826</v>
      </c>
      <c r="G564" s="2">
        <v>0</v>
      </c>
      <c r="H564" s="2">
        <v>0</v>
      </c>
      <c r="I564" s="2">
        <v>4.3382608695652181</v>
      </c>
      <c r="J564" s="2">
        <v>0</v>
      </c>
      <c r="K564" s="2">
        <v>0</v>
      </c>
      <c r="L564" s="2">
        <v>6.4127173913043478</v>
      </c>
      <c r="M564" s="2">
        <v>5.4076086956521738</v>
      </c>
      <c r="N564" s="2">
        <v>0</v>
      </c>
      <c r="O564" s="2">
        <v>7.042751981879955E-2</v>
      </c>
      <c r="P564" s="2">
        <v>0</v>
      </c>
      <c r="Q564" s="2">
        <v>17.141304347826086</v>
      </c>
      <c r="R564" s="2">
        <v>0.22324462061155151</v>
      </c>
      <c r="S564" s="2">
        <v>11.130434782608695</v>
      </c>
      <c r="T564" s="2">
        <v>6.7232608695652196</v>
      </c>
      <c r="U564" s="2">
        <v>0</v>
      </c>
      <c r="V564" s="2">
        <v>0.23252265005662517</v>
      </c>
      <c r="W564" s="2">
        <v>23.708478260869569</v>
      </c>
      <c r="X564" s="2">
        <v>7.1454347826086941</v>
      </c>
      <c r="Y564" s="2">
        <v>0</v>
      </c>
      <c r="Z564" s="2">
        <v>0.40183465458663653</v>
      </c>
      <c r="AA564" s="2">
        <v>0</v>
      </c>
      <c r="AB564" s="2">
        <v>5.3804347826086953</v>
      </c>
      <c r="AC564" s="2">
        <v>0</v>
      </c>
      <c r="AD564" s="2">
        <v>0</v>
      </c>
      <c r="AE564" s="2">
        <v>0</v>
      </c>
      <c r="AF564" s="2">
        <v>0</v>
      </c>
      <c r="AG564" s="2">
        <v>0</v>
      </c>
      <c r="AH564" t="s">
        <v>348</v>
      </c>
      <c r="AI564">
        <v>2</v>
      </c>
    </row>
    <row r="565" spans="1:35" x14ac:dyDescent="0.25">
      <c r="A565" t="s">
        <v>1573</v>
      </c>
      <c r="B565" t="s">
        <v>849</v>
      </c>
      <c r="C565" t="s">
        <v>1384</v>
      </c>
      <c r="D565" t="s">
        <v>1483</v>
      </c>
      <c r="E565" s="2">
        <v>116.42391304347827</v>
      </c>
      <c r="F565" s="2">
        <v>10.728260869565217</v>
      </c>
      <c r="G565" s="2">
        <v>0</v>
      </c>
      <c r="H565" s="2">
        <v>0</v>
      </c>
      <c r="I565" s="2">
        <v>4.5</v>
      </c>
      <c r="J565" s="2">
        <v>0</v>
      </c>
      <c r="K565" s="2">
        <v>0</v>
      </c>
      <c r="L565" s="2">
        <v>2.4571739130434778</v>
      </c>
      <c r="M565" s="2">
        <v>4.7282608695652177</v>
      </c>
      <c r="N565" s="2">
        <v>4.1902173913043477</v>
      </c>
      <c r="O565" s="2">
        <v>7.6603491737466167E-2</v>
      </c>
      <c r="P565" s="2">
        <v>0</v>
      </c>
      <c r="Q565" s="2">
        <v>15.269021739130435</v>
      </c>
      <c r="R565" s="2">
        <v>0.13115021940061619</v>
      </c>
      <c r="S565" s="2">
        <v>7.1024999999999983</v>
      </c>
      <c r="T565" s="2">
        <v>7.6583695652173898</v>
      </c>
      <c r="U565" s="2">
        <v>0</v>
      </c>
      <c r="V565" s="2">
        <v>0.12678554756792079</v>
      </c>
      <c r="W565" s="2">
        <v>14.073586956521741</v>
      </c>
      <c r="X565" s="2">
        <v>8.995543478260867</v>
      </c>
      <c r="Y565" s="2">
        <v>0</v>
      </c>
      <c r="Z565" s="2">
        <v>0.19814769862757911</v>
      </c>
      <c r="AA565" s="2">
        <v>0</v>
      </c>
      <c r="AB565" s="2">
        <v>2.527173913043478</v>
      </c>
      <c r="AC565" s="2">
        <v>0</v>
      </c>
      <c r="AD565" s="2">
        <v>0</v>
      </c>
      <c r="AE565" s="2">
        <v>0</v>
      </c>
      <c r="AF565" s="2">
        <v>0</v>
      </c>
      <c r="AG565" s="2">
        <v>0</v>
      </c>
      <c r="AH565" t="s">
        <v>248</v>
      </c>
      <c r="AI565">
        <v>2</v>
      </c>
    </row>
    <row r="566" spans="1:35" x14ac:dyDescent="0.25">
      <c r="A566" t="s">
        <v>1573</v>
      </c>
      <c r="B566" t="s">
        <v>846</v>
      </c>
      <c r="C566" t="s">
        <v>1382</v>
      </c>
      <c r="D566" t="s">
        <v>1506</v>
      </c>
      <c r="E566" s="2">
        <v>106.18478260869566</v>
      </c>
      <c r="F566" s="2">
        <v>0</v>
      </c>
      <c r="G566" s="2">
        <v>2.347826086956522</v>
      </c>
      <c r="H566" s="2">
        <v>0</v>
      </c>
      <c r="I566" s="2">
        <v>3.3369565217391304</v>
      </c>
      <c r="J566" s="2">
        <v>0</v>
      </c>
      <c r="K566" s="2">
        <v>0</v>
      </c>
      <c r="L566" s="2">
        <v>6.0054347826086953</v>
      </c>
      <c r="M566" s="2">
        <v>5.1358695652173916</v>
      </c>
      <c r="N566" s="2">
        <v>4.2554347826086953</v>
      </c>
      <c r="O566" s="2">
        <v>8.8443034087419381E-2</v>
      </c>
      <c r="P566" s="2">
        <v>0.81521739130434778</v>
      </c>
      <c r="Q566" s="2">
        <v>7.4402173913043477</v>
      </c>
      <c r="R566" s="2">
        <v>7.7745931006244232E-2</v>
      </c>
      <c r="S566" s="2">
        <v>14.861413043478262</v>
      </c>
      <c r="T566" s="2">
        <v>20.252717391304348</v>
      </c>
      <c r="U566" s="2">
        <v>1.3043478260869565</v>
      </c>
      <c r="V566" s="2">
        <v>0.34297266864571602</v>
      </c>
      <c r="W566" s="2">
        <v>11.157608695652174</v>
      </c>
      <c r="X566" s="2">
        <v>24.5625</v>
      </c>
      <c r="Y566" s="2">
        <v>0</v>
      </c>
      <c r="Z566" s="2">
        <v>0.33639574163169206</v>
      </c>
      <c r="AA566" s="2">
        <v>0</v>
      </c>
      <c r="AB566" s="2">
        <v>0</v>
      </c>
      <c r="AC566" s="2">
        <v>0</v>
      </c>
      <c r="AD566" s="2">
        <v>0</v>
      </c>
      <c r="AE566" s="2">
        <v>0</v>
      </c>
      <c r="AF566" s="2">
        <v>0</v>
      </c>
      <c r="AG566" s="2">
        <v>5.3152173913043477</v>
      </c>
      <c r="AH566" t="s">
        <v>245</v>
      </c>
      <c r="AI566">
        <v>2</v>
      </c>
    </row>
    <row r="567" spans="1:35" x14ac:dyDescent="0.25">
      <c r="A567" t="s">
        <v>1573</v>
      </c>
      <c r="B567" t="s">
        <v>734</v>
      </c>
      <c r="C567" t="s">
        <v>1334</v>
      </c>
      <c r="D567" t="s">
        <v>1510</v>
      </c>
      <c r="E567" s="2">
        <v>110.40217391304348</v>
      </c>
      <c r="F567" s="2">
        <v>5.6521739130434785</v>
      </c>
      <c r="G567" s="2">
        <v>0.29347826086956524</v>
      </c>
      <c r="H567" s="2">
        <v>0.95923913043478259</v>
      </c>
      <c r="I567" s="2">
        <v>5.4157608695652177</v>
      </c>
      <c r="J567" s="2">
        <v>0</v>
      </c>
      <c r="K567" s="2">
        <v>2.5217391304347827</v>
      </c>
      <c r="L567" s="2">
        <v>6.9864130434782608</v>
      </c>
      <c r="M567" s="2">
        <v>7.9184782608695654</v>
      </c>
      <c r="N567" s="2">
        <v>0</v>
      </c>
      <c r="O567" s="2">
        <v>7.1723934232548983E-2</v>
      </c>
      <c r="P567" s="2">
        <v>0</v>
      </c>
      <c r="Q567" s="2">
        <v>36.054347826086953</v>
      </c>
      <c r="R567" s="2">
        <v>0.3265728069311804</v>
      </c>
      <c r="S567" s="2">
        <v>25.512065217391321</v>
      </c>
      <c r="T567" s="2">
        <v>13.968586956521744</v>
      </c>
      <c r="U567" s="2">
        <v>0</v>
      </c>
      <c r="V567" s="2">
        <v>0.35760756128778198</v>
      </c>
      <c r="W567" s="2">
        <v>16.835760869565217</v>
      </c>
      <c r="X567" s="2">
        <v>15.995108695652176</v>
      </c>
      <c r="Y567" s="2">
        <v>0</v>
      </c>
      <c r="Z567" s="2">
        <v>0.29737520921531946</v>
      </c>
      <c r="AA567" s="2">
        <v>0</v>
      </c>
      <c r="AB567" s="2">
        <v>0</v>
      </c>
      <c r="AC567" s="2">
        <v>0</v>
      </c>
      <c r="AD567" s="2">
        <v>0</v>
      </c>
      <c r="AE567" s="2">
        <v>0</v>
      </c>
      <c r="AF567" s="2">
        <v>0</v>
      </c>
      <c r="AG567" s="2">
        <v>0</v>
      </c>
      <c r="AH567" t="s">
        <v>131</v>
      </c>
      <c r="AI567">
        <v>2</v>
      </c>
    </row>
    <row r="568" spans="1:35" x14ac:dyDescent="0.25">
      <c r="A568" t="s">
        <v>1573</v>
      </c>
      <c r="B568" t="s">
        <v>673</v>
      </c>
      <c r="C568" t="s">
        <v>1265</v>
      </c>
      <c r="D568" t="s">
        <v>1517</v>
      </c>
      <c r="E568" s="2">
        <v>131.77173913043478</v>
      </c>
      <c r="F568" s="2">
        <v>0</v>
      </c>
      <c r="G568" s="2">
        <v>0.60869565217391308</v>
      </c>
      <c r="H568" s="2">
        <v>0.27445652173913043</v>
      </c>
      <c r="I568" s="2">
        <v>5.3191304347826076</v>
      </c>
      <c r="J568" s="2">
        <v>0</v>
      </c>
      <c r="K568" s="2">
        <v>0</v>
      </c>
      <c r="L568" s="2">
        <v>4.1141304347826084</v>
      </c>
      <c r="M568" s="2">
        <v>0</v>
      </c>
      <c r="N568" s="2">
        <v>10.152173913043478</v>
      </c>
      <c r="O568" s="2">
        <v>7.7043636063680615E-2</v>
      </c>
      <c r="P568" s="2">
        <v>5.2173913043478262</v>
      </c>
      <c r="Q568" s="2">
        <v>24.475543478260871</v>
      </c>
      <c r="R568" s="2">
        <v>0.22533613791965684</v>
      </c>
      <c r="S568" s="2">
        <v>5.75</v>
      </c>
      <c r="T568" s="2">
        <v>4.8695652173913047</v>
      </c>
      <c r="U568" s="2">
        <v>0</v>
      </c>
      <c r="V568" s="2">
        <v>8.0590612884599525E-2</v>
      </c>
      <c r="W568" s="2">
        <v>7.8668478260869561</v>
      </c>
      <c r="X568" s="2">
        <v>0.39402173913043476</v>
      </c>
      <c r="Y568" s="2">
        <v>0</v>
      </c>
      <c r="Z568" s="2">
        <v>6.2690753113915698E-2</v>
      </c>
      <c r="AA568" s="2">
        <v>0</v>
      </c>
      <c r="AB568" s="2">
        <v>0</v>
      </c>
      <c r="AC568" s="2">
        <v>0</v>
      </c>
      <c r="AD568" s="2">
        <v>0</v>
      </c>
      <c r="AE568" s="2">
        <v>0.71739130434782605</v>
      </c>
      <c r="AF568" s="2">
        <v>0</v>
      </c>
      <c r="AG568" s="2">
        <v>9.1304347826086953</v>
      </c>
      <c r="AH568" t="s">
        <v>70</v>
      </c>
      <c r="AI568">
        <v>2</v>
      </c>
    </row>
    <row r="569" spans="1:35" x14ac:dyDescent="0.25">
      <c r="A569" t="s">
        <v>1573</v>
      </c>
      <c r="B569" t="s">
        <v>976</v>
      </c>
      <c r="C569" t="s">
        <v>1256</v>
      </c>
      <c r="D569" t="s">
        <v>1495</v>
      </c>
      <c r="E569" s="2">
        <v>82.369565217391298</v>
      </c>
      <c r="F569" s="2">
        <v>5.3043478260869552</v>
      </c>
      <c r="G569" s="2">
        <v>0</v>
      </c>
      <c r="H569" s="2">
        <v>0.41304347826086957</v>
      </c>
      <c r="I569" s="2">
        <v>0.8439130434782609</v>
      </c>
      <c r="J569" s="2">
        <v>0</v>
      </c>
      <c r="K569" s="2">
        <v>0</v>
      </c>
      <c r="L569" s="2">
        <v>4.3731521739130423</v>
      </c>
      <c r="M569" s="2">
        <v>0</v>
      </c>
      <c r="N569" s="2">
        <v>8.0544565217391302</v>
      </c>
      <c r="O569" s="2">
        <v>9.7784375824755881E-2</v>
      </c>
      <c r="P569" s="2">
        <v>0</v>
      </c>
      <c r="Q569" s="2">
        <v>19.097391304347823</v>
      </c>
      <c r="R569" s="2">
        <v>0.23185009237265769</v>
      </c>
      <c r="S569" s="2">
        <v>5.3433695652173894</v>
      </c>
      <c r="T569" s="2">
        <v>5.3454347826086952</v>
      </c>
      <c r="U569" s="2">
        <v>0</v>
      </c>
      <c r="V569" s="2">
        <v>0.12976642913697545</v>
      </c>
      <c r="W569" s="2">
        <v>7.9488043478260852</v>
      </c>
      <c r="X569" s="2">
        <v>0</v>
      </c>
      <c r="Y569" s="2">
        <v>0</v>
      </c>
      <c r="Z569" s="2">
        <v>9.6501715492214285E-2</v>
      </c>
      <c r="AA569" s="2">
        <v>0</v>
      </c>
      <c r="AB569" s="2">
        <v>0</v>
      </c>
      <c r="AC569" s="2">
        <v>0</v>
      </c>
      <c r="AD569" s="2">
        <v>0</v>
      </c>
      <c r="AE569" s="2">
        <v>0</v>
      </c>
      <c r="AF569" s="2">
        <v>0</v>
      </c>
      <c r="AG569" s="2">
        <v>0</v>
      </c>
      <c r="AH569" t="s">
        <v>375</v>
      </c>
      <c r="AI569">
        <v>2</v>
      </c>
    </row>
    <row r="570" spans="1:35" x14ac:dyDescent="0.25">
      <c r="A570" t="s">
        <v>1573</v>
      </c>
      <c r="B570" t="s">
        <v>911</v>
      </c>
      <c r="C570" t="s">
        <v>1281</v>
      </c>
      <c r="D570" t="s">
        <v>1512</v>
      </c>
      <c r="E570" s="2">
        <v>224.19565217391303</v>
      </c>
      <c r="F570" s="2">
        <v>11.478260869565217</v>
      </c>
      <c r="G570" s="2">
        <v>1.6956521739130435</v>
      </c>
      <c r="H570" s="2">
        <v>0</v>
      </c>
      <c r="I570" s="2">
        <v>11.894021739130435</v>
      </c>
      <c r="J570" s="2">
        <v>0</v>
      </c>
      <c r="K570" s="2">
        <v>0</v>
      </c>
      <c r="L570" s="2">
        <v>9.625</v>
      </c>
      <c r="M570" s="2">
        <v>14.760869565217391</v>
      </c>
      <c r="N570" s="2">
        <v>0</v>
      </c>
      <c r="O570" s="2">
        <v>6.583923203723456E-2</v>
      </c>
      <c r="P570" s="2">
        <v>14.819347826086958</v>
      </c>
      <c r="Q570" s="2">
        <v>5.2045652173913064</v>
      </c>
      <c r="R570" s="2">
        <v>8.931445748084943E-2</v>
      </c>
      <c r="S570" s="2">
        <v>10.959239130434783</v>
      </c>
      <c r="T570" s="2">
        <v>24.701086956521738</v>
      </c>
      <c r="U570" s="2">
        <v>0</v>
      </c>
      <c r="V570" s="2">
        <v>0.15905895471734705</v>
      </c>
      <c r="W570" s="2">
        <v>29.866847826086957</v>
      </c>
      <c r="X570" s="2">
        <v>15.646739130434783</v>
      </c>
      <c r="Y570" s="2">
        <v>0</v>
      </c>
      <c r="Z570" s="2">
        <v>0.20300833898962478</v>
      </c>
      <c r="AA570" s="2">
        <v>0</v>
      </c>
      <c r="AB570" s="2">
        <v>0</v>
      </c>
      <c r="AC570" s="2">
        <v>0</v>
      </c>
      <c r="AD570" s="2">
        <v>0</v>
      </c>
      <c r="AE570" s="2">
        <v>67.290760869565219</v>
      </c>
      <c r="AF570" s="2">
        <v>0</v>
      </c>
      <c r="AG570" s="2">
        <v>0</v>
      </c>
      <c r="AH570" t="s">
        <v>310</v>
      </c>
      <c r="AI570">
        <v>2</v>
      </c>
    </row>
    <row r="571" spans="1:35" x14ac:dyDescent="0.25">
      <c r="A571" t="s">
        <v>1573</v>
      </c>
      <c r="B571" t="s">
        <v>843</v>
      </c>
      <c r="C571" t="s">
        <v>1224</v>
      </c>
      <c r="D571" t="s">
        <v>1494</v>
      </c>
      <c r="E571" s="2">
        <v>177.82608695652175</v>
      </c>
      <c r="F571" s="2">
        <v>4.625</v>
      </c>
      <c r="G571" s="2">
        <v>1.1304347826086956</v>
      </c>
      <c r="H571" s="2">
        <v>0.89673913043478259</v>
      </c>
      <c r="I571" s="2">
        <v>9.6630434782608692</v>
      </c>
      <c r="J571" s="2">
        <v>0</v>
      </c>
      <c r="K571" s="2">
        <v>0</v>
      </c>
      <c r="L571" s="2">
        <v>5.3695652173913047</v>
      </c>
      <c r="M571" s="2">
        <v>16.635869565217391</v>
      </c>
      <c r="N571" s="2">
        <v>0</v>
      </c>
      <c r="O571" s="2">
        <v>9.3551344743276268E-2</v>
      </c>
      <c r="P571" s="2">
        <v>0</v>
      </c>
      <c r="Q571" s="2">
        <v>38.394021739130437</v>
      </c>
      <c r="R571" s="2">
        <v>0.21590770171149146</v>
      </c>
      <c r="S571" s="2">
        <v>5.4076086956521738</v>
      </c>
      <c r="T571" s="2">
        <v>2.097826086956522</v>
      </c>
      <c r="U571" s="2">
        <v>0</v>
      </c>
      <c r="V571" s="2">
        <v>4.2206601466992663E-2</v>
      </c>
      <c r="W571" s="2">
        <v>10.510869565217391</v>
      </c>
      <c r="X571" s="2">
        <v>11.149456521739131</v>
      </c>
      <c r="Y571" s="2">
        <v>0</v>
      </c>
      <c r="Z571" s="2">
        <v>0.12180623471882641</v>
      </c>
      <c r="AA571" s="2">
        <v>0</v>
      </c>
      <c r="AB571" s="2">
        <v>0</v>
      </c>
      <c r="AC571" s="2">
        <v>0</v>
      </c>
      <c r="AD571" s="2">
        <v>0</v>
      </c>
      <c r="AE571" s="2">
        <v>0</v>
      </c>
      <c r="AF571" s="2">
        <v>0</v>
      </c>
      <c r="AG571" s="2">
        <v>0</v>
      </c>
      <c r="AH571" t="s">
        <v>241</v>
      </c>
      <c r="AI571">
        <v>2</v>
      </c>
    </row>
    <row r="572" spans="1:35" x14ac:dyDescent="0.25">
      <c r="A572" t="s">
        <v>1573</v>
      </c>
      <c r="B572" t="s">
        <v>840</v>
      </c>
      <c r="C572" t="s">
        <v>1219</v>
      </c>
      <c r="D572" t="s">
        <v>1494</v>
      </c>
      <c r="E572" s="2">
        <v>165.28260869565219</v>
      </c>
      <c r="F572" s="2">
        <v>5.5652173913043477</v>
      </c>
      <c r="G572" s="2">
        <v>3.4434782608695698</v>
      </c>
      <c r="H572" s="2">
        <v>2.2934782608695654</v>
      </c>
      <c r="I572" s="2">
        <v>11.478260869565217</v>
      </c>
      <c r="J572" s="2">
        <v>0</v>
      </c>
      <c r="K572" s="2">
        <v>11.478260869565217</v>
      </c>
      <c r="L572" s="2">
        <v>4.6645652173913028</v>
      </c>
      <c r="M572" s="2">
        <v>18.860543478260869</v>
      </c>
      <c r="N572" s="2">
        <v>0</v>
      </c>
      <c r="O572" s="2">
        <v>0.11411087728528212</v>
      </c>
      <c r="P572" s="2">
        <v>4.9347826086956523</v>
      </c>
      <c r="Q572" s="2">
        <v>0</v>
      </c>
      <c r="R572" s="2">
        <v>2.9856635538603182E-2</v>
      </c>
      <c r="S572" s="2">
        <v>3.8932608695652182</v>
      </c>
      <c r="T572" s="2">
        <v>5.5133695652173911</v>
      </c>
      <c r="U572" s="2">
        <v>0</v>
      </c>
      <c r="V572" s="2">
        <v>5.691240299881626E-2</v>
      </c>
      <c r="W572" s="2">
        <v>8.392065217391302</v>
      </c>
      <c r="X572" s="2">
        <v>11.859456521739128</v>
      </c>
      <c r="Y572" s="2">
        <v>3.2753260869565222</v>
      </c>
      <c r="Z572" s="2">
        <v>0.1423431540181507</v>
      </c>
      <c r="AA572" s="2">
        <v>1.4347826086956521</v>
      </c>
      <c r="AB572" s="2">
        <v>32.805543478260873</v>
      </c>
      <c r="AC572" s="2">
        <v>0</v>
      </c>
      <c r="AD572" s="2">
        <v>0</v>
      </c>
      <c r="AE572" s="2">
        <v>0</v>
      </c>
      <c r="AF572" s="2">
        <v>0</v>
      </c>
      <c r="AG572" s="2">
        <v>2.8630434782608711</v>
      </c>
      <c r="AH572" t="s">
        <v>238</v>
      </c>
      <c r="AI572">
        <v>2</v>
      </c>
    </row>
    <row r="573" spans="1:35" x14ac:dyDescent="0.25">
      <c r="A573" t="s">
        <v>1573</v>
      </c>
      <c r="B573" t="s">
        <v>845</v>
      </c>
      <c r="C573" t="s">
        <v>1380</v>
      </c>
      <c r="D573" t="s">
        <v>1484</v>
      </c>
      <c r="E573" s="2">
        <v>29.826086956521738</v>
      </c>
      <c r="F573" s="2">
        <v>2.8695652173913042</v>
      </c>
      <c r="G573" s="2">
        <v>0.47282608695652173</v>
      </c>
      <c r="H573" s="2">
        <v>0.2608695652173913</v>
      </c>
      <c r="I573" s="2">
        <v>1.5163043478260869</v>
      </c>
      <c r="J573" s="2">
        <v>0</v>
      </c>
      <c r="K573" s="2">
        <v>0.60869565217391308</v>
      </c>
      <c r="L573" s="2">
        <v>0</v>
      </c>
      <c r="M573" s="2">
        <v>3.6464130434782613</v>
      </c>
      <c r="N573" s="2">
        <v>0</v>
      </c>
      <c r="O573" s="2">
        <v>0.12225583090379011</v>
      </c>
      <c r="P573" s="2">
        <v>0</v>
      </c>
      <c r="Q573" s="2">
        <v>3.3858695652173911</v>
      </c>
      <c r="R573" s="2">
        <v>0.11352040816326531</v>
      </c>
      <c r="S573" s="2">
        <v>6.8342391304347823</v>
      </c>
      <c r="T573" s="2">
        <v>1.0108695652173914</v>
      </c>
      <c r="U573" s="2">
        <v>0</v>
      </c>
      <c r="V573" s="2">
        <v>0.26302842565597667</v>
      </c>
      <c r="W573" s="2">
        <v>5.2581521739130439</v>
      </c>
      <c r="X573" s="2">
        <v>0</v>
      </c>
      <c r="Y573" s="2">
        <v>0</v>
      </c>
      <c r="Z573" s="2">
        <v>0.17629373177842567</v>
      </c>
      <c r="AA573" s="2">
        <v>0</v>
      </c>
      <c r="AB573" s="2">
        <v>0</v>
      </c>
      <c r="AC573" s="2">
        <v>0</v>
      </c>
      <c r="AD573" s="2">
        <v>2.2880434782608696</v>
      </c>
      <c r="AE573" s="2">
        <v>0</v>
      </c>
      <c r="AF573" s="2">
        <v>0</v>
      </c>
      <c r="AG573" s="2">
        <v>0</v>
      </c>
      <c r="AH573" t="s">
        <v>243</v>
      </c>
      <c r="AI573">
        <v>2</v>
      </c>
    </row>
    <row r="574" spans="1:35" x14ac:dyDescent="0.25">
      <c r="A574" t="s">
        <v>1573</v>
      </c>
      <c r="B574" t="s">
        <v>771</v>
      </c>
      <c r="C574" t="s">
        <v>1351</v>
      </c>
      <c r="D574" t="s">
        <v>1487</v>
      </c>
      <c r="E574" s="2">
        <v>59.217391304347828</v>
      </c>
      <c r="F574" s="2">
        <v>3.875</v>
      </c>
      <c r="G574" s="2">
        <v>0</v>
      </c>
      <c r="H574" s="2">
        <v>0</v>
      </c>
      <c r="I574" s="2">
        <v>0.66945652173913051</v>
      </c>
      <c r="J574" s="2">
        <v>0</v>
      </c>
      <c r="K574" s="2">
        <v>0</v>
      </c>
      <c r="L574" s="2">
        <v>0.40913043478260869</v>
      </c>
      <c r="M574" s="2">
        <v>4.6086956521739131</v>
      </c>
      <c r="N574" s="2">
        <v>4.8490217391304347</v>
      </c>
      <c r="O574" s="2">
        <v>0.1597118208516887</v>
      </c>
      <c r="P574" s="2">
        <v>0</v>
      </c>
      <c r="Q574" s="2">
        <v>19.297826086956515</v>
      </c>
      <c r="R574" s="2">
        <v>0.32588105726872235</v>
      </c>
      <c r="S574" s="2">
        <v>3.0258695652173913</v>
      </c>
      <c r="T574" s="2">
        <v>4.7771739130434785</v>
      </c>
      <c r="U574" s="2">
        <v>0</v>
      </c>
      <c r="V574" s="2">
        <v>0.13176945668135095</v>
      </c>
      <c r="W574" s="2">
        <v>10.518152173913043</v>
      </c>
      <c r="X574" s="2">
        <v>1.8940217391304348</v>
      </c>
      <c r="Y574" s="2">
        <v>0</v>
      </c>
      <c r="Z574" s="2">
        <v>0.20960352422907488</v>
      </c>
      <c r="AA574" s="2">
        <v>0</v>
      </c>
      <c r="AB574" s="2">
        <v>0</v>
      </c>
      <c r="AC574" s="2">
        <v>0</v>
      </c>
      <c r="AD574" s="2">
        <v>0</v>
      </c>
      <c r="AE574" s="2">
        <v>0</v>
      </c>
      <c r="AF574" s="2">
        <v>0</v>
      </c>
      <c r="AG574" s="2">
        <v>0</v>
      </c>
      <c r="AH574" t="s">
        <v>169</v>
      </c>
      <c r="AI574">
        <v>2</v>
      </c>
    </row>
    <row r="575" spans="1:35" x14ac:dyDescent="0.25">
      <c r="A575" t="s">
        <v>1573</v>
      </c>
      <c r="B575" t="s">
        <v>1031</v>
      </c>
      <c r="C575" t="s">
        <v>1250</v>
      </c>
      <c r="D575" t="s">
        <v>1505</v>
      </c>
      <c r="E575" s="2">
        <v>95.402173913043484</v>
      </c>
      <c r="F575" s="2">
        <v>5.3233695652173916</v>
      </c>
      <c r="G575" s="2">
        <v>0.45652173913043476</v>
      </c>
      <c r="H575" s="2">
        <v>0</v>
      </c>
      <c r="I575" s="2">
        <v>3.3152173913043477</v>
      </c>
      <c r="J575" s="2">
        <v>0</v>
      </c>
      <c r="K575" s="2">
        <v>1.1956521739130435</v>
      </c>
      <c r="L575" s="2">
        <v>1.3369565217391304</v>
      </c>
      <c r="M575" s="2">
        <v>0</v>
      </c>
      <c r="N575" s="2">
        <v>5.0217391304347823</v>
      </c>
      <c r="O575" s="2">
        <v>5.2637575481371761E-2</v>
      </c>
      <c r="P575" s="2">
        <v>5.6739130434782608</v>
      </c>
      <c r="Q575" s="2">
        <v>10.1875</v>
      </c>
      <c r="R575" s="2">
        <v>0.16625840264327219</v>
      </c>
      <c r="S575" s="2">
        <v>6.7744565217391308</v>
      </c>
      <c r="T575" s="2">
        <v>7.3885869565217392</v>
      </c>
      <c r="U575" s="2">
        <v>5.1630434782608692</v>
      </c>
      <c r="V575" s="2">
        <v>0.20257491170103681</v>
      </c>
      <c r="W575" s="2">
        <v>7.7880434782608692</v>
      </c>
      <c r="X575" s="2">
        <v>5.5163043478260869</v>
      </c>
      <c r="Y575" s="2">
        <v>2.6956521739130435</v>
      </c>
      <c r="Z575" s="2">
        <v>0.16771106300558275</v>
      </c>
      <c r="AA575" s="2">
        <v>0</v>
      </c>
      <c r="AB575" s="2">
        <v>0</v>
      </c>
      <c r="AC575" s="2">
        <v>0</v>
      </c>
      <c r="AD575" s="2">
        <v>0</v>
      </c>
      <c r="AE575" s="2">
        <v>0</v>
      </c>
      <c r="AF575" s="2">
        <v>0</v>
      </c>
      <c r="AG575" s="2">
        <v>0</v>
      </c>
      <c r="AH575" t="s">
        <v>430</v>
      </c>
      <c r="AI575">
        <v>2</v>
      </c>
    </row>
    <row r="576" spans="1:35" x14ac:dyDescent="0.25">
      <c r="A576" t="s">
        <v>1573</v>
      </c>
      <c r="B576" t="s">
        <v>905</v>
      </c>
      <c r="C576" t="s">
        <v>1242</v>
      </c>
      <c r="D576" t="s">
        <v>1484</v>
      </c>
      <c r="E576" s="2">
        <v>119.84782608695652</v>
      </c>
      <c r="F576" s="2">
        <v>0</v>
      </c>
      <c r="G576" s="2">
        <v>0.98913043478260865</v>
      </c>
      <c r="H576" s="2">
        <v>0.16304347826086957</v>
      </c>
      <c r="I576" s="2">
        <v>0</v>
      </c>
      <c r="J576" s="2">
        <v>4.2391304347826084</v>
      </c>
      <c r="K576" s="2">
        <v>0</v>
      </c>
      <c r="L576" s="2">
        <v>5.1479347826086954</v>
      </c>
      <c r="M576" s="2">
        <v>0</v>
      </c>
      <c r="N576" s="2">
        <v>6.3404347826086962</v>
      </c>
      <c r="O576" s="2">
        <v>5.2904044984581906E-2</v>
      </c>
      <c r="P576" s="2">
        <v>0</v>
      </c>
      <c r="Q576" s="2">
        <v>0</v>
      </c>
      <c r="R576" s="2">
        <v>0</v>
      </c>
      <c r="S576" s="2">
        <v>0</v>
      </c>
      <c r="T576" s="2">
        <v>0</v>
      </c>
      <c r="U576" s="2">
        <v>0</v>
      </c>
      <c r="V576" s="2">
        <v>0</v>
      </c>
      <c r="W576" s="2">
        <v>12.081956521739135</v>
      </c>
      <c r="X576" s="2">
        <v>10.545543478260871</v>
      </c>
      <c r="Y576" s="2">
        <v>0</v>
      </c>
      <c r="Z576" s="2">
        <v>0.18880192272809726</v>
      </c>
      <c r="AA576" s="2">
        <v>0</v>
      </c>
      <c r="AB576" s="2">
        <v>0</v>
      </c>
      <c r="AC576" s="2">
        <v>0</v>
      </c>
      <c r="AD576" s="2">
        <v>0</v>
      </c>
      <c r="AE576" s="2">
        <v>0</v>
      </c>
      <c r="AF576" s="2">
        <v>0</v>
      </c>
      <c r="AG576" s="2">
        <v>0.65217391304347827</v>
      </c>
      <c r="AH576" t="s">
        <v>304</v>
      </c>
      <c r="AI576">
        <v>2</v>
      </c>
    </row>
    <row r="577" spans="1:35" x14ac:dyDescent="0.25">
      <c r="A577" t="s">
        <v>1573</v>
      </c>
      <c r="B577" t="s">
        <v>832</v>
      </c>
      <c r="C577" t="s">
        <v>1375</v>
      </c>
      <c r="D577" t="s">
        <v>1536</v>
      </c>
      <c r="E577" s="2">
        <v>297.26086956521738</v>
      </c>
      <c r="F577" s="2">
        <v>3.9945652173913042</v>
      </c>
      <c r="G577" s="2">
        <v>0</v>
      </c>
      <c r="H577" s="2">
        <v>13.288043478260869</v>
      </c>
      <c r="I577" s="2">
        <v>13.347826086956522</v>
      </c>
      <c r="J577" s="2">
        <v>0</v>
      </c>
      <c r="K577" s="2">
        <v>0</v>
      </c>
      <c r="L577" s="2">
        <v>7.1228260869565236</v>
      </c>
      <c r="M577" s="2">
        <v>31.701086956521738</v>
      </c>
      <c r="N577" s="2">
        <v>0</v>
      </c>
      <c r="O577" s="2">
        <v>0.10664399590463654</v>
      </c>
      <c r="P577" s="2">
        <v>4.1141304347826084</v>
      </c>
      <c r="Q577" s="2">
        <v>47.880434782608695</v>
      </c>
      <c r="R577" s="2">
        <v>0.17491224221149629</v>
      </c>
      <c r="S577" s="2">
        <v>12.031195652173906</v>
      </c>
      <c r="T577" s="2">
        <v>15.254891304347829</v>
      </c>
      <c r="U577" s="2">
        <v>0</v>
      </c>
      <c r="V577" s="2">
        <v>9.1791721515284475E-2</v>
      </c>
      <c r="W577" s="2">
        <v>16.795000000000005</v>
      </c>
      <c r="X577" s="2">
        <v>11.243260869565216</v>
      </c>
      <c r="Y577" s="2">
        <v>4.4890217391304335</v>
      </c>
      <c r="Z577" s="2">
        <v>0.1094233581980401</v>
      </c>
      <c r="AA577" s="2">
        <v>0</v>
      </c>
      <c r="AB577" s="2">
        <v>0</v>
      </c>
      <c r="AC577" s="2">
        <v>1.4103260869565217</v>
      </c>
      <c r="AD577" s="2">
        <v>0</v>
      </c>
      <c r="AE577" s="2">
        <v>0</v>
      </c>
      <c r="AF577" s="2">
        <v>0</v>
      </c>
      <c r="AG577" s="2">
        <v>0</v>
      </c>
      <c r="AH577" t="s">
        <v>230</v>
      </c>
      <c r="AI577">
        <v>2</v>
      </c>
    </row>
    <row r="578" spans="1:35" x14ac:dyDescent="0.25">
      <c r="A578" t="s">
        <v>1573</v>
      </c>
      <c r="B578" t="s">
        <v>1085</v>
      </c>
      <c r="C578" t="s">
        <v>1287</v>
      </c>
      <c r="D578" t="s">
        <v>1517</v>
      </c>
      <c r="E578" s="2">
        <v>161.55434782608697</v>
      </c>
      <c r="F578" s="2">
        <v>5.7391304347826084</v>
      </c>
      <c r="G578" s="2">
        <v>1.1521739130434783</v>
      </c>
      <c r="H578" s="2">
        <v>0.49184782608695654</v>
      </c>
      <c r="I578" s="2">
        <v>8.3016304347826093</v>
      </c>
      <c r="J578" s="2">
        <v>0</v>
      </c>
      <c r="K578" s="2">
        <v>0</v>
      </c>
      <c r="L578" s="2">
        <v>1.5271739130434783</v>
      </c>
      <c r="M578" s="2">
        <v>4.4456521739130439</v>
      </c>
      <c r="N578" s="2">
        <v>4.9293478260869561</v>
      </c>
      <c r="O578" s="2">
        <v>5.8030007400928479E-2</v>
      </c>
      <c r="P578" s="2">
        <v>0</v>
      </c>
      <c r="Q578" s="2">
        <v>33.742391304347827</v>
      </c>
      <c r="R578" s="2">
        <v>0.20886092982574175</v>
      </c>
      <c r="S578" s="2">
        <v>1.076086956521739</v>
      </c>
      <c r="T578" s="2">
        <v>13.589673913043478</v>
      </c>
      <c r="U578" s="2">
        <v>0</v>
      </c>
      <c r="V578" s="2">
        <v>9.0779115925452458E-2</v>
      </c>
      <c r="W578" s="2">
        <v>8.195652173913043</v>
      </c>
      <c r="X578" s="2">
        <v>12.195652173913043</v>
      </c>
      <c r="Y578" s="2">
        <v>0</v>
      </c>
      <c r="Z578" s="2">
        <v>0.1262194711700195</v>
      </c>
      <c r="AA578" s="2">
        <v>0</v>
      </c>
      <c r="AB578" s="2">
        <v>4.8206521739130439</v>
      </c>
      <c r="AC578" s="2">
        <v>0</v>
      </c>
      <c r="AD578" s="2">
        <v>0</v>
      </c>
      <c r="AE578" s="2">
        <v>0</v>
      </c>
      <c r="AF578" s="2">
        <v>0</v>
      </c>
      <c r="AG578" s="2">
        <v>0</v>
      </c>
      <c r="AH578" t="s">
        <v>485</v>
      </c>
      <c r="AI578">
        <v>2</v>
      </c>
    </row>
    <row r="579" spans="1:35" x14ac:dyDescent="0.25">
      <c r="A579" t="s">
        <v>1573</v>
      </c>
      <c r="B579" t="s">
        <v>883</v>
      </c>
      <c r="C579" t="s">
        <v>1233</v>
      </c>
      <c r="D579" t="s">
        <v>1510</v>
      </c>
      <c r="E579" s="2">
        <v>194.15217391304347</v>
      </c>
      <c r="F579" s="2">
        <v>9.3913043478260878</v>
      </c>
      <c r="G579" s="2">
        <v>1.076086956521739</v>
      </c>
      <c r="H579" s="2">
        <v>0</v>
      </c>
      <c r="I579" s="2">
        <v>12.777173913043478</v>
      </c>
      <c r="J579" s="2">
        <v>0</v>
      </c>
      <c r="K579" s="2">
        <v>0</v>
      </c>
      <c r="L579" s="2">
        <v>5.8913043478260869</v>
      </c>
      <c r="M579" s="2">
        <v>0</v>
      </c>
      <c r="N579" s="2">
        <v>8.5978260869565215</v>
      </c>
      <c r="O579" s="2">
        <v>4.4283954764304113E-2</v>
      </c>
      <c r="P579" s="2">
        <v>0</v>
      </c>
      <c r="Q579" s="2">
        <v>29.070652173913043</v>
      </c>
      <c r="R579" s="2">
        <v>0.1497312730937185</v>
      </c>
      <c r="S579" s="2">
        <v>26.880434782608695</v>
      </c>
      <c r="T579" s="2">
        <v>10.788043478260869</v>
      </c>
      <c r="U579" s="2">
        <v>0</v>
      </c>
      <c r="V579" s="2">
        <v>0.19401522785802261</v>
      </c>
      <c r="W579" s="2">
        <v>40.171195652173914</v>
      </c>
      <c r="X579" s="2">
        <v>12.923913043478262</v>
      </c>
      <c r="Y579" s="2">
        <v>0</v>
      </c>
      <c r="Z579" s="2">
        <v>0.27347161572052403</v>
      </c>
      <c r="AA579" s="2">
        <v>0</v>
      </c>
      <c r="AB579" s="2">
        <v>0</v>
      </c>
      <c r="AC579" s="2">
        <v>0</v>
      </c>
      <c r="AD579" s="2">
        <v>0</v>
      </c>
      <c r="AE579" s="2">
        <v>0</v>
      </c>
      <c r="AF579" s="2">
        <v>0</v>
      </c>
      <c r="AG579" s="2">
        <v>0</v>
      </c>
      <c r="AH579" t="s">
        <v>282</v>
      </c>
      <c r="AI579">
        <v>2</v>
      </c>
    </row>
    <row r="580" spans="1:35" x14ac:dyDescent="0.25">
      <c r="A580" t="s">
        <v>1573</v>
      </c>
      <c r="B580" t="s">
        <v>1124</v>
      </c>
      <c r="C580" t="s">
        <v>1231</v>
      </c>
      <c r="D580" t="s">
        <v>1509</v>
      </c>
      <c r="E580" s="2">
        <v>69.663043478260875</v>
      </c>
      <c r="F580" s="2">
        <v>85.896304347826074</v>
      </c>
      <c r="G580" s="2">
        <v>0.69021739130434778</v>
      </c>
      <c r="H580" s="2">
        <v>0.35054347826086957</v>
      </c>
      <c r="I580" s="2">
        <v>5.0489130434782608</v>
      </c>
      <c r="J580" s="2">
        <v>0</v>
      </c>
      <c r="K580" s="2">
        <v>8.8641304347826093</v>
      </c>
      <c r="L580" s="2">
        <v>0.67619565217391309</v>
      </c>
      <c r="M580" s="2">
        <v>5.3173913043478258</v>
      </c>
      <c r="N580" s="2">
        <v>5.1114130434782608</v>
      </c>
      <c r="O580" s="2">
        <v>0.14970354189421126</v>
      </c>
      <c r="P580" s="2">
        <v>8.5760869565217384</v>
      </c>
      <c r="Q580" s="2">
        <v>20.75</v>
      </c>
      <c r="R580" s="2">
        <v>0.42097051022000309</v>
      </c>
      <c r="S580" s="2">
        <v>3.1896739130434768</v>
      </c>
      <c r="T580" s="2">
        <v>4.5896739130434785</v>
      </c>
      <c r="U580" s="2">
        <v>0</v>
      </c>
      <c r="V580" s="2">
        <v>0.11167108753315647</v>
      </c>
      <c r="W580" s="2">
        <v>4.7502173913043482</v>
      </c>
      <c r="X580" s="2">
        <v>5.5466304347826094</v>
      </c>
      <c r="Y580" s="2">
        <v>0</v>
      </c>
      <c r="Z580" s="2">
        <v>0.14780933062880325</v>
      </c>
      <c r="AA580" s="2">
        <v>0.36684782608695654</v>
      </c>
      <c r="AB580" s="2">
        <v>0</v>
      </c>
      <c r="AC580" s="2">
        <v>0</v>
      </c>
      <c r="AD580" s="2">
        <v>0</v>
      </c>
      <c r="AE580" s="2">
        <v>0</v>
      </c>
      <c r="AF580" s="2">
        <v>0</v>
      </c>
      <c r="AG580" s="2">
        <v>1.1086956521739131</v>
      </c>
      <c r="AH580" t="s">
        <v>525</v>
      </c>
      <c r="AI580">
        <v>2</v>
      </c>
    </row>
    <row r="581" spans="1:35" x14ac:dyDescent="0.25">
      <c r="A581" t="s">
        <v>1573</v>
      </c>
      <c r="B581" t="s">
        <v>1119</v>
      </c>
      <c r="C581" t="s">
        <v>1458</v>
      </c>
      <c r="D581" t="s">
        <v>1506</v>
      </c>
      <c r="E581" s="2">
        <v>148.47826086956522</v>
      </c>
      <c r="F581" s="2">
        <v>4.7282608695652177</v>
      </c>
      <c r="G581" s="2">
        <v>0.95380434782608692</v>
      </c>
      <c r="H581" s="2">
        <v>0.51086956521739135</v>
      </c>
      <c r="I581" s="2">
        <v>9.5108695652173907</v>
      </c>
      <c r="J581" s="2">
        <v>0</v>
      </c>
      <c r="K581" s="2">
        <v>0</v>
      </c>
      <c r="L581" s="2">
        <v>8.6053260869565218</v>
      </c>
      <c r="M581" s="2">
        <v>13.494565217391305</v>
      </c>
      <c r="N581" s="2">
        <v>0</v>
      </c>
      <c r="O581" s="2">
        <v>9.0885797950219616E-2</v>
      </c>
      <c r="P581" s="2">
        <v>4.1576086956521738</v>
      </c>
      <c r="Q581" s="2">
        <v>32.347500000000004</v>
      </c>
      <c r="R581" s="2">
        <v>0.24586163982430456</v>
      </c>
      <c r="S581" s="2">
        <v>28.685217391304349</v>
      </c>
      <c r="T581" s="2">
        <v>6.2393478260869566</v>
      </c>
      <c r="U581" s="2">
        <v>0</v>
      </c>
      <c r="V581" s="2">
        <v>0.23521669106881404</v>
      </c>
      <c r="W581" s="2">
        <v>11.90228260869565</v>
      </c>
      <c r="X581" s="2">
        <v>25.728260869565219</v>
      </c>
      <c r="Y581" s="2">
        <v>1.1484782608695654</v>
      </c>
      <c r="Z581" s="2">
        <v>0.26117642752562226</v>
      </c>
      <c r="AA581" s="2">
        <v>0</v>
      </c>
      <c r="AB581" s="2">
        <v>0</v>
      </c>
      <c r="AC581" s="2">
        <v>0</v>
      </c>
      <c r="AD581" s="2">
        <v>0</v>
      </c>
      <c r="AE581" s="2">
        <v>1.6304347826086956</v>
      </c>
      <c r="AF581" s="2">
        <v>0</v>
      </c>
      <c r="AG581" s="2">
        <v>0</v>
      </c>
      <c r="AH581" t="s">
        <v>520</v>
      </c>
      <c r="AI581">
        <v>2</v>
      </c>
    </row>
    <row r="582" spans="1:35" x14ac:dyDescent="0.25">
      <c r="A582" t="s">
        <v>1573</v>
      </c>
      <c r="B582" t="s">
        <v>1055</v>
      </c>
      <c r="C582" t="s">
        <v>1268</v>
      </c>
      <c r="D582" t="s">
        <v>1490</v>
      </c>
      <c r="E582" s="2">
        <v>155.2391304347826</v>
      </c>
      <c r="F582" s="2">
        <v>3.5869565217391304</v>
      </c>
      <c r="G582" s="2">
        <v>0.44565217391304346</v>
      </c>
      <c r="H582" s="2">
        <v>0.56956521739130439</v>
      </c>
      <c r="I582" s="2">
        <v>7.1929347826086953</v>
      </c>
      <c r="J582" s="2">
        <v>0</v>
      </c>
      <c r="K582" s="2">
        <v>0</v>
      </c>
      <c r="L582" s="2">
        <v>5.0461956521739131</v>
      </c>
      <c r="M582" s="2">
        <v>9.0733695652173907</v>
      </c>
      <c r="N582" s="2">
        <v>0</v>
      </c>
      <c r="O582" s="2">
        <v>5.8447696401064279E-2</v>
      </c>
      <c r="P582" s="2">
        <v>8.4211956521739122</v>
      </c>
      <c r="Q582" s="2">
        <v>15.532608695652174</v>
      </c>
      <c r="R582" s="2">
        <v>0.15430261868085704</v>
      </c>
      <c r="S582" s="2">
        <v>13.948369565217391</v>
      </c>
      <c r="T582" s="2">
        <v>9.9592391304347831</v>
      </c>
      <c r="U582" s="2">
        <v>0</v>
      </c>
      <c r="V582" s="2">
        <v>0.1540050413107408</v>
      </c>
      <c r="W582" s="2">
        <v>11.505434782608695</v>
      </c>
      <c r="X582" s="2">
        <v>15.051630434782609</v>
      </c>
      <c r="Y582" s="2">
        <v>0</v>
      </c>
      <c r="Z582" s="2">
        <v>0.17107197871446578</v>
      </c>
      <c r="AA582" s="2">
        <v>0</v>
      </c>
      <c r="AB582" s="2">
        <v>0</v>
      </c>
      <c r="AC582" s="2">
        <v>0</v>
      </c>
      <c r="AD582" s="2">
        <v>0</v>
      </c>
      <c r="AE582" s="2">
        <v>0</v>
      </c>
      <c r="AF582" s="2">
        <v>0</v>
      </c>
      <c r="AG582" s="2">
        <v>0.45108695652173914</v>
      </c>
      <c r="AH582" t="s">
        <v>454</v>
      </c>
      <c r="AI582">
        <v>2</v>
      </c>
    </row>
    <row r="583" spans="1:35" x14ac:dyDescent="0.25">
      <c r="A583" t="s">
        <v>1573</v>
      </c>
      <c r="B583" t="s">
        <v>711</v>
      </c>
      <c r="C583" t="s">
        <v>1258</v>
      </c>
      <c r="D583" t="s">
        <v>1510</v>
      </c>
      <c r="E583" s="2">
        <v>74.326086956521735</v>
      </c>
      <c r="F583" s="2">
        <v>5.0543478260869561</v>
      </c>
      <c r="G583" s="2">
        <v>0</v>
      </c>
      <c r="H583" s="2">
        <v>0</v>
      </c>
      <c r="I583" s="2">
        <v>2.6902173913043477</v>
      </c>
      <c r="J583" s="2">
        <v>0</v>
      </c>
      <c r="K583" s="2">
        <v>0</v>
      </c>
      <c r="L583" s="2">
        <v>1.25</v>
      </c>
      <c r="M583" s="2">
        <v>4.4972826086956523</v>
      </c>
      <c r="N583" s="2">
        <v>0</v>
      </c>
      <c r="O583" s="2">
        <v>6.050745832114654E-2</v>
      </c>
      <c r="P583" s="2">
        <v>0</v>
      </c>
      <c r="Q583" s="2">
        <v>0</v>
      </c>
      <c r="R583" s="2">
        <v>0</v>
      </c>
      <c r="S583" s="2">
        <v>3.9592391304347827</v>
      </c>
      <c r="T583" s="2">
        <v>15.055543478260873</v>
      </c>
      <c r="U583" s="2">
        <v>0</v>
      </c>
      <c r="V583" s="2">
        <v>0.25582918982158531</v>
      </c>
      <c r="W583" s="2">
        <v>11.075760869565217</v>
      </c>
      <c r="X583" s="2">
        <v>12.422608695652174</v>
      </c>
      <c r="Y583" s="2">
        <v>4.5848913043478259</v>
      </c>
      <c r="Z583" s="2">
        <v>0.3778385492834162</v>
      </c>
      <c r="AA583" s="2">
        <v>0</v>
      </c>
      <c r="AB583" s="2">
        <v>6.7989130434782608</v>
      </c>
      <c r="AC583" s="2">
        <v>0</v>
      </c>
      <c r="AD583" s="2">
        <v>0</v>
      </c>
      <c r="AE583" s="2">
        <v>0</v>
      </c>
      <c r="AF583" s="2">
        <v>0</v>
      </c>
      <c r="AG583" s="2">
        <v>0</v>
      </c>
      <c r="AH583" t="s">
        <v>108</v>
      </c>
      <c r="AI583">
        <v>2</v>
      </c>
    </row>
    <row r="584" spans="1:35" x14ac:dyDescent="0.25">
      <c r="A584" t="s">
        <v>1573</v>
      </c>
      <c r="B584" t="s">
        <v>1180</v>
      </c>
      <c r="C584" t="s">
        <v>1388</v>
      </c>
      <c r="D584" t="s">
        <v>1480</v>
      </c>
      <c r="E584" s="2">
        <v>112.53260869565217</v>
      </c>
      <c r="F584" s="2">
        <v>0</v>
      </c>
      <c r="G584" s="2">
        <v>0</v>
      </c>
      <c r="H584" s="2">
        <v>0</v>
      </c>
      <c r="I584" s="2">
        <v>0</v>
      </c>
      <c r="J584" s="2">
        <v>0</v>
      </c>
      <c r="K584" s="2">
        <v>2.9673913043478262</v>
      </c>
      <c r="L584" s="2">
        <v>0</v>
      </c>
      <c r="M584" s="2">
        <v>4.7826086956521738</v>
      </c>
      <c r="N584" s="2">
        <v>0</v>
      </c>
      <c r="O584" s="2">
        <v>4.2499758524099297E-2</v>
      </c>
      <c r="P584" s="2">
        <v>4.6086956521739131</v>
      </c>
      <c r="Q584" s="2">
        <v>0</v>
      </c>
      <c r="R584" s="2">
        <v>4.0954312759586595E-2</v>
      </c>
      <c r="S584" s="2">
        <v>0</v>
      </c>
      <c r="T584" s="2">
        <v>0</v>
      </c>
      <c r="U584" s="2">
        <v>0</v>
      </c>
      <c r="V584" s="2">
        <v>0</v>
      </c>
      <c r="W584" s="2">
        <v>0</v>
      </c>
      <c r="X584" s="2">
        <v>0</v>
      </c>
      <c r="Y584" s="2">
        <v>0</v>
      </c>
      <c r="Z584" s="2">
        <v>0</v>
      </c>
      <c r="AA584" s="2">
        <v>0</v>
      </c>
      <c r="AB584" s="2">
        <v>0</v>
      </c>
      <c r="AC584" s="2">
        <v>0</v>
      </c>
      <c r="AD584" s="2">
        <v>0</v>
      </c>
      <c r="AE584" s="2">
        <v>0</v>
      </c>
      <c r="AF584" s="2">
        <v>0</v>
      </c>
      <c r="AG584" s="2">
        <v>0</v>
      </c>
      <c r="AH584" t="s">
        <v>583</v>
      </c>
      <c r="AI584">
        <v>2</v>
      </c>
    </row>
    <row r="585" spans="1:35" x14ac:dyDescent="0.25">
      <c r="A585" t="s">
        <v>1573</v>
      </c>
      <c r="B585" t="s">
        <v>624</v>
      </c>
      <c r="C585" t="s">
        <v>1281</v>
      </c>
      <c r="D585" t="s">
        <v>1512</v>
      </c>
      <c r="E585" s="2">
        <v>74.532608695652172</v>
      </c>
      <c r="F585" s="2">
        <v>4.1413043478260869</v>
      </c>
      <c r="G585" s="2">
        <v>0</v>
      </c>
      <c r="H585" s="2">
        <v>0</v>
      </c>
      <c r="I585" s="2">
        <v>2.1195652173913042</v>
      </c>
      <c r="J585" s="2">
        <v>0</v>
      </c>
      <c r="K585" s="2">
        <v>0</v>
      </c>
      <c r="L585" s="2">
        <v>1.4969565217391305</v>
      </c>
      <c r="M585" s="2">
        <v>0</v>
      </c>
      <c r="N585" s="2">
        <v>2.8152173913043477</v>
      </c>
      <c r="O585" s="2">
        <v>3.7771620242088376E-2</v>
      </c>
      <c r="P585" s="2">
        <v>0</v>
      </c>
      <c r="Q585" s="2">
        <v>29.951086956521738</v>
      </c>
      <c r="R585" s="2">
        <v>0.40185212191920666</v>
      </c>
      <c r="S585" s="2">
        <v>5.8739130434782609</v>
      </c>
      <c r="T585" s="2">
        <v>16.075652173913042</v>
      </c>
      <c r="U585" s="2">
        <v>0</v>
      </c>
      <c r="V585" s="2">
        <v>0.29449613533615282</v>
      </c>
      <c r="W585" s="2">
        <v>17.912500000000001</v>
      </c>
      <c r="X585" s="2">
        <v>5.8648913043478288</v>
      </c>
      <c r="Y585" s="2">
        <v>0</v>
      </c>
      <c r="Z585" s="2">
        <v>0.31901997958290806</v>
      </c>
      <c r="AA585" s="2">
        <v>0</v>
      </c>
      <c r="AB585" s="2">
        <v>4.4130434782608692</v>
      </c>
      <c r="AC585" s="2">
        <v>0</v>
      </c>
      <c r="AD585" s="2">
        <v>0</v>
      </c>
      <c r="AE585" s="2">
        <v>0</v>
      </c>
      <c r="AF585" s="2">
        <v>0</v>
      </c>
      <c r="AG585" s="2">
        <v>0</v>
      </c>
      <c r="AH585" t="s">
        <v>21</v>
      </c>
      <c r="AI585">
        <v>2</v>
      </c>
    </row>
    <row r="586" spans="1:35" x14ac:dyDescent="0.25">
      <c r="A586" t="s">
        <v>1573</v>
      </c>
      <c r="B586" t="s">
        <v>1020</v>
      </c>
      <c r="C586" t="s">
        <v>1317</v>
      </c>
      <c r="D586" t="s">
        <v>1520</v>
      </c>
      <c r="E586" s="2">
        <v>169.04347826086956</v>
      </c>
      <c r="F586" s="2">
        <v>0</v>
      </c>
      <c r="G586" s="2">
        <v>0</v>
      </c>
      <c r="H586" s="2">
        <v>1.0358695652173915</v>
      </c>
      <c r="I586" s="2">
        <v>5.9266304347826084</v>
      </c>
      <c r="J586" s="2">
        <v>0</v>
      </c>
      <c r="K586" s="2">
        <v>0</v>
      </c>
      <c r="L586" s="2">
        <v>0</v>
      </c>
      <c r="M586" s="2">
        <v>4.7347826086956522</v>
      </c>
      <c r="N586" s="2">
        <v>24.073913043478257</v>
      </c>
      <c r="O586" s="2">
        <v>0.17042181069958845</v>
      </c>
      <c r="P586" s="2">
        <v>5.1576086956521729</v>
      </c>
      <c r="Q586" s="2">
        <v>16.874130434782611</v>
      </c>
      <c r="R586" s="2">
        <v>0.1303317901234568</v>
      </c>
      <c r="S586" s="2">
        <v>0</v>
      </c>
      <c r="T586" s="2">
        <v>0</v>
      </c>
      <c r="U586" s="2">
        <v>0</v>
      </c>
      <c r="V586" s="2">
        <v>0</v>
      </c>
      <c r="W586" s="2">
        <v>0</v>
      </c>
      <c r="X586" s="2">
        <v>0</v>
      </c>
      <c r="Y586" s="2">
        <v>4.1902173913043468</v>
      </c>
      <c r="Z586" s="2">
        <v>2.4787808641975304E-2</v>
      </c>
      <c r="AA586" s="2">
        <v>0</v>
      </c>
      <c r="AB586" s="2">
        <v>0</v>
      </c>
      <c r="AC586" s="2">
        <v>0</v>
      </c>
      <c r="AD586" s="2">
        <v>0</v>
      </c>
      <c r="AE586" s="2">
        <v>0</v>
      </c>
      <c r="AF586" s="2">
        <v>0</v>
      </c>
      <c r="AG586" s="2">
        <v>0</v>
      </c>
      <c r="AH586" t="s">
        <v>419</v>
      </c>
      <c r="AI586">
        <v>2</v>
      </c>
    </row>
    <row r="587" spans="1:35" x14ac:dyDescent="0.25">
      <c r="A587" t="s">
        <v>1573</v>
      </c>
      <c r="B587" t="s">
        <v>756</v>
      </c>
      <c r="C587" t="s">
        <v>1327</v>
      </c>
      <c r="D587" t="s">
        <v>1522</v>
      </c>
      <c r="E587" s="2">
        <v>216.46739130434781</v>
      </c>
      <c r="F587" s="2">
        <v>5.3043478260869561</v>
      </c>
      <c r="G587" s="2">
        <v>0.72826086956521741</v>
      </c>
      <c r="H587" s="2">
        <v>1.110108695652174</v>
      </c>
      <c r="I587" s="2">
        <v>13.478260869565217</v>
      </c>
      <c r="J587" s="2">
        <v>0</v>
      </c>
      <c r="K587" s="2">
        <v>0</v>
      </c>
      <c r="L587" s="2">
        <v>4.806413043478261</v>
      </c>
      <c r="M587" s="2">
        <v>21.152173913043477</v>
      </c>
      <c r="N587" s="2">
        <v>0</v>
      </c>
      <c r="O587" s="2">
        <v>9.7715289982425305E-2</v>
      </c>
      <c r="P587" s="2">
        <v>0</v>
      </c>
      <c r="Q587" s="2">
        <v>29.133152173913043</v>
      </c>
      <c r="R587" s="2">
        <v>0.1345844840572433</v>
      </c>
      <c r="S587" s="2">
        <v>11.910869565217391</v>
      </c>
      <c r="T587" s="2">
        <v>6.0207608695652173</v>
      </c>
      <c r="U587" s="2">
        <v>0</v>
      </c>
      <c r="V587" s="2">
        <v>8.2837559628420793E-2</v>
      </c>
      <c r="W587" s="2">
        <v>14.295978260869566</v>
      </c>
      <c r="X587" s="2">
        <v>16.690978260869564</v>
      </c>
      <c r="Y587" s="2">
        <v>0</v>
      </c>
      <c r="Z587" s="2">
        <v>0.14314838061762492</v>
      </c>
      <c r="AA587" s="2">
        <v>0</v>
      </c>
      <c r="AB587" s="2">
        <v>4.7798913043478262</v>
      </c>
      <c r="AC587" s="2">
        <v>0</v>
      </c>
      <c r="AD587" s="2">
        <v>0</v>
      </c>
      <c r="AE587" s="2">
        <v>0</v>
      </c>
      <c r="AF587" s="2">
        <v>0</v>
      </c>
      <c r="AG587" s="2">
        <v>0</v>
      </c>
      <c r="AH587" t="s">
        <v>154</v>
      </c>
      <c r="AI587">
        <v>2</v>
      </c>
    </row>
    <row r="588" spans="1:35" x14ac:dyDescent="0.25">
      <c r="A588" t="s">
        <v>1573</v>
      </c>
      <c r="B588" t="s">
        <v>674</v>
      </c>
      <c r="C588" t="s">
        <v>1313</v>
      </c>
      <c r="D588" t="s">
        <v>1517</v>
      </c>
      <c r="E588" s="2">
        <v>59.923913043478258</v>
      </c>
      <c r="F588" s="2">
        <v>5.0217391304347823</v>
      </c>
      <c r="G588" s="2">
        <v>2.8695652173913042</v>
      </c>
      <c r="H588" s="2">
        <v>0.2608695652173913</v>
      </c>
      <c r="I588" s="2">
        <v>2.4864130434782608</v>
      </c>
      <c r="J588" s="2">
        <v>0</v>
      </c>
      <c r="K588" s="2">
        <v>0</v>
      </c>
      <c r="L588" s="2">
        <v>0</v>
      </c>
      <c r="M588" s="2">
        <v>4.6630434782608692</v>
      </c>
      <c r="N588" s="2">
        <v>0</v>
      </c>
      <c r="O588" s="2">
        <v>7.781607110466171E-2</v>
      </c>
      <c r="P588" s="2">
        <v>4.5217391304347823</v>
      </c>
      <c r="Q588" s="2">
        <v>7.2336956521739131</v>
      </c>
      <c r="R588" s="2">
        <v>0.19617268274986396</v>
      </c>
      <c r="S588" s="2">
        <v>4.8043478260869561</v>
      </c>
      <c r="T588" s="2">
        <v>1.5652173913043479</v>
      </c>
      <c r="U588" s="2">
        <v>0</v>
      </c>
      <c r="V588" s="2">
        <v>0.106294213676764</v>
      </c>
      <c r="W588" s="2">
        <v>5.3885869565217392</v>
      </c>
      <c r="X588" s="2">
        <v>1.3913043478260869</v>
      </c>
      <c r="Y588" s="2">
        <v>0</v>
      </c>
      <c r="Z588" s="2">
        <v>0.11314166515508799</v>
      </c>
      <c r="AA588" s="2">
        <v>0</v>
      </c>
      <c r="AB588" s="2">
        <v>0</v>
      </c>
      <c r="AC588" s="2">
        <v>0</v>
      </c>
      <c r="AD588" s="2">
        <v>0</v>
      </c>
      <c r="AE588" s="2">
        <v>0</v>
      </c>
      <c r="AF588" s="2">
        <v>0</v>
      </c>
      <c r="AG588" s="2">
        <v>0</v>
      </c>
      <c r="AH588" t="s">
        <v>71</v>
      </c>
      <c r="AI588">
        <v>2</v>
      </c>
    </row>
    <row r="589" spans="1:35" x14ac:dyDescent="0.25">
      <c r="A589" t="s">
        <v>1573</v>
      </c>
      <c r="B589" t="s">
        <v>1160</v>
      </c>
      <c r="C589" t="s">
        <v>1450</v>
      </c>
      <c r="D589" t="s">
        <v>1531</v>
      </c>
      <c r="E589" s="2">
        <v>89.521739130434781</v>
      </c>
      <c r="F589" s="2">
        <v>4.5652173913043477</v>
      </c>
      <c r="G589" s="2">
        <v>0</v>
      </c>
      <c r="H589" s="2">
        <v>0</v>
      </c>
      <c r="I589" s="2">
        <v>0</v>
      </c>
      <c r="J589" s="2">
        <v>0</v>
      </c>
      <c r="K589" s="2">
        <v>0</v>
      </c>
      <c r="L589" s="2">
        <v>3.6676086956521723</v>
      </c>
      <c r="M589" s="2">
        <v>9.7391304347826093</v>
      </c>
      <c r="N589" s="2">
        <v>0</v>
      </c>
      <c r="O589" s="2">
        <v>0.10879067508499272</v>
      </c>
      <c r="P589" s="2">
        <v>0</v>
      </c>
      <c r="Q589" s="2">
        <v>18.032608695652176</v>
      </c>
      <c r="R589" s="2">
        <v>0.20143273433705686</v>
      </c>
      <c r="S589" s="2">
        <v>4.7225000000000001</v>
      </c>
      <c r="T589" s="2">
        <v>5.3881521739130447</v>
      </c>
      <c r="U589" s="2">
        <v>0</v>
      </c>
      <c r="V589" s="2">
        <v>0.11294074793589123</v>
      </c>
      <c r="W589" s="2">
        <v>9.2197826086956542</v>
      </c>
      <c r="X589" s="2">
        <v>6.1553260869565234</v>
      </c>
      <c r="Y589" s="2">
        <v>0</v>
      </c>
      <c r="Z589" s="2">
        <v>0.1717472073822244</v>
      </c>
      <c r="AA589" s="2">
        <v>0</v>
      </c>
      <c r="AB589" s="2">
        <v>0</v>
      </c>
      <c r="AC589" s="2">
        <v>0</v>
      </c>
      <c r="AD589" s="2">
        <v>0</v>
      </c>
      <c r="AE589" s="2">
        <v>0</v>
      </c>
      <c r="AF589" s="2">
        <v>0</v>
      </c>
      <c r="AG589" s="2">
        <v>0</v>
      </c>
      <c r="AH589" t="s">
        <v>562</v>
      </c>
      <c r="AI589">
        <v>2</v>
      </c>
    </row>
    <row r="590" spans="1:35" x14ac:dyDescent="0.25">
      <c r="A590" t="s">
        <v>1573</v>
      </c>
      <c r="B590" t="s">
        <v>1125</v>
      </c>
      <c r="C590" t="s">
        <v>1461</v>
      </c>
      <c r="D590" t="s">
        <v>1531</v>
      </c>
      <c r="E590" s="2">
        <v>107.85869565217391</v>
      </c>
      <c r="F590" s="2">
        <v>4.2608695652173916</v>
      </c>
      <c r="G590" s="2">
        <v>1.8043478260869565</v>
      </c>
      <c r="H590" s="2">
        <v>0</v>
      </c>
      <c r="I590" s="2">
        <v>3.5760869565217392</v>
      </c>
      <c r="J590" s="2">
        <v>0</v>
      </c>
      <c r="K590" s="2">
        <v>0</v>
      </c>
      <c r="L590" s="2">
        <v>2.3820652173913039</v>
      </c>
      <c r="M590" s="2">
        <v>8.9565217391304355</v>
      </c>
      <c r="N590" s="2">
        <v>0</v>
      </c>
      <c r="O590" s="2">
        <v>8.3039403406227966E-2</v>
      </c>
      <c r="P590" s="2">
        <v>0</v>
      </c>
      <c r="Q590" s="2">
        <v>25.798913043478262</v>
      </c>
      <c r="R590" s="2">
        <v>0.23919177668043939</v>
      </c>
      <c r="S590" s="2">
        <v>4.6472826086956527</v>
      </c>
      <c r="T590" s="2">
        <v>7.2189130434782642</v>
      </c>
      <c r="U590" s="2">
        <v>0</v>
      </c>
      <c r="V590" s="2">
        <v>0.11001612415600126</v>
      </c>
      <c r="W590" s="2">
        <v>9.7105434782608704</v>
      </c>
      <c r="X590" s="2">
        <v>3.8233695652173907</v>
      </c>
      <c r="Y590" s="2">
        <v>2.5997826086956519</v>
      </c>
      <c r="Z590" s="2">
        <v>0.14958177970371864</v>
      </c>
      <c r="AA590" s="2">
        <v>0</v>
      </c>
      <c r="AB590" s="2">
        <v>0</v>
      </c>
      <c r="AC590" s="2">
        <v>0</v>
      </c>
      <c r="AD590" s="2">
        <v>0</v>
      </c>
      <c r="AE590" s="2">
        <v>0</v>
      </c>
      <c r="AF590" s="2">
        <v>0</v>
      </c>
      <c r="AG590" s="2">
        <v>0</v>
      </c>
      <c r="AH590" t="s">
        <v>526</v>
      </c>
      <c r="AI590">
        <v>2</v>
      </c>
    </row>
    <row r="591" spans="1:35" x14ac:dyDescent="0.25">
      <c r="A591" t="s">
        <v>1573</v>
      </c>
      <c r="B591" t="s">
        <v>1139</v>
      </c>
      <c r="C591" t="s">
        <v>1209</v>
      </c>
      <c r="D591" t="s">
        <v>1529</v>
      </c>
      <c r="E591" s="2">
        <v>85.684782608695656</v>
      </c>
      <c r="F591" s="2">
        <v>5.3043478260869561</v>
      </c>
      <c r="G591" s="2">
        <v>0.77173913043478259</v>
      </c>
      <c r="H591" s="2">
        <v>0.5625</v>
      </c>
      <c r="I591" s="2">
        <v>2.0380434782608696</v>
      </c>
      <c r="J591" s="2">
        <v>0</v>
      </c>
      <c r="K591" s="2">
        <v>0</v>
      </c>
      <c r="L591" s="2">
        <v>2.8802173913043481</v>
      </c>
      <c r="M591" s="2">
        <v>10</v>
      </c>
      <c r="N591" s="2">
        <v>0</v>
      </c>
      <c r="O591" s="2">
        <v>0.1167068374984143</v>
      </c>
      <c r="P591" s="2">
        <v>0</v>
      </c>
      <c r="Q591" s="2">
        <v>20.138586956521738</v>
      </c>
      <c r="R591" s="2">
        <v>0.23503107953824684</v>
      </c>
      <c r="S591" s="2">
        <v>4.9558695652173892</v>
      </c>
      <c r="T591" s="2">
        <v>12.629782608695658</v>
      </c>
      <c r="U591" s="2">
        <v>0</v>
      </c>
      <c r="V591" s="2">
        <v>0.20523658505645062</v>
      </c>
      <c r="W591" s="2">
        <v>5.7031521739130442</v>
      </c>
      <c r="X591" s="2">
        <v>6.2267391304347814</v>
      </c>
      <c r="Y591" s="2">
        <v>5.1756521739130434</v>
      </c>
      <c r="Z591" s="2">
        <v>0.1996333883039452</v>
      </c>
      <c r="AA591" s="2">
        <v>0</v>
      </c>
      <c r="AB591" s="2">
        <v>0</v>
      </c>
      <c r="AC591" s="2">
        <v>0</v>
      </c>
      <c r="AD591" s="2">
        <v>0</v>
      </c>
      <c r="AE591" s="2">
        <v>0</v>
      </c>
      <c r="AF591" s="2">
        <v>24</v>
      </c>
      <c r="AG591" s="2">
        <v>0</v>
      </c>
      <c r="AH591" t="s">
        <v>540</v>
      </c>
      <c r="AI591">
        <v>2</v>
      </c>
    </row>
    <row r="592" spans="1:35" x14ac:dyDescent="0.25">
      <c r="A592" t="s">
        <v>1573</v>
      </c>
      <c r="B592" t="s">
        <v>738</v>
      </c>
      <c r="C592" t="s">
        <v>1265</v>
      </c>
      <c r="D592" t="s">
        <v>1517</v>
      </c>
      <c r="E592" s="2">
        <v>193.54347826086956</v>
      </c>
      <c r="F592" s="2">
        <v>5.0326086956521738</v>
      </c>
      <c r="G592" s="2">
        <v>1.4130434782608696</v>
      </c>
      <c r="H592" s="2">
        <v>0.88771739130434779</v>
      </c>
      <c r="I592" s="2">
        <v>6.7907608695652177</v>
      </c>
      <c r="J592" s="2">
        <v>0</v>
      </c>
      <c r="K592" s="2">
        <v>0</v>
      </c>
      <c r="L592" s="2">
        <v>6.0543478260869561</v>
      </c>
      <c r="M592" s="2">
        <v>21.133152173913043</v>
      </c>
      <c r="N592" s="2">
        <v>0</v>
      </c>
      <c r="O592" s="2">
        <v>0.10919072222846231</v>
      </c>
      <c r="P592" s="2">
        <v>12.049456521739122</v>
      </c>
      <c r="Q592" s="2">
        <v>0</v>
      </c>
      <c r="R592" s="2">
        <v>6.2257104346849335E-2</v>
      </c>
      <c r="S592" s="2">
        <v>26.480978260869566</v>
      </c>
      <c r="T592" s="2">
        <v>0</v>
      </c>
      <c r="U592" s="2">
        <v>0</v>
      </c>
      <c r="V592" s="2">
        <v>0.13682185780074133</v>
      </c>
      <c r="W592" s="2">
        <v>25.288043478260871</v>
      </c>
      <c r="X592" s="2">
        <v>0</v>
      </c>
      <c r="Y592" s="2">
        <v>0</v>
      </c>
      <c r="Z592" s="2">
        <v>0.13065820509940471</v>
      </c>
      <c r="AA592" s="2">
        <v>0</v>
      </c>
      <c r="AB592" s="2">
        <v>6.2989130434782608</v>
      </c>
      <c r="AC592" s="2">
        <v>0</v>
      </c>
      <c r="AD592" s="2">
        <v>0</v>
      </c>
      <c r="AE592" s="2">
        <v>0</v>
      </c>
      <c r="AF592" s="2">
        <v>0</v>
      </c>
      <c r="AG592" s="2">
        <v>0</v>
      </c>
      <c r="AH592" t="s">
        <v>135</v>
      </c>
      <c r="AI592">
        <v>2</v>
      </c>
    </row>
    <row r="593" spans="1:35" x14ac:dyDescent="0.25">
      <c r="A593" t="s">
        <v>1573</v>
      </c>
      <c r="B593" t="s">
        <v>924</v>
      </c>
      <c r="C593" t="s">
        <v>1408</v>
      </c>
      <c r="D593" t="s">
        <v>1506</v>
      </c>
      <c r="E593" s="2">
        <v>110.47826086956522</v>
      </c>
      <c r="F593" s="2">
        <v>3.4782608695652173</v>
      </c>
      <c r="G593" s="2">
        <v>5.3804347826086953</v>
      </c>
      <c r="H593" s="2">
        <v>0</v>
      </c>
      <c r="I593" s="2">
        <v>4.1820652173913047</v>
      </c>
      <c r="J593" s="2">
        <v>0.21739130434782608</v>
      </c>
      <c r="K593" s="2">
        <v>6.8722826086956523</v>
      </c>
      <c r="L593" s="2">
        <v>5.1630434782608692</v>
      </c>
      <c r="M593" s="2">
        <v>0</v>
      </c>
      <c r="N593" s="2">
        <v>3.6711956521739131</v>
      </c>
      <c r="O593" s="2">
        <v>3.3230027548209369E-2</v>
      </c>
      <c r="P593" s="2">
        <v>5.7201086956521738</v>
      </c>
      <c r="Q593" s="2">
        <v>14.508152173913043</v>
      </c>
      <c r="R593" s="2">
        <v>0.18309720582447855</v>
      </c>
      <c r="S593" s="2">
        <v>6.6385869565217392</v>
      </c>
      <c r="T593" s="2">
        <v>0</v>
      </c>
      <c r="U593" s="2">
        <v>5.1086956521739131</v>
      </c>
      <c r="V593" s="2">
        <v>0.10633116883116883</v>
      </c>
      <c r="W593" s="2">
        <v>13.315217391304348</v>
      </c>
      <c r="X593" s="2">
        <v>0</v>
      </c>
      <c r="Y593" s="2">
        <v>7.5679347826086953</v>
      </c>
      <c r="Z593" s="2">
        <v>0.1890249901613538</v>
      </c>
      <c r="AA593" s="2">
        <v>0</v>
      </c>
      <c r="AB593" s="2">
        <v>0</v>
      </c>
      <c r="AC593" s="2">
        <v>0</v>
      </c>
      <c r="AD593" s="2">
        <v>0</v>
      </c>
      <c r="AE593" s="2">
        <v>0</v>
      </c>
      <c r="AF593" s="2">
        <v>0</v>
      </c>
      <c r="AG593" s="2">
        <v>1.861413043478261</v>
      </c>
      <c r="AH593" t="s">
        <v>323</v>
      </c>
      <c r="AI593">
        <v>2</v>
      </c>
    </row>
    <row r="594" spans="1:35" x14ac:dyDescent="0.25">
      <c r="A594" t="s">
        <v>1573</v>
      </c>
      <c r="B594" t="s">
        <v>1181</v>
      </c>
      <c r="C594" t="s">
        <v>1322</v>
      </c>
      <c r="D594" t="s">
        <v>1529</v>
      </c>
      <c r="E594" s="2">
        <v>35</v>
      </c>
      <c r="F594" s="2">
        <v>5.2173913043478262</v>
      </c>
      <c r="G594" s="2">
        <v>1.1592391304347827</v>
      </c>
      <c r="H594" s="2">
        <v>0.12097826086956523</v>
      </c>
      <c r="I594" s="2">
        <v>4.3369565217391308</v>
      </c>
      <c r="J594" s="2">
        <v>0</v>
      </c>
      <c r="K594" s="2">
        <v>0.82445652173913042</v>
      </c>
      <c r="L594" s="2">
        <v>0.74456521739130432</v>
      </c>
      <c r="M594" s="2">
        <v>1.7119565217391304</v>
      </c>
      <c r="N594" s="2">
        <v>0</v>
      </c>
      <c r="O594" s="2">
        <v>4.8913043478260865E-2</v>
      </c>
      <c r="P594" s="2">
        <v>4.6467391304347823</v>
      </c>
      <c r="Q594" s="2">
        <v>15.383152173913043</v>
      </c>
      <c r="R594" s="2">
        <v>0.57228260869565217</v>
      </c>
      <c r="S594" s="2">
        <v>9.8260869565217384</v>
      </c>
      <c r="T594" s="2">
        <v>4.5081521739130439</v>
      </c>
      <c r="U594" s="2">
        <v>0</v>
      </c>
      <c r="V594" s="2">
        <v>0.40954968944099374</v>
      </c>
      <c r="W594" s="2">
        <v>12.388586956521738</v>
      </c>
      <c r="X594" s="2">
        <v>0.92391304347826086</v>
      </c>
      <c r="Y594" s="2">
        <v>0</v>
      </c>
      <c r="Z594" s="2">
        <v>0.38035714285714284</v>
      </c>
      <c r="AA594" s="2">
        <v>0.1831521739130435</v>
      </c>
      <c r="AB594" s="2">
        <v>0</v>
      </c>
      <c r="AC594" s="2">
        <v>0</v>
      </c>
      <c r="AD594" s="2">
        <v>0</v>
      </c>
      <c r="AE594" s="2">
        <v>0</v>
      </c>
      <c r="AF594" s="2">
        <v>0</v>
      </c>
      <c r="AG594" s="2">
        <v>0</v>
      </c>
      <c r="AH594" t="s">
        <v>584</v>
      </c>
      <c r="AI594">
        <v>2</v>
      </c>
    </row>
    <row r="595" spans="1:35" x14ac:dyDescent="0.25">
      <c r="A595" t="s">
        <v>1573</v>
      </c>
      <c r="B595" t="s">
        <v>809</v>
      </c>
      <c r="C595" t="s">
        <v>1242</v>
      </c>
      <c r="D595" t="s">
        <v>1484</v>
      </c>
      <c r="E595" s="2">
        <v>36.347826086956523</v>
      </c>
      <c r="F595" s="2">
        <v>5.5652173913043477</v>
      </c>
      <c r="G595" s="2">
        <v>0.60869565217391308</v>
      </c>
      <c r="H595" s="2">
        <v>0</v>
      </c>
      <c r="I595" s="2">
        <v>1.0084782608695653</v>
      </c>
      <c r="J595" s="2">
        <v>0</v>
      </c>
      <c r="K595" s="2">
        <v>0</v>
      </c>
      <c r="L595" s="2">
        <v>0.31576086956521737</v>
      </c>
      <c r="M595" s="2">
        <v>2.8967391304347827</v>
      </c>
      <c r="N595" s="2">
        <v>0</v>
      </c>
      <c r="O595" s="2">
        <v>7.9694976076555027E-2</v>
      </c>
      <c r="P595" s="2">
        <v>5</v>
      </c>
      <c r="Q595" s="2">
        <v>9.7939130434782644</v>
      </c>
      <c r="R595" s="2">
        <v>0.40700956937799049</v>
      </c>
      <c r="S595" s="2">
        <v>4.4002173913043476</v>
      </c>
      <c r="T595" s="2">
        <v>4.5464130434782604</v>
      </c>
      <c r="U595" s="2">
        <v>0</v>
      </c>
      <c r="V595" s="2">
        <v>0.24613935406698564</v>
      </c>
      <c r="W595" s="2">
        <v>6.2228260869565215</v>
      </c>
      <c r="X595" s="2">
        <v>4.6983695652173916</v>
      </c>
      <c r="Y595" s="2">
        <v>0</v>
      </c>
      <c r="Z595" s="2">
        <v>0.30046351674641147</v>
      </c>
      <c r="AA595" s="2">
        <v>0</v>
      </c>
      <c r="AB595" s="2">
        <v>0</v>
      </c>
      <c r="AC595" s="2">
        <v>0</v>
      </c>
      <c r="AD595" s="2">
        <v>0</v>
      </c>
      <c r="AE595" s="2">
        <v>0</v>
      </c>
      <c r="AF595" s="2">
        <v>0</v>
      </c>
      <c r="AG595" s="2">
        <v>0</v>
      </c>
      <c r="AH595" t="s">
        <v>207</v>
      </c>
      <c r="AI595">
        <v>2</v>
      </c>
    </row>
    <row r="596" spans="1:35" x14ac:dyDescent="0.25">
      <c r="A596" t="s">
        <v>1573</v>
      </c>
      <c r="B596" t="s">
        <v>714</v>
      </c>
      <c r="C596" t="s">
        <v>1281</v>
      </c>
      <c r="D596" t="s">
        <v>1512</v>
      </c>
      <c r="E596" s="2">
        <v>491.47826086956519</v>
      </c>
      <c r="F596" s="2">
        <v>21.209239130434781</v>
      </c>
      <c r="G596" s="2">
        <v>0</v>
      </c>
      <c r="H596" s="2">
        <v>1.9565217391304348</v>
      </c>
      <c r="I596" s="2">
        <v>23.277173913043477</v>
      </c>
      <c r="J596" s="2">
        <v>0</v>
      </c>
      <c r="K596" s="2">
        <v>0</v>
      </c>
      <c r="L596" s="2">
        <v>10.592391304347826</v>
      </c>
      <c r="M596" s="2">
        <v>24.608695652173914</v>
      </c>
      <c r="N596" s="2">
        <v>4.7336956521739131</v>
      </c>
      <c r="O596" s="2">
        <v>5.9702317763623503E-2</v>
      </c>
      <c r="P596" s="2">
        <v>4.4891304347826084</v>
      </c>
      <c r="Q596" s="2">
        <v>43.804347826086953</v>
      </c>
      <c r="R596" s="2">
        <v>9.8261677282377918E-2</v>
      </c>
      <c r="S596" s="2">
        <v>29.809782608695652</v>
      </c>
      <c r="T596" s="2">
        <v>69.975543478260875</v>
      </c>
      <c r="U596" s="2">
        <v>0</v>
      </c>
      <c r="V596" s="2">
        <v>0.20303100672328384</v>
      </c>
      <c r="W596" s="2">
        <v>34.494565217391305</v>
      </c>
      <c r="X596" s="2">
        <v>87.013586956521735</v>
      </c>
      <c r="Y596" s="2">
        <v>0</v>
      </c>
      <c r="Z596" s="2">
        <v>0.24722996284501061</v>
      </c>
      <c r="AA596" s="2">
        <v>1.9021739130434783</v>
      </c>
      <c r="AB596" s="2">
        <v>0</v>
      </c>
      <c r="AC596" s="2">
        <v>0</v>
      </c>
      <c r="AD596" s="2">
        <v>163.17119565217391</v>
      </c>
      <c r="AE596" s="2">
        <v>0</v>
      </c>
      <c r="AF596" s="2">
        <v>0</v>
      </c>
      <c r="AG596" s="2">
        <v>5.2608695652173916</v>
      </c>
      <c r="AH596" t="s">
        <v>111</v>
      </c>
      <c r="AI596">
        <v>2</v>
      </c>
    </row>
    <row r="597" spans="1:35" x14ac:dyDescent="0.25">
      <c r="A597" t="s">
        <v>1573</v>
      </c>
      <c r="B597" t="s">
        <v>620</v>
      </c>
      <c r="C597" t="s">
        <v>1237</v>
      </c>
      <c r="D597" t="s">
        <v>1516</v>
      </c>
      <c r="E597" s="2">
        <v>136.81521739130434</v>
      </c>
      <c r="F597" s="2">
        <v>4.8369565217391308</v>
      </c>
      <c r="G597" s="2">
        <v>2.347826086956522</v>
      </c>
      <c r="H597" s="2">
        <v>0</v>
      </c>
      <c r="I597" s="2">
        <v>8.1494565217391308</v>
      </c>
      <c r="J597" s="2">
        <v>0</v>
      </c>
      <c r="K597" s="2">
        <v>10.347826086956522</v>
      </c>
      <c r="L597" s="2">
        <v>10.760869565217394</v>
      </c>
      <c r="M597" s="2">
        <v>19.06271739130435</v>
      </c>
      <c r="N597" s="2">
        <v>0</v>
      </c>
      <c r="O597" s="2">
        <v>0.13933185032176057</v>
      </c>
      <c r="P597" s="2">
        <v>31.548586956521742</v>
      </c>
      <c r="Q597" s="2">
        <v>0</v>
      </c>
      <c r="R597" s="2">
        <v>0.23059267498212443</v>
      </c>
      <c r="S597" s="2">
        <v>5.202173913043481</v>
      </c>
      <c r="T597" s="2">
        <v>12.460869565217392</v>
      </c>
      <c r="U597" s="2">
        <v>0</v>
      </c>
      <c r="V597" s="2">
        <v>0.12910145388098837</v>
      </c>
      <c r="W597" s="2">
        <v>4.247826086956521</v>
      </c>
      <c r="X597" s="2">
        <v>10.89130434782609</v>
      </c>
      <c r="Y597" s="2">
        <v>0</v>
      </c>
      <c r="Z597" s="2">
        <v>0.11065384920950189</v>
      </c>
      <c r="AA597" s="2">
        <v>0</v>
      </c>
      <c r="AB597" s="2">
        <v>0</v>
      </c>
      <c r="AC597" s="2">
        <v>0</v>
      </c>
      <c r="AD597" s="2">
        <v>0</v>
      </c>
      <c r="AE597" s="2">
        <v>0</v>
      </c>
      <c r="AF597" s="2">
        <v>0</v>
      </c>
      <c r="AG597" s="2">
        <v>0</v>
      </c>
      <c r="AH597" t="s">
        <v>17</v>
      </c>
      <c r="AI597">
        <v>2</v>
      </c>
    </row>
    <row r="598" spans="1:35" x14ac:dyDescent="0.25">
      <c r="A598" t="s">
        <v>1573</v>
      </c>
      <c r="B598" t="s">
        <v>925</v>
      </c>
      <c r="C598" t="s">
        <v>1297</v>
      </c>
      <c r="D598" t="s">
        <v>1510</v>
      </c>
      <c r="E598" s="2">
        <v>119.34782608695652</v>
      </c>
      <c r="F598" s="2">
        <v>2.4673913043478262</v>
      </c>
      <c r="G598" s="2">
        <v>0.68478260869565222</v>
      </c>
      <c r="H598" s="2">
        <v>0</v>
      </c>
      <c r="I598" s="2">
        <v>0</v>
      </c>
      <c r="J598" s="2">
        <v>0</v>
      </c>
      <c r="K598" s="2">
        <v>0</v>
      </c>
      <c r="L598" s="2">
        <v>3.0679347826086958</v>
      </c>
      <c r="M598" s="2">
        <v>6.2744565217391308</v>
      </c>
      <c r="N598" s="2">
        <v>0</v>
      </c>
      <c r="O598" s="2">
        <v>5.2572859744990895E-2</v>
      </c>
      <c r="P598" s="2">
        <v>25.347826086956523</v>
      </c>
      <c r="Q598" s="2">
        <v>0</v>
      </c>
      <c r="R598" s="2">
        <v>0.21238615664845176</v>
      </c>
      <c r="S598" s="2">
        <v>13.461956521739131</v>
      </c>
      <c r="T598" s="2">
        <v>18.945652173913043</v>
      </c>
      <c r="U598" s="2">
        <v>0</v>
      </c>
      <c r="V598" s="2">
        <v>0.27153916211293261</v>
      </c>
      <c r="W598" s="2">
        <v>11.25</v>
      </c>
      <c r="X598" s="2">
        <v>21.426630434782609</v>
      </c>
      <c r="Y598" s="2">
        <v>0</v>
      </c>
      <c r="Z598" s="2">
        <v>0.27379326047358837</v>
      </c>
      <c r="AA598" s="2">
        <v>0</v>
      </c>
      <c r="AB598" s="2">
        <v>0</v>
      </c>
      <c r="AC598" s="2">
        <v>0</v>
      </c>
      <c r="AD598" s="2">
        <v>0</v>
      </c>
      <c r="AE598" s="2">
        <v>0</v>
      </c>
      <c r="AF598" s="2">
        <v>0</v>
      </c>
      <c r="AG598" s="2">
        <v>0</v>
      </c>
      <c r="AH598" t="s">
        <v>324</v>
      </c>
      <c r="AI598">
        <v>2</v>
      </c>
    </row>
    <row r="599" spans="1:35" x14ac:dyDescent="0.25">
      <c r="A599" t="s">
        <v>1573</v>
      </c>
      <c r="B599" t="s">
        <v>637</v>
      </c>
      <c r="C599" t="s">
        <v>1296</v>
      </c>
      <c r="D599" t="s">
        <v>1510</v>
      </c>
      <c r="E599" s="2">
        <v>109.40217391304348</v>
      </c>
      <c r="F599" s="2">
        <v>4.7282608695652177</v>
      </c>
      <c r="G599" s="2">
        <v>0</v>
      </c>
      <c r="H599" s="2">
        <v>0</v>
      </c>
      <c r="I599" s="2">
        <v>4.5652173913043477</v>
      </c>
      <c r="J599" s="2">
        <v>0</v>
      </c>
      <c r="K599" s="2">
        <v>0</v>
      </c>
      <c r="L599" s="2">
        <v>5.5295652173913048</v>
      </c>
      <c r="M599" s="2">
        <v>11.611413043478262</v>
      </c>
      <c r="N599" s="2">
        <v>0</v>
      </c>
      <c r="O599" s="2">
        <v>0.10613512170889221</v>
      </c>
      <c r="P599" s="2">
        <v>4.7445652173913047</v>
      </c>
      <c r="Q599" s="2">
        <v>14.652173913043478</v>
      </c>
      <c r="R599" s="2">
        <v>0.17729756582215597</v>
      </c>
      <c r="S599" s="2">
        <v>14.717391304347826</v>
      </c>
      <c r="T599" s="2">
        <v>18.557065217391305</v>
      </c>
      <c r="U599" s="2">
        <v>0</v>
      </c>
      <c r="V599" s="2">
        <v>0.30414803775459515</v>
      </c>
      <c r="W599" s="2">
        <v>20.198369565217391</v>
      </c>
      <c r="X599" s="2">
        <v>17.688369565217393</v>
      </c>
      <c r="Y599" s="2">
        <v>0</v>
      </c>
      <c r="Z599" s="2">
        <v>0.34630700447093887</v>
      </c>
      <c r="AA599" s="2">
        <v>0</v>
      </c>
      <c r="AB599" s="2">
        <v>0</v>
      </c>
      <c r="AC599" s="2">
        <v>0</v>
      </c>
      <c r="AD599" s="2">
        <v>0</v>
      </c>
      <c r="AE599" s="2">
        <v>0</v>
      </c>
      <c r="AF599" s="2">
        <v>0</v>
      </c>
      <c r="AG599" s="2">
        <v>0</v>
      </c>
      <c r="AH599" t="s">
        <v>34</v>
      </c>
      <c r="AI599">
        <v>2</v>
      </c>
    </row>
  </sheetData>
  <pageMargins left="0.7" right="0.7" top="0.75" bottom="0.75" header="0.3" footer="0.3"/>
  <pageSetup orientation="portrait" horizontalDpi="1200" verticalDpi="1200" r:id="rId1"/>
  <ignoredErrors>
    <ignoredError sqref="AH2:AH599"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1734</v>
      </c>
      <c r="C2" s="3" t="s">
        <v>1590</v>
      </c>
      <c r="D2" s="3" t="s">
        <v>1735</v>
      </c>
      <c r="E2" s="4"/>
      <c r="F2" s="5" t="s">
        <v>1602</v>
      </c>
      <c r="G2" s="5" t="s">
        <v>1603</v>
      </c>
      <c r="H2" s="5" t="s">
        <v>1598</v>
      </c>
      <c r="I2" s="5" t="s">
        <v>1604</v>
      </c>
      <c r="J2" s="6" t="s">
        <v>1605</v>
      </c>
      <c r="K2" s="5" t="s">
        <v>1606</v>
      </c>
      <c r="L2" s="5"/>
      <c r="M2" s="5" t="s">
        <v>1590</v>
      </c>
      <c r="N2" s="5" t="s">
        <v>1603</v>
      </c>
      <c r="O2" s="5" t="s">
        <v>1598</v>
      </c>
      <c r="P2" s="5" t="s">
        <v>1604</v>
      </c>
      <c r="Q2" s="6" t="s">
        <v>1605</v>
      </c>
      <c r="R2" s="5" t="s">
        <v>1606</v>
      </c>
      <c r="T2" s="7" t="s">
        <v>1607</v>
      </c>
      <c r="U2" s="7" t="s">
        <v>1736</v>
      </c>
      <c r="V2" s="8" t="s">
        <v>1608</v>
      </c>
      <c r="W2" s="8" t="s">
        <v>1609</v>
      </c>
    </row>
    <row r="3" spans="2:29" ht="15" customHeight="1" x14ac:dyDescent="0.25">
      <c r="B3" s="9" t="s">
        <v>1610</v>
      </c>
      <c r="C3" s="10">
        <f>AVERAGE(Nurse[MDS Census])</f>
        <v>152.47566162570891</v>
      </c>
      <c r="D3" s="18">
        <v>76.573652573281407</v>
      </c>
      <c r="E3" s="10"/>
      <c r="F3" s="7">
        <v>1</v>
      </c>
      <c r="G3" s="11">
        <v>69193.21739130441</v>
      </c>
      <c r="H3" s="12">
        <v>3.6434308857239039</v>
      </c>
      <c r="I3" s="11">
        <v>5</v>
      </c>
      <c r="J3" s="13">
        <v>0.69655137723978899</v>
      </c>
      <c r="K3" s="11">
        <v>4</v>
      </c>
      <c r="M3" t="s">
        <v>1539</v>
      </c>
      <c r="N3" s="11">
        <v>499.60869565217388</v>
      </c>
      <c r="O3" s="12">
        <v>5.6112183447915767</v>
      </c>
      <c r="P3" s="14">
        <v>1</v>
      </c>
      <c r="Q3" s="13">
        <v>1.6792550691845793</v>
      </c>
      <c r="R3" s="14">
        <v>1</v>
      </c>
      <c r="T3" s="15" t="s">
        <v>1611</v>
      </c>
      <c r="U3" s="11">
        <f>SUM(Nurse[Total Nurse Staff Hours])</f>
        <v>308572.82271739159</v>
      </c>
      <c r="V3" s="16" t="s">
        <v>1612</v>
      </c>
      <c r="W3" s="12">
        <f>Category[[#This Row],[State Total]]/C9</f>
        <v>3.3841995453115512</v>
      </c>
    </row>
    <row r="4" spans="2:29" ht="15" customHeight="1" x14ac:dyDescent="0.25">
      <c r="B4" s="17" t="s">
        <v>1598</v>
      </c>
      <c r="C4" s="18">
        <f>SUM(Nurse[Total Nurse Staff Hours])/SUM(Nurse[MDS Census])</f>
        <v>3.3841995453115512</v>
      </c>
      <c r="D4" s="18">
        <v>3.6176047823193387</v>
      </c>
      <c r="E4" s="10"/>
      <c r="F4" s="7">
        <v>2</v>
      </c>
      <c r="G4" s="11">
        <v>127581.48913043467</v>
      </c>
      <c r="H4" s="12">
        <v>3.4416696063905325</v>
      </c>
      <c r="I4" s="11">
        <v>10</v>
      </c>
      <c r="J4" s="13">
        <v>0.65620339242685222</v>
      </c>
      <c r="K4" s="11">
        <v>6</v>
      </c>
      <c r="M4" t="s">
        <v>1540</v>
      </c>
      <c r="N4" s="11">
        <v>19399.108695652176</v>
      </c>
      <c r="O4" s="12">
        <v>3.6775058076401965</v>
      </c>
      <c r="P4" s="14">
        <v>27</v>
      </c>
      <c r="Q4" s="13">
        <v>0.57240147743228875</v>
      </c>
      <c r="R4" s="14">
        <v>40</v>
      </c>
      <c r="T4" s="11" t="s">
        <v>1613</v>
      </c>
      <c r="U4" s="11">
        <f>SUM(Nurse[Total Direct Care Staff Hours])</f>
        <v>290980.57695652166</v>
      </c>
      <c r="V4" s="16">
        <f>Category[[#This Row],[State Total]]/U3</f>
        <v>0.94298835002400094</v>
      </c>
      <c r="W4" s="12">
        <f>Category[[#This Row],[State Total]]/C9</f>
        <v>3.1912607453853141</v>
      </c>
    </row>
    <row r="5" spans="2:29" ht="15" customHeight="1" x14ac:dyDescent="0.25">
      <c r="B5" s="19" t="s">
        <v>1614</v>
      </c>
      <c r="C5" s="20">
        <f>SUM(Nurse[Total Direct Care Staff Hours])/SUM(Nurse[MDS Census])</f>
        <v>3.1912607453853141</v>
      </c>
      <c r="D5" s="20">
        <v>3.3431272661315639</v>
      </c>
      <c r="E5" s="21"/>
      <c r="F5" s="7">
        <v>3</v>
      </c>
      <c r="G5" s="11">
        <v>122874.52173913032</v>
      </c>
      <c r="H5" s="12">
        <v>3.5340426527380098</v>
      </c>
      <c r="I5" s="11">
        <v>6</v>
      </c>
      <c r="J5" s="13">
        <v>0.69302446309667654</v>
      </c>
      <c r="K5" s="11">
        <v>5</v>
      </c>
      <c r="M5" t="s">
        <v>1541</v>
      </c>
      <c r="N5" s="11">
        <v>14869.576086956522</v>
      </c>
      <c r="O5" s="12">
        <v>3.8599588596791961</v>
      </c>
      <c r="P5" s="14">
        <v>18</v>
      </c>
      <c r="Q5" s="13">
        <v>0.37364743885421114</v>
      </c>
      <c r="R5" s="14">
        <v>49</v>
      </c>
      <c r="T5" s="15" t="s">
        <v>1615</v>
      </c>
      <c r="U5" s="11">
        <f>SUM(Nurse[Total RN Hours (w/ Admin, DON)])</f>
        <v>58299.446304347832</v>
      </c>
      <c r="V5" s="16">
        <f>Category[[#This Row],[State Total]]/U3</f>
        <v>0.18893253719152628</v>
      </c>
      <c r="W5" s="12">
        <f>Category[[#This Row],[State Total]]/C9</f>
        <v>0.63938540645812103</v>
      </c>
      <c r="X5" s="22"/>
      <c r="Y5" s="22"/>
      <c r="AB5" s="22"/>
      <c r="AC5" s="22"/>
    </row>
    <row r="6" spans="2:29" ht="15" customHeight="1" x14ac:dyDescent="0.25">
      <c r="B6" s="23" t="s">
        <v>1600</v>
      </c>
      <c r="C6" s="20">
        <f>SUM(Nurse[Total RN Hours (w/ Admin, DON)])/SUM(Nurse[MDS Census])</f>
        <v>0.63938540645812103</v>
      </c>
      <c r="D6" s="20">
        <v>0.62562661165643296</v>
      </c>
      <c r="E6"/>
      <c r="F6" s="7">
        <v>4</v>
      </c>
      <c r="G6" s="11">
        <v>216064.59782608761</v>
      </c>
      <c r="H6" s="12">
        <v>3.7380880873840776</v>
      </c>
      <c r="I6" s="11">
        <v>4</v>
      </c>
      <c r="J6" s="13">
        <v>0.58927713647231816</v>
      </c>
      <c r="K6" s="11">
        <v>9</v>
      </c>
      <c r="M6" t="s">
        <v>1542</v>
      </c>
      <c r="N6" s="11">
        <v>10304.97826086957</v>
      </c>
      <c r="O6" s="12">
        <v>3.9885240354493057</v>
      </c>
      <c r="P6" s="14">
        <v>12</v>
      </c>
      <c r="Q6" s="13">
        <v>0.66199321138580036</v>
      </c>
      <c r="R6" s="14">
        <v>31</v>
      </c>
      <c r="T6" s="24" t="s">
        <v>1616</v>
      </c>
      <c r="U6" s="11">
        <f>SUM(Nurse[RN Hours (excl. Admin, DON)])</f>
        <v>42742.137173913063</v>
      </c>
      <c r="V6" s="16">
        <f>Category[[#This Row],[State Total]]/U3</f>
        <v>0.13851555946344218</v>
      </c>
      <c r="W6" s="12">
        <f>Category[[#This Row],[State Total]]/C9</f>
        <v>0.46876429335475622</v>
      </c>
      <c r="X6" s="22"/>
      <c r="Y6" s="22"/>
      <c r="AB6" s="22"/>
      <c r="AC6" s="22"/>
    </row>
    <row r="7" spans="2:29" ht="15" customHeight="1" thickBot="1" x14ac:dyDescent="0.3">
      <c r="B7" s="25" t="s">
        <v>1617</v>
      </c>
      <c r="C7" s="20">
        <f>SUM(Nurse[RN Hours (excl. Admin, DON)])/SUM(Nurse[MDS Census])</f>
        <v>0.46876429335475622</v>
      </c>
      <c r="D7" s="20">
        <v>0.42587093571797052</v>
      </c>
      <c r="E7"/>
      <c r="F7" s="7">
        <v>5</v>
      </c>
      <c r="G7" s="11">
        <v>221410.13043478233</v>
      </c>
      <c r="H7" s="12">
        <v>3.4421919709105748</v>
      </c>
      <c r="I7" s="11">
        <v>9</v>
      </c>
      <c r="J7" s="13">
        <v>0.70035472729832737</v>
      </c>
      <c r="K7" s="11">
        <v>3</v>
      </c>
      <c r="M7" t="s">
        <v>1543</v>
      </c>
      <c r="N7" s="11">
        <v>90441.815217391239</v>
      </c>
      <c r="O7" s="12">
        <v>4.1688434288824041</v>
      </c>
      <c r="P7" s="14">
        <v>7</v>
      </c>
      <c r="Q7" s="13">
        <v>0.55565366972063701</v>
      </c>
      <c r="R7" s="14">
        <v>41</v>
      </c>
      <c r="T7" s="24" t="s">
        <v>1596</v>
      </c>
      <c r="U7" s="11">
        <f>SUM(Nurse[RN Admin Hours])</f>
        <v>12343.217500000004</v>
      </c>
      <c r="V7" s="16">
        <f>Category[[#This Row],[State Total]]/U3</f>
        <v>4.0000987096989481E-2</v>
      </c>
      <c r="W7" s="12">
        <f>Category[[#This Row],[State Total]]/C9</f>
        <v>0.13537132234564503</v>
      </c>
      <c r="X7" s="22"/>
      <c r="Y7" s="22"/>
      <c r="Z7" s="22"/>
      <c r="AA7" s="22"/>
      <c r="AB7" s="22"/>
      <c r="AC7" s="22"/>
    </row>
    <row r="8" spans="2:29" ht="15" customHeight="1" thickTop="1" x14ac:dyDescent="0.25">
      <c r="B8" s="26" t="s">
        <v>1618</v>
      </c>
      <c r="C8" s="27">
        <f>COUNTA(Nurse[Provider])</f>
        <v>598</v>
      </c>
      <c r="D8" s="27">
        <v>14806</v>
      </c>
      <c r="F8" s="7">
        <v>6</v>
      </c>
      <c r="G8" s="11">
        <v>135212.58695652158</v>
      </c>
      <c r="H8" s="12">
        <v>3.4486186599234512</v>
      </c>
      <c r="I8" s="11">
        <v>7</v>
      </c>
      <c r="J8" s="13">
        <v>0.36452698962455138</v>
      </c>
      <c r="K8" s="11">
        <v>10</v>
      </c>
      <c r="M8" t="s">
        <v>1544</v>
      </c>
      <c r="N8" s="11">
        <v>14172.717391304339</v>
      </c>
      <c r="O8" s="12">
        <v>3.7166031567080071</v>
      </c>
      <c r="P8" s="14">
        <v>24</v>
      </c>
      <c r="Q8" s="13">
        <v>0.88015673101258662</v>
      </c>
      <c r="R8" s="14">
        <v>10</v>
      </c>
      <c r="T8" s="33" t="s">
        <v>1595</v>
      </c>
      <c r="U8" s="34">
        <f>SUM(Nurse[RN DON Hours])</f>
        <v>3214.0916304347888</v>
      </c>
      <c r="V8" s="16">
        <f>Category[[#This Row],[State Total]]/U3</f>
        <v>1.0415990631094675E-2</v>
      </c>
      <c r="W8" s="12">
        <f>Category[[#This Row],[State Total]]/C9</f>
        <v>3.5249790757719973E-2</v>
      </c>
      <c r="X8" s="22"/>
      <c r="Y8" s="22"/>
      <c r="Z8" s="22"/>
      <c r="AA8" s="22"/>
      <c r="AB8" s="22"/>
      <c r="AC8" s="22"/>
    </row>
    <row r="9" spans="2:29" ht="15" customHeight="1" x14ac:dyDescent="0.25">
      <c r="B9" s="26" t="s">
        <v>1619</v>
      </c>
      <c r="C9" s="27">
        <f>SUM(Nurse[MDS Census])</f>
        <v>91180.445652173919</v>
      </c>
      <c r="D9" s="27">
        <v>1133749.5000000044</v>
      </c>
      <c r="F9" s="7">
        <v>7</v>
      </c>
      <c r="G9" s="11">
        <v>75955.347826086945</v>
      </c>
      <c r="H9" s="12">
        <v>3.4450510440058326</v>
      </c>
      <c r="I9" s="11">
        <v>8</v>
      </c>
      <c r="J9" s="13">
        <v>0.5931386961904962</v>
      </c>
      <c r="K9" s="11">
        <v>8</v>
      </c>
      <c r="M9" t="s">
        <v>1545</v>
      </c>
      <c r="N9" s="11">
        <v>18656.978260869564</v>
      </c>
      <c r="O9" s="12">
        <v>3.5149813975654292</v>
      </c>
      <c r="P9" s="14">
        <v>40</v>
      </c>
      <c r="Q9" s="13">
        <v>0.65521450768508349</v>
      </c>
      <c r="R9" s="14">
        <v>32</v>
      </c>
      <c r="T9" s="15" t="s">
        <v>1620</v>
      </c>
      <c r="U9" s="11">
        <f>SUM(Nurse[Total LPN Hours (w/ Admin)])</f>
        <v>66063.674021739032</v>
      </c>
      <c r="V9" s="16">
        <f>Category[[#This Row],[State Total]]/U3</f>
        <v>0.21409427259329275</v>
      </c>
      <c r="W9" s="12">
        <f>Category[[#This Row],[State Total]]/C9</f>
        <v>0.72453773996402859</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1546</v>
      </c>
      <c r="N10" s="11">
        <v>1991.2717391304345</v>
      </c>
      <c r="O10" s="12">
        <v>4.1797175172082515</v>
      </c>
      <c r="P10" s="14">
        <v>6</v>
      </c>
      <c r="Q10" s="13">
        <v>1.1788154282002434</v>
      </c>
      <c r="R10" s="14">
        <v>3</v>
      </c>
      <c r="T10" s="24" t="s">
        <v>1621</v>
      </c>
      <c r="U10" s="11">
        <f>SUM(Nurse[LPN Hours (excl. Admin)])</f>
        <v>64028.737391304276</v>
      </c>
      <c r="V10" s="16">
        <f>Category[[#This Row],[State Total]]/U3</f>
        <v>0.20749960034537912</v>
      </c>
      <c r="W10" s="12">
        <f>Category[[#This Row],[State Total]]/C9</f>
        <v>0.70222005314116065</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1547</v>
      </c>
      <c r="N11" s="11">
        <v>3455.0000000000005</v>
      </c>
      <c r="O11" s="12">
        <v>3.9600654690744359</v>
      </c>
      <c r="P11" s="14">
        <v>14</v>
      </c>
      <c r="Q11" s="13">
        <v>0.96703712326181301</v>
      </c>
      <c r="R11" s="14">
        <v>7</v>
      </c>
      <c r="T11" s="24" t="s">
        <v>1597</v>
      </c>
      <c r="U11" s="11">
        <f>SUM(Nurse[LPN Admin Hours])</f>
        <v>2034.9366304347841</v>
      </c>
      <c r="V11" s="16">
        <f>Category[[#This Row],[State Total]]/U3</f>
        <v>6.5946722479137245E-3</v>
      </c>
      <c r="W11" s="12">
        <f>Category[[#This Row],[State Total]]/C9</f>
        <v>2.2317686822868332E-2</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1548</v>
      </c>
      <c r="N12" s="11">
        <v>65769.554347826066</v>
      </c>
      <c r="O12" s="12">
        <v>4.1160659410434892</v>
      </c>
      <c r="P12" s="14">
        <v>10</v>
      </c>
      <c r="Q12" s="13">
        <v>0.69445656019973667</v>
      </c>
      <c r="R12" s="14">
        <v>26</v>
      </c>
      <c r="T12" s="15" t="s">
        <v>1622</v>
      </c>
      <c r="U12" s="11">
        <f>SUM(Nurse[Total CNA, NA TR, Med Aide/Tech Hours])</f>
        <v>184209.70239130434</v>
      </c>
      <c r="V12" s="16">
        <f>Category[[#This Row],[State Total]]/U3</f>
        <v>0.59697319021517969</v>
      </c>
      <c r="W12" s="12">
        <f>Category[[#This Row],[State Total]]/C9</f>
        <v>2.0202763988893975</v>
      </c>
      <c r="X12" s="22"/>
      <c r="Y12" s="22"/>
      <c r="Z12" s="22"/>
      <c r="AA12" s="22"/>
      <c r="AB12" s="22"/>
      <c r="AC12" s="22"/>
    </row>
    <row r="13" spans="2:29" ht="15" customHeight="1" x14ac:dyDescent="0.25">
      <c r="I13" s="11"/>
      <c r="J13" s="11"/>
      <c r="K13" s="11"/>
      <c r="M13" t="s">
        <v>1549</v>
      </c>
      <c r="N13" s="11">
        <v>27780.826086956524</v>
      </c>
      <c r="O13" s="12">
        <v>3.3807142868321751</v>
      </c>
      <c r="P13" s="14">
        <v>47</v>
      </c>
      <c r="Q13" s="13">
        <v>0.42906146169002968</v>
      </c>
      <c r="R13" s="14">
        <v>46</v>
      </c>
      <c r="T13" s="24" t="s">
        <v>1623</v>
      </c>
      <c r="U13" s="11">
        <f>SUM(Nurse[CNA Hours])</f>
        <v>181289.89695652178</v>
      </c>
      <c r="V13" s="16">
        <f>Category[[#This Row],[State Total]]/U3</f>
        <v>0.58751090053888932</v>
      </c>
      <c r="W13" s="12">
        <f>Category[[#This Row],[State Total]]/C9</f>
        <v>1.9882541224692893</v>
      </c>
      <c r="X13" s="22"/>
      <c r="Y13" s="22"/>
      <c r="Z13" s="22"/>
      <c r="AA13" s="22"/>
      <c r="AB13" s="22"/>
      <c r="AC13" s="22"/>
    </row>
    <row r="14" spans="2:29" ht="15" customHeight="1" x14ac:dyDescent="0.25">
      <c r="G14" s="12"/>
      <c r="I14" s="11"/>
      <c r="J14" s="11"/>
      <c r="K14" s="11"/>
      <c r="M14" t="s">
        <v>1550</v>
      </c>
      <c r="N14" s="11">
        <v>3190.6195652173915</v>
      </c>
      <c r="O14" s="12">
        <v>4.4830250360261221</v>
      </c>
      <c r="P14" s="14">
        <v>3</v>
      </c>
      <c r="Q14" s="13">
        <v>1.4751847637606159</v>
      </c>
      <c r="R14" s="14">
        <v>2</v>
      </c>
      <c r="T14" s="24" t="s">
        <v>1624</v>
      </c>
      <c r="U14" s="11">
        <f>SUM(Nurse[NA TR Hours])</f>
        <v>2860.0801086956517</v>
      </c>
      <c r="V14" s="16">
        <f>Category[[#This Row],[State Total]]/U3</f>
        <v>9.2687362532735892E-3</v>
      </c>
      <c r="W14" s="12">
        <f>Category[[#This Row],[State Total]]/C9</f>
        <v>3.1367253013941172E-2</v>
      </c>
    </row>
    <row r="15" spans="2:29" ht="15" customHeight="1" x14ac:dyDescent="0.25">
      <c r="I15" s="11"/>
      <c r="J15" s="11"/>
      <c r="K15" s="11"/>
      <c r="M15" t="s">
        <v>1551</v>
      </c>
      <c r="N15" s="11">
        <v>20203.739130434784</v>
      </c>
      <c r="O15" s="12">
        <v>3.6020515197359071</v>
      </c>
      <c r="P15" s="14">
        <v>33</v>
      </c>
      <c r="Q15" s="13">
        <v>0.7107612452279598</v>
      </c>
      <c r="R15" s="14">
        <v>23</v>
      </c>
      <c r="T15" s="28" t="s">
        <v>1625</v>
      </c>
      <c r="U15" s="29">
        <f>SUM(Nurse[Med Aide/Tech Hours])</f>
        <v>59.725326086956535</v>
      </c>
      <c r="V15" s="16">
        <f>Category[[#This Row],[State Total]]/U3</f>
        <v>1.9355342301695947E-4</v>
      </c>
      <c r="W15" s="12">
        <f>Category[[#This Row],[State Total]]/C9</f>
        <v>6.5502340616748855E-4</v>
      </c>
    </row>
    <row r="16" spans="2:29" ht="15" customHeight="1" x14ac:dyDescent="0.25">
      <c r="I16" s="11"/>
      <c r="J16" s="11"/>
      <c r="K16" s="11"/>
      <c r="M16" t="s">
        <v>1552</v>
      </c>
      <c r="N16" s="11">
        <v>3648.0760869565211</v>
      </c>
      <c r="O16" s="12">
        <v>4.1569399594187546</v>
      </c>
      <c r="P16" s="14">
        <v>8</v>
      </c>
      <c r="Q16" s="13">
        <v>0.88999982122798493</v>
      </c>
      <c r="R16" s="14">
        <v>9</v>
      </c>
    </row>
    <row r="17" spans="9:23" ht="15" customHeight="1" x14ac:dyDescent="0.25">
      <c r="I17" s="11"/>
      <c r="J17" s="11"/>
      <c r="K17" s="11"/>
      <c r="M17" t="s">
        <v>1553</v>
      </c>
      <c r="N17" s="11">
        <v>56360.021739130454</v>
      </c>
      <c r="O17" s="12">
        <v>2.9793116169687046</v>
      </c>
      <c r="P17" s="14">
        <v>51</v>
      </c>
      <c r="Q17" s="13">
        <v>0.67574055538133815</v>
      </c>
      <c r="R17" s="14">
        <v>29</v>
      </c>
    </row>
    <row r="18" spans="9:23" ht="15" customHeight="1" x14ac:dyDescent="0.25">
      <c r="I18" s="11"/>
      <c r="J18" s="11"/>
      <c r="K18" s="11"/>
      <c r="M18" t="s">
        <v>1554</v>
      </c>
      <c r="N18" s="11">
        <v>33912.184782608732</v>
      </c>
      <c r="O18" s="12">
        <v>3.4266122764005855</v>
      </c>
      <c r="P18" s="14">
        <v>44</v>
      </c>
      <c r="Q18" s="13">
        <v>0.5972269073479739</v>
      </c>
      <c r="R18" s="14">
        <v>37</v>
      </c>
      <c r="T18" s="7" t="s">
        <v>1626</v>
      </c>
      <c r="U18" s="7" t="s">
        <v>1736</v>
      </c>
    </row>
    <row r="19" spans="9:23" ht="15" customHeight="1" x14ac:dyDescent="0.25">
      <c r="M19" t="s">
        <v>1555</v>
      </c>
      <c r="N19" s="11">
        <v>14767.652173913046</v>
      </c>
      <c r="O19" s="12">
        <v>3.8376440575170174</v>
      </c>
      <c r="P19" s="14">
        <v>20</v>
      </c>
      <c r="Q19" s="13">
        <v>0.69296483795369435</v>
      </c>
      <c r="R19" s="14">
        <v>28</v>
      </c>
      <c r="T19" s="7" t="s">
        <v>1627</v>
      </c>
      <c r="U19" s="11">
        <f>SUM(Nurse[RN Hours Contract (excl. Admin, DON)])</f>
        <v>5570.7451086956507</v>
      </c>
    </row>
    <row r="20" spans="9:23" ht="15" customHeight="1" x14ac:dyDescent="0.25">
      <c r="M20" t="s">
        <v>1556</v>
      </c>
      <c r="N20" s="11">
        <v>20228.043478260875</v>
      </c>
      <c r="O20" s="12">
        <v>3.649939445883351</v>
      </c>
      <c r="P20" s="14">
        <v>29</v>
      </c>
      <c r="Q20" s="13">
        <v>0.65163810465453664</v>
      </c>
      <c r="R20" s="14">
        <v>33</v>
      </c>
      <c r="T20" s="7" t="s">
        <v>1628</v>
      </c>
      <c r="U20" s="11">
        <f>SUM(Nurse[RN Admin Hours Contract])</f>
        <v>528.25521739130409</v>
      </c>
      <c r="W20" s="11"/>
    </row>
    <row r="21" spans="9:23" ht="15" customHeight="1" x14ac:dyDescent="0.25">
      <c r="M21" t="s">
        <v>1557</v>
      </c>
      <c r="N21" s="11">
        <v>20988.326086956513</v>
      </c>
      <c r="O21" s="12">
        <v>3.5257540682553339</v>
      </c>
      <c r="P21" s="14">
        <v>39</v>
      </c>
      <c r="Q21" s="13">
        <v>0.24752919065774662</v>
      </c>
      <c r="R21" s="14">
        <v>51</v>
      </c>
      <c r="T21" s="7" t="s">
        <v>1629</v>
      </c>
      <c r="U21" s="11">
        <f>SUM(Nurse[RN DON Hours Contract])</f>
        <v>49.807065217391305</v>
      </c>
    </row>
    <row r="22" spans="9:23" ht="15" customHeight="1" x14ac:dyDescent="0.25">
      <c r="M22" t="s">
        <v>1558</v>
      </c>
      <c r="N22" s="11">
        <v>31567.130434782615</v>
      </c>
      <c r="O22" s="12">
        <v>3.6090746807356027</v>
      </c>
      <c r="P22" s="14">
        <v>32</v>
      </c>
      <c r="Q22" s="13">
        <v>0.64982515178143496</v>
      </c>
      <c r="R22" s="14">
        <v>34</v>
      </c>
      <c r="T22" s="7" t="s">
        <v>1630</v>
      </c>
      <c r="U22" s="11">
        <f>SUM(Nurse[LPN Hours Contract (excl. Admin)])</f>
        <v>8752.7090217391324</v>
      </c>
    </row>
    <row r="23" spans="9:23" ht="15" customHeight="1" x14ac:dyDescent="0.25">
      <c r="M23" t="s">
        <v>1559</v>
      </c>
      <c r="N23" s="11">
        <v>20843.717391304348</v>
      </c>
      <c r="O23" s="12">
        <v>3.7171215599320409</v>
      </c>
      <c r="P23" s="14">
        <v>23</v>
      </c>
      <c r="Q23" s="13">
        <v>0.7752439792618151</v>
      </c>
      <c r="R23" s="14">
        <v>17</v>
      </c>
      <c r="T23" s="7" t="s">
        <v>1631</v>
      </c>
      <c r="U23" s="11">
        <f>SUM(Nurse[LPN Admin Hours Contract])</f>
        <v>63.551413043478263</v>
      </c>
    </row>
    <row r="24" spans="9:23" ht="15" customHeight="1" x14ac:dyDescent="0.25">
      <c r="M24" t="s">
        <v>1560</v>
      </c>
      <c r="N24" s="11">
        <v>4934.9782608695641</v>
      </c>
      <c r="O24" s="12">
        <v>4.3008784012968659</v>
      </c>
      <c r="P24" s="14">
        <v>5</v>
      </c>
      <c r="Q24" s="13">
        <v>1.0343943632190795</v>
      </c>
      <c r="R24" s="14">
        <v>6</v>
      </c>
      <c r="T24" s="7" t="s">
        <v>1632</v>
      </c>
      <c r="U24" s="11">
        <f>SUM(Nurse[CNA Hours Contract])</f>
        <v>17493.98652173912</v>
      </c>
    </row>
    <row r="25" spans="9:23" ht="15" customHeight="1" x14ac:dyDescent="0.25">
      <c r="M25" t="s">
        <v>1561</v>
      </c>
      <c r="N25" s="11">
        <v>31237.043478260846</v>
      </c>
      <c r="O25" s="12">
        <v>3.669082729256794</v>
      </c>
      <c r="P25" s="14">
        <v>28</v>
      </c>
      <c r="Q25" s="13">
        <v>0.71055695787610029</v>
      </c>
      <c r="R25" s="14">
        <v>24</v>
      </c>
      <c r="T25" s="7" t="s">
        <v>1633</v>
      </c>
      <c r="U25" s="11">
        <f>SUM(Nurse[NA TR Hours Contract])</f>
        <v>265.22358695652173</v>
      </c>
    </row>
    <row r="26" spans="9:23" ht="15" customHeight="1" x14ac:dyDescent="0.25">
      <c r="M26" t="s">
        <v>1562</v>
      </c>
      <c r="N26" s="11">
        <v>20244.869565217403</v>
      </c>
      <c r="O26" s="12">
        <v>4.1530949172307707</v>
      </c>
      <c r="P26" s="14">
        <v>9</v>
      </c>
      <c r="Q26" s="13">
        <v>1.0613915441808113</v>
      </c>
      <c r="R26" s="14">
        <v>5</v>
      </c>
      <c r="T26" s="7" t="s">
        <v>1634</v>
      </c>
      <c r="U26" s="11">
        <f>SUM(Nurse[Med Aide/Tech Hours Contract])</f>
        <v>1.4347826086956521</v>
      </c>
    </row>
    <row r="27" spans="9:23" ht="15" customHeight="1" x14ac:dyDescent="0.25">
      <c r="M27" t="s">
        <v>1563</v>
      </c>
      <c r="N27" s="11">
        <v>31430.967391304355</v>
      </c>
      <c r="O27" s="12">
        <v>2.9948222484817468</v>
      </c>
      <c r="P27" s="14">
        <v>50</v>
      </c>
      <c r="Q27" s="13">
        <v>0.41892845224299335</v>
      </c>
      <c r="R27" s="14">
        <v>47</v>
      </c>
      <c r="T27" s="7" t="s">
        <v>1635</v>
      </c>
      <c r="U27" s="11">
        <f>SUM(Nurse[Total Contract Hours])</f>
        <v>32725.712717391267</v>
      </c>
    </row>
    <row r="28" spans="9:23" ht="15" customHeight="1" x14ac:dyDescent="0.25">
      <c r="M28" t="s">
        <v>1564</v>
      </c>
      <c r="N28" s="11">
        <v>13447.456521739132</v>
      </c>
      <c r="O28" s="12">
        <v>3.9079850319197242</v>
      </c>
      <c r="P28" s="14">
        <v>17</v>
      </c>
      <c r="Q28" s="13">
        <v>0.58742220526590605</v>
      </c>
      <c r="R28" s="14">
        <v>38</v>
      </c>
      <c r="T28" s="7" t="s">
        <v>1656</v>
      </c>
      <c r="U28" s="11">
        <f>SUM(Nurse[Total Nurse Staff Hours])</f>
        <v>308572.82271739159</v>
      </c>
    </row>
    <row r="29" spans="9:23" ht="15" customHeight="1" x14ac:dyDescent="0.25">
      <c r="M29" t="s">
        <v>1565</v>
      </c>
      <c r="N29" s="11">
        <v>3239.3369565217386</v>
      </c>
      <c r="O29" s="12">
        <v>3.7065618970602547</v>
      </c>
      <c r="P29" s="14">
        <v>25</v>
      </c>
      <c r="Q29" s="13">
        <v>0.81876702492122988</v>
      </c>
      <c r="R29" s="14">
        <v>15</v>
      </c>
      <c r="T29" s="7" t="s">
        <v>1636</v>
      </c>
      <c r="U29" s="30">
        <f>U27/U28</f>
        <v>0.10605507130925565</v>
      </c>
    </row>
    <row r="30" spans="9:23" ht="15" customHeight="1" x14ac:dyDescent="0.25">
      <c r="M30" t="s">
        <v>1566</v>
      </c>
      <c r="N30" s="11">
        <v>31207.90217391304</v>
      </c>
      <c r="O30" s="12">
        <v>3.4602131009878692</v>
      </c>
      <c r="P30" s="14">
        <v>42</v>
      </c>
      <c r="Q30" s="13">
        <v>0.53505824367922394</v>
      </c>
      <c r="R30" s="14">
        <v>44</v>
      </c>
    </row>
    <row r="31" spans="9:23" ht="15" customHeight="1" x14ac:dyDescent="0.25">
      <c r="M31" t="s">
        <v>1567</v>
      </c>
      <c r="N31" s="11">
        <v>4519.467391304348</v>
      </c>
      <c r="O31" s="12">
        <v>4.4549235553439095</v>
      </c>
      <c r="P31" s="14">
        <v>4</v>
      </c>
      <c r="Q31" s="13">
        <v>0.8534804986158907</v>
      </c>
      <c r="R31" s="14">
        <v>12</v>
      </c>
      <c r="U31" s="11"/>
    </row>
    <row r="32" spans="9:23" ht="15" customHeight="1" x14ac:dyDescent="0.25">
      <c r="M32" t="s">
        <v>1568</v>
      </c>
      <c r="N32" s="11">
        <v>9552.9891304347821</v>
      </c>
      <c r="O32" s="12">
        <v>3.9874417863746263</v>
      </c>
      <c r="P32" s="14">
        <v>13</v>
      </c>
      <c r="Q32" s="13">
        <v>0.76324079078367268</v>
      </c>
      <c r="R32" s="14">
        <v>18</v>
      </c>
    </row>
    <row r="33" spans="13:23" ht="15" customHeight="1" x14ac:dyDescent="0.25">
      <c r="M33" t="s">
        <v>1569</v>
      </c>
      <c r="N33" s="11">
        <v>5527.1413043478251</v>
      </c>
      <c r="O33" s="12">
        <v>3.7897723880376883</v>
      </c>
      <c r="P33" s="14">
        <v>22</v>
      </c>
      <c r="Q33" s="13">
        <v>0.70854187930312285</v>
      </c>
      <c r="R33" s="14">
        <v>25</v>
      </c>
      <c r="T33" s="49"/>
      <c r="U33" s="50"/>
    </row>
    <row r="34" spans="13:23" ht="15" customHeight="1" x14ac:dyDescent="0.25">
      <c r="M34" t="s">
        <v>1570</v>
      </c>
      <c r="N34" s="11">
        <v>36267.402173912989</v>
      </c>
      <c r="O34" s="12">
        <v>3.5869267047513382</v>
      </c>
      <c r="P34" s="14">
        <v>34</v>
      </c>
      <c r="Q34" s="13">
        <v>0.69307262390678503</v>
      </c>
      <c r="R34" s="14">
        <v>27</v>
      </c>
      <c r="T34" s="51"/>
      <c r="U34" s="52"/>
    </row>
    <row r="35" spans="13:23" ht="15" customHeight="1" x14ac:dyDescent="0.25">
      <c r="M35" t="s">
        <v>1571</v>
      </c>
      <c r="N35" s="11">
        <v>4756.804347826087</v>
      </c>
      <c r="O35" s="12">
        <v>3.5403690137240473</v>
      </c>
      <c r="P35" s="14">
        <v>38</v>
      </c>
      <c r="Q35" s="13">
        <v>0.66842913812250659</v>
      </c>
      <c r="R35" s="14">
        <v>30</v>
      </c>
      <c r="T35" s="53"/>
      <c r="U35" s="54"/>
    </row>
    <row r="36" spans="13:23" ht="15" customHeight="1" x14ac:dyDescent="0.25">
      <c r="M36" t="s">
        <v>1572</v>
      </c>
      <c r="N36" s="11">
        <v>5172.9782608695668</v>
      </c>
      <c r="O36" s="12">
        <v>3.8502402324789768</v>
      </c>
      <c r="P36" s="14">
        <v>19</v>
      </c>
      <c r="Q36" s="13">
        <v>0.77957656215198534</v>
      </c>
      <c r="R36" s="14">
        <v>16</v>
      </c>
      <c r="T36" s="53"/>
      <c r="U36" s="54"/>
    </row>
    <row r="37" spans="13:23" ht="15" customHeight="1" x14ac:dyDescent="0.25">
      <c r="M37" t="s">
        <v>1573</v>
      </c>
      <c r="N37" s="11">
        <v>91180.445652173919</v>
      </c>
      <c r="O37" s="12">
        <v>3.3841995453115512</v>
      </c>
      <c r="P37" s="14">
        <v>46</v>
      </c>
      <c r="Q37" s="13">
        <v>0.63938540645812103</v>
      </c>
      <c r="R37" s="14">
        <v>35</v>
      </c>
      <c r="T37" s="53"/>
      <c r="U37" s="54"/>
      <c r="W37" s="12"/>
    </row>
    <row r="38" spans="13:23" ht="15" customHeight="1" x14ac:dyDescent="0.25">
      <c r="M38" t="s">
        <v>1574</v>
      </c>
      <c r="N38" s="11">
        <v>61588.445652173861</v>
      </c>
      <c r="O38" s="12">
        <v>3.4122058238267097</v>
      </c>
      <c r="P38" s="14">
        <v>45</v>
      </c>
      <c r="Q38" s="13">
        <v>0.58208364887753339</v>
      </c>
      <c r="R38" s="14">
        <v>39</v>
      </c>
      <c r="T38" s="49"/>
      <c r="U38" s="49"/>
    </row>
    <row r="39" spans="13:23" ht="15" customHeight="1" x14ac:dyDescent="0.25">
      <c r="M39" t="s">
        <v>1575</v>
      </c>
      <c r="N39" s="11">
        <v>15250.72826086957</v>
      </c>
      <c r="O39" s="12">
        <v>3.6884554835941534</v>
      </c>
      <c r="P39" s="14">
        <v>26</v>
      </c>
      <c r="Q39" s="13">
        <v>0.36361032652040087</v>
      </c>
      <c r="R39" s="14">
        <v>50</v>
      </c>
    </row>
    <row r="40" spans="13:23" ht="15" customHeight="1" x14ac:dyDescent="0.25">
      <c r="M40" t="s">
        <v>1576</v>
      </c>
      <c r="N40" s="11">
        <v>6106.5760869565238</v>
      </c>
      <c r="O40" s="12">
        <v>4.7231716164861455</v>
      </c>
      <c r="P40" s="14">
        <v>2</v>
      </c>
      <c r="Q40" s="13">
        <v>0.74970906275309002</v>
      </c>
      <c r="R40" s="14">
        <v>20</v>
      </c>
    </row>
    <row r="41" spans="13:23" ht="15" customHeight="1" x14ac:dyDescent="0.25">
      <c r="M41" t="s">
        <v>1577</v>
      </c>
      <c r="N41" s="11">
        <v>63468.804347826132</v>
      </c>
      <c r="O41" s="12">
        <v>3.5005099201422096</v>
      </c>
      <c r="P41" s="14">
        <v>41</v>
      </c>
      <c r="Q41" s="13">
        <v>0.71129022131721642</v>
      </c>
      <c r="R41" s="14">
        <v>22</v>
      </c>
    </row>
    <row r="42" spans="13:23" ht="15" customHeight="1" x14ac:dyDescent="0.25">
      <c r="M42" t="s">
        <v>1578</v>
      </c>
      <c r="N42" s="11">
        <v>6268.7065217391309</v>
      </c>
      <c r="O42" s="12">
        <v>3.4431534485479123</v>
      </c>
      <c r="P42" s="14">
        <v>43</v>
      </c>
      <c r="Q42" s="13">
        <v>0.75944399458316914</v>
      </c>
      <c r="R42" s="14">
        <v>19</v>
      </c>
    </row>
    <row r="43" spans="13:23" ht="15" customHeight="1" x14ac:dyDescent="0.25">
      <c r="M43" t="s">
        <v>1579</v>
      </c>
      <c r="N43" s="11">
        <v>14918.402173913038</v>
      </c>
      <c r="O43" s="12">
        <v>3.5435185898944495</v>
      </c>
      <c r="P43" s="14">
        <v>37</v>
      </c>
      <c r="Q43" s="13">
        <v>0.53974215533339709</v>
      </c>
      <c r="R43" s="14">
        <v>43</v>
      </c>
    </row>
    <row r="44" spans="13:23" ht="15" customHeight="1" x14ac:dyDescent="0.25">
      <c r="M44" t="s">
        <v>1580</v>
      </c>
      <c r="N44" s="11">
        <v>4723.108695652174</v>
      </c>
      <c r="O44" s="12">
        <v>3.5677603181397655</v>
      </c>
      <c r="P44" s="14">
        <v>35</v>
      </c>
      <c r="Q44" s="13">
        <v>0.8353498064557705</v>
      </c>
      <c r="R44" s="14">
        <v>14</v>
      </c>
    </row>
    <row r="45" spans="13:23" ht="15" customHeight="1" x14ac:dyDescent="0.25">
      <c r="M45" t="s">
        <v>1581</v>
      </c>
      <c r="N45" s="11">
        <v>23313.304347826088</v>
      </c>
      <c r="O45" s="12">
        <v>3.6229993323461502</v>
      </c>
      <c r="P45" s="14">
        <v>30</v>
      </c>
      <c r="Q45" s="13">
        <v>0.54875251302670991</v>
      </c>
      <c r="R45" s="14">
        <v>42</v>
      </c>
    </row>
    <row r="46" spans="13:23" ht="15" customHeight="1" x14ac:dyDescent="0.25">
      <c r="M46" t="s">
        <v>1582</v>
      </c>
      <c r="N46" s="11">
        <v>79347.152173913142</v>
      </c>
      <c r="O46" s="12">
        <v>3.2995330042529103</v>
      </c>
      <c r="P46" s="14">
        <v>49</v>
      </c>
      <c r="Q46" s="13">
        <v>0.37572269654892942</v>
      </c>
      <c r="R46" s="14">
        <v>48</v>
      </c>
    </row>
    <row r="47" spans="13:23" ht="15" customHeight="1" x14ac:dyDescent="0.25">
      <c r="M47" t="s">
        <v>1583</v>
      </c>
      <c r="N47" s="11">
        <v>5298.0652173913022</v>
      </c>
      <c r="O47" s="12">
        <v>3.9381061380077234</v>
      </c>
      <c r="P47" s="14">
        <v>16</v>
      </c>
      <c r="Q47" s="13">
        <v>1.0787532569313658</v>
      </c>
      <c r="R47" s="14">
        <v>4</v>
      </c>
    </row>
    <row r="48" spans="13:23" ht="15" customHeight="1" x14ac:dyDescent="0.25">
      <c r="M48" t="s">
        <v>1584</v>
      </c>
      <c r="N48" s="11">
        <v>24257.923913043476</v>
      </c>
      <c r="O48" s="12">
        <v>3.3229098335864258</v>
      </c>
      <c r="P48" s="14">
        <v>48</v>
      </c>
      <c r="Q48" s="13">
        <v>0.51671344952724996</v>
      </c>
      <c r="R48" s="14">
        <v>45</v>
      </c>
    </row>
    <row r="49" spans="13:18" ht="15" customHeight="1" x14ac:dyDescent="0.25">
      <c r="M49" t="s">
        <v>1585</v>
      </c>
      <c r="N49" s="11">
        <v>2238.2826086956525</v>
      </c>
      <c r="O49" s="12">
        <v>3.9486413302124101</v>
      </c>
      <c r="P49" s="14">
        <v>15</v>
      </c>
      <c r="Q49" s="13">
        <v>0.74947480113829501</v>
      </c>
      <c r="R49" s="14">
        <v>21</v>
      </c>
    </row>
    <row r="50" spans="13:18" ht="15" customHeight="1" x14ac:dyDescent="0.25">
      <c r="M50" t="s">
        <v>1586</v>
      </c>
      <c r="N50" s="11">
        <v>12189.869565217394</v>
      </c>
      <c r="O50" s="12">
        <v>4.070232035153925</v>
      </c>
      <c r="P50" s="14">
        <v>11</v>
      </c>
      <c r="Q50" s="13">
        <v>0.87998641958575707</v>
      </c>
      <c r="R50" s="14">
        <v>11</v>
      </c>
    </row>
    <row r="51" spans="13:18" ht="15" customHeight="1" x14ac:dyDescent="0.25">
      <c r="M51" t="s">
        <v>1587</v>
      </c>
      <c r="N51" s="11">
        <v>18067.565217391315</v>
      </c>
      <c r="O51" s="12">
        <v>3.8287163581628367</v>
      </c>
      <c r="P51" s="14">
        <v>21</v>
      </c>
      <c r="Q51" s="13">
        <v>0.95168056979357585</v>
      </c>
      <c r="R51" s="14">
        <v>8</v>
      </c>
    </row>
    <row r="52" spans="13:18" ht="15" customHeight="1" x14ac:dyDescent="0.25">
      <c r="M52" t="s">
        <v>1588</v>
      </c>
      <c r="N52" s="11">
        <v>8857.8043478260879</v>
      </c>
      <c r="O52" s="12">
        <v>3.6103887016853227</v>
      </c>
      <c r="P52" s="14">
        <v>31</v>
      </c>
      <c r="Q52" s="13">
        <v>0.6354275031352844</v>
      </c>
      <c r="R52" s="14">
        <v>36</v>
      </c>
    </row>
    <row r="53" spans="13:18" ht="15" customHeight="1" x14ac:dyDescent="0.25">
      <c r="M53" t="s">
        <v>1589</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1673</v>
      </c>
      <c r="D2" s="40"/>
    </row>
    <row r="3" spans="2:4" x14ac:dyDescent="0.25">
      <c r="C3" s="41" t="s">
        <v>1623</v>
      </c>
      <c r="D3" s="42" t="s">
        <v>1674</v>
      </c>
    </row>
    <row r="4" spans="2:4" x14ac:dyDescent="0.25">
      <c r="C4" s="43" t="s">
        <v>1609</v>
      </c>
      <c r="D4" s="44" t="s">
        <v>1675</v>
      </c>
    </row>
    <row r="5" spans="2:4" x14ac:dyDescent="0.25">
      <c r="C5" s="43" t="s">
        <v>1676</v>
      </c>
      <c r="D5" s="44" t="s">
        <v>1677</v>
      </c>
    </row>
    <row r="6" spans="2:4" ht="15.6" customHeight="1" x14ac:dyDescent="0.25">
      <c r="C6" s="43" t="s">
        <v>1625</v>
      </c>
      <c r="D6" s="44" t="s">
        <v>1678</v>
      </c>
    </row>
    <row r="7" spans="2:4" ht="15.6" customHeight="1" x14ac:dyDescent="0.25">
      <c r="C7" s="43" t="s">
        <v>1624</v>
      </c>
      <c r="D7" s="44" t="s">
        <v>1679</v>
      </c>
    </row>
    <row r="8" spans="2:4" x14ac:dyDescent="0.25">
      <c r="C8" s="43" t="s">
        <v>1680</v>
      </c>
      <c r="D8" s="44" t="s">
        <v>1681</v>
      </c>
    </row>
    <row r="9" spans="2:4" x14ac:dyDescent="0.25">
      <c r="C9" s="45" t="s">
        <v>1682</v>
      </c>
      <c r="D9" s="43" t="s">
        <v>1683</v>
      </c>
    </row>
    <row r="10" spans="2:4" x14ac:dyDescent="0.25">
      <c r="B10" s="46"/>
      <c r="C10" s="43" t="s">
        <v>1684</v>
      </c>
      <c r="D10" s="44" t="s">
        <v>1685</v>
      </c>
    </row>
    <row r="11" spans="2:4" x14ac:dyDescent="0.25">
      <c r="C11" s="43" t="s">
        <v>1577</v>
      </c>
      <c r="D11" s="44" t="s">
        <v>1686</v>
      </c>
    </row>
    <row r="12" spans="2:4" x14ac:dyDescent="0.25">
      <c r="C12" s="43" t="s">
        <v>1687</v>
      </c>
      <c r="D12" s="44" t="s">
        <v>1688</v>
      </c>
    </row>
    <row r="13" spans="2:4" x14ac:dyDescent="0.25">
      <c r="C13" s="43" t="s">
        <v>1684</v>
      </c>
      <c r="D13" s="44" t="s">
        <v>1685</v>
      </c>
    </row>
    <row r="14" spans="2:4" x14ac:dyDescent="0.25">
      <c r="C14" s="43" t="s">
        <v>1577</v>
      </c>
      <c r="D14" s="44" t="s">
        <v>1689</v>
      </c>
    </row>
    <row r="15" spans="2:4" x14ac:dyDescent="0.25">
      <c r="C15" s="47" t="s">
        <v>1687</v>
      </c>
      <c r="D15" s="48" t="s">
        <v>1688</v>
      </c>
    </row>
    <row r="17" spans="3:4" ht="23.25" x14ac:dyDescent="0.35">
      <c r="C17" s="39" t="s">
        <v>1690</v>
      </c>
      <c r="D17" s="40"/>
    </row>
    <row r="18" spans="3:4" x14ac:dyDescent="0.25">
      <c r="C18" s="43" t="s">
        <v>1609</v>
      </c>
      <c r="D18" s="44" t="s">
        <v>1691</v>
      </c>
    </row>
    <row r="19" spans="3:4" x14ac:dyDescent="0.25">
      <c r="C19" s="43" t="s">
        <v>1599</v>
      </c>
      <c r="D19" s="44" t="s">
        <v>1692</v>
      </c>
    </row>
    <row r="20" spans="3:4" x14ac:dyDescent="0.25">
      <c r="C20" s="45" t="s">
        <v>1693</v>
      </c>
      <c r="D20" s="43" t="s">
        <v>1694</v>
      </c>
    </row>
    <row r="21" spans="3:4" x14ac:dyDescent="0.25">
      <c r="C21" s="43" t="s">
        <v>1695</v>
      </c>
      <c r="D21" s="44" t="s">
        <v>1696</v>
      </c>
    </row>
    <row r="22" spans="3:4" x14ac:dyDescent="0.25">
      <c r="C22" s="43" t="s">
        <v>1697</v>
      </c>
      <c r="D22" s="44" t="s">
        <v>1698</v>
      </c>
    </row>
    <row r="23" spans="3:4" x14ac:dyDescent="0.25">
      <c r="C23" s="43" t="s">
        <v>1699</v>
      </c>
      <c r="D23" s="44" t="s">
        <v>1700</v>
      </c>
    </row>
    <row r="24" spans="3:4" x14ac:dyDescent="0.25">
      <c r="C24" s="43" t="s">
        <v>1701</v>
      </c>
      <c r="D24" s="44" t="s">
        <v>1702</v>
      </c>
    </row>
    <row r="25" spans="3:4" x14ac:dyDescent="0.25">
      <c r="C25" s="43" t="s">
        <v>1615</v>
      </c>
      <c r="D25" s="44" t="s">
        <v>1703</v>
      </c>
    </row>
    <row r="26" spans="3:4" x14ac:dyDescent="0.25">
      <c r="C26" s="43" t="s">
        <v>1697</v>
      </c>
      <c r="D26" s="44" t="s">
        <v>1698</v>
      </c>
    </row>
    <row r="27" spans="3:4" x14ac:dyDescent="0.25">
      <c r="C27" s="43" t="s">
        <v>1699</v>
      </c>
      <c r="D27" s="44" t="s">
        <v>1700</v>
      </c>
    </row>
    <row r="28" spans="3:4" x14ac:dyDescent="0.25">
      <c r="C28" s="47" t="s">
        <v>1701</v>
      </c>
      <c r="D28" s="48" t="s">
        <v>1702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S a n d b o x N o n E m p t y " > < C u s t o m C o n t e n t > < ! [ C D A T A [ 1 ] ] > < / C u s t o m C o n t e n t > < / G e m i n i > 
</file>

<file path=customXml/item2.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3.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4.xml>��< ? x m l   v e r s i o n = " 1 . 0 "   e n c o d i n g = " U T F - 1 6 " ? > < G e m i n i   x m l n s = " h t t p : / / g e m i n i / p i v o t c u s t o m i z a t i o n / P o w e r P i v o t V e r s i o n " > < C u s t o m C o n t e n t > < ! [ C D A T A [ 2 0 1 5 . 1 3 0 . 1 6 0 5 . 4 0 6 ] ] > < / C u s t o m C o n t e n t > < / G e m i n i > 
</file>

<file path=customXml/item5.xml>��< ? x m l   v e r s i o n = " 1 . 0 "   e n c o d i n g = " U T F - 1 6 " ? > < G e m i n i   x m l n s = " h t t p : / / g e m i n i / p i v o t c u s t o m i z a t i o n / I s S a n d b o x E m b e d d e d " > < C u s t o m C o n t e n t > < ! [ C D A T A [ y e s ] ] > < / C u s t o m C o n t e n t > < / G e m i n i > 
</file>

<file path=customXml/item6.xml>��< ? x m l   v e r s i o n = " 1 . 0 "   e n c o d i n g = " U T F - 1 6 " ? > < G e m i n i   x m l n s = " h t t p : / / g e m i n i / p i v o t c u s t o m i z a t i o n / R e l a t i o n s h i p A u t o D e t e c t i o n E n a b l e d " > < C u s t o m C o n t e n t > < ! [ C D A T A [ T r u e ] ] > < / C u s t o m C o n t e n t > < / G e m i n i > 
</file>

<file path=customXml/itemProps1.xml><?xml version="1.0" encoding="utf-8"?>
<ds:datastoreItem xmlns:ds="http://schemas.openxmlformats.org/officeDocument/2006/customXml" ds:itemID="{5E70A7C7-2103-44AA-8B08-92C32F7E8F41}">
  <ds:schemaRefs/>
</ds:datastoreItem>
</file>

<file path=customXml/itemProps2.xml><?xml version="1.0" encoding="utf-8"?>
<ds:datastoreItem xmlns:ds="http://schemas.openxmlformats.org/officeDocument/2006/customXml" ds:itemID="{696E26E2-54FB-4F48-A7C1-42B31EB870F2}">
  <ds:schemaRefs>
    <ds:schemaRef ds:uri="http://schemas.microsoft.com/DataMashup"/>
  </ds:schemaRefs>
</ds:datastoreItem>
</file>

<file path=customXml/itemProps3.xml><?xml version="1.0" encoding="utf-8"?>
<ds:datastoreItem xmlns:ds="http://schemas.openxmlformats.org/officeDocument/2006/customXml" ds:itemID="{A4A438E6-B8DE-4271-94C6-683D0D7167DF}">
  <ds:schemaRefs/>
</ds:datastoreItem>
</file>

<file path=customXml/itemProps4.xml><?xml version="1.0" encoding="utf-8"?>
<ds:datastoreItem xmlns:ds="http://schemas.openxmlformats.org/officeDocument/2006/customXml" ds:itemID="{97E02576-7B1E-4A71-8318-92E74C9030BB}">
  <ds:schemaRefs/>
</ds:datastoreItem>
</file>

<file path=customXml/itemProps5.xml><?xml version="1.0" encoding="utf-8"?>
<ds:datastoreItem xmlns:ds="http://schemas.openxmlformats.org/officeDocument/2006/customXml" ds:itemID="{80E33DC4-4DD3-49B7-9092-FE12AD1B1012}">
  <ds:schemaRefs/>
</ds:datastoreItem>
</file>

<file path=customXml/itemProps6.xml><?xml version="1.0" encoding="utf-8"?>
<ds:datastoreItem xmlns:ds="http://schemas.openxmlformats.org/officeDocument/2006/customXml" ds:itemID="{4A0F9BBD-0722-44C0-A51D-871F1E60866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2022-03-02T16:27:53Z</dcterms:modified>
</cp:coreProperties>
</file>