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13722053-BE89-4FEF-A10C-E039A826FC33}"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<sst xmlns="http://schemas.openxmlformats.org/spreadsheetml/2006/main" count="6254" uniqueCount="1108">
  <si>
    <t>315001</t>
  </si>
  <si>
    <t>315002</t>
  </si>
  <si>
    <t>315005</t>
  </si>
  <si>
    <t>315008</t>
  </si>
  <si>
    <t>315009</t>
  </si>
  <si>
    <t>315010</t>
  </si>
  <si>
    <t>315013</t>
  </si>
  <si>
    <t>315014</t>
  </si>
  <si>
    <t>315015</t>
  </si>
  <si>
    <t>315017</t>
  </si>
  <si>
    <t>315019</t>
  </si>
  <si>
    <t>315021</t>
  </si>
  <si>
    <t>315022</t>
  </si>
  <si>
    <t>315029</t>
  </si>
  <si>
    <t>315036</t>
  </si>
  <si>
    <t>315037</t>
  </si>
  <si>
    <t>315038</t>
  </si>
  <si>
    <t>315039</t>
  </si>
  <si>
    <t>315042</t>
  </si>
  <si>
    <t>315044</t>
  </si>
  <si>
    <t>315047</t>
  </si>
  <si>
    <t>315050</t>
  </si>
  <si>
    <t>315053</t>
  </si>
  <si>
    <t>315054</t>
  </si>
  <si>
    <t>315056</t>
  </si>
  <si>
    <t>315057</t>
  </si>
  <si>
    <t>315058</t>
  </si>
  <si>
    <t>315060</t>
  </si>
  <si>
    <t>315061</t>
  </si>
  <si>
    <t>315064</t>
  </si>
  <si>
    <t>315066</t>
  </si>
  <si>
    <t>315068</t>
  </si>
  <si>
    <t>315069</t>
  </si>
  <si>
    <t>315072</t>
  </si>
  <si>
    <t>315077</t>
  </si>
  <si>
    <t>315083</t>
  </si>
  <si>
    <t>315085</t>
  </si>
  <si>
    <t>315087</t>
  </si>
  <si>
    <t>315091</t>
  </si>
  <si>
    <t>315092</t>
  </si>
  <si>
    <t>315094</t>
  </si>
  <si>
    <t>315096</t>
  </si>
  <si>
    <t>315101</t>
  </si>
  <si>
    <t>315103</t>
  </si>
  <si>
    <t>315104</t>
  </si>
  <si>
    <t>315105</t>
  </si>
  <si>
    <t>315106</t>
  </si>
  <si>
    <t>315108</t>
  </si>
  <si>
    <t>315110</t>
  </si>
  <si>
    <t>315111</t>
  </si>
  <si>
    <t>315112</t>
  </si>
  <si>
    <t>315113</t>
  </si>
  <si>
    <t>315115</t>
  </si>
  <si>
    <t>315119</t>
  </si>
  <si>
    <t>315120</t>
  </si>
  <si>
    <t>315122</t>
  </si>
  <si>
    <t>315124</t>
  </si>
  <si>
    <t>315125</t>
  </si>
  <si>
    <t>315126</t>
  </si>
  <si>
    <t>315127</t>
  </si>
  <si>
    <t>315128</t>
  </si>
  <si>
    <t>315129</t>
  </si>
  <si>
    <t>315131</t>
  </si>
  <si>
    <t>315132</t>
  </si>
  <si>
    <t>315133</t>
  </si>
  <si>
    <t>315134</t>
  </si>
  <si>
    <t>315135</t>
  </si>
  <si>
    <t>315136</t>
  </si>
  <si>
    <t>315137</t>
  </si>
  <si>
    <t>315138</t>
  </si>
  <si>
    <t>315140</t>
  </si>
  <si>
    <t>315141</t>
  </si>
  <si>
    <t>315142</t>
  </si>
  <si>
    <t>315143</t>
  </si>
  <si>
    <t>315144</t>
  </si>
  <si>
    <t>315146</t>
  </si>
  <si>
    <t>315147</t>
  </si>
  <si>
    <t>315149</t>
  </si>
  <si>
    <t>315152</t>
  </si>
  <si>
    <t>315153</t>
  </si>
  <si>
    <t>315157</t>
  </si>
  <si>
    <t>315158</t>
  </si>
  <si>
    <t>315159</t>
  </si>
  <si>
    <t>315161</t>
  </si>
  <si>
    <t>315164</t>
  </si>
  <si>
    <t>315166</t>
  </si>
  <si>
    <t>315171</t>
  </si>
  <si>
    <t>315174</t>
  </si>
  <si>
    <t>315176</t>
  </si>
  <si>
    <t>315177</t>
  </si>
  <si>
    <t>315178</t>
  </si>
  <si>
    <t>315179</t>
  </si>
  <si>
    <t>315180</t>
  </si>
  <si>
    <t>315182</t>
  </si>
  <si>
    <t>315183</t>
  </si>
  <si>
    <t>315185</t>
  </si>
  <si>
    <t>315187</t>
  </si>
  <si>
    <t>315190</t>
  </si>
  <si>
    <t>315192</t>
  </si>
  <si>
    <t>315193</t>
  </si>
  <si>
    <t>315195</t>
  </si>
  <si>
    <t>315196</t>
  </si>
  <si>
    <t>315198</t>
  </si>
  <si>
    <t>315199</t>
  </si>
  <si>
    <t>315200</t>
  </si>
  <si>
    <t>315201</t>
  </si>
  <si>
    <t>315202</t>
  </si>
  <si>
    <t>315204</t>
  </si>
  <si>
    <t>315205</t>
  </si>
  <si>
    <t>315206</t>
  </si>
  <si>
    <t>315207</t>
  </si>
  <si>
    <t>315209</t>
  </si>
  <si>
    <t>315210</t>
  </si>
  <si>
    <t>315213</t>
  </si>
  <si>
    <t>315214</t>
  </si>
  <si>
    <t>315215</t>
  </si>
  <si>
    <t>315216</t>
  </si>
  <si>
    <t>315217</t>
  </si>
  <si>
    <t>315218</t>
  </si>
  <si>
    <t>315219</t>
  </si>
  <si>
    <t>315221</t>
  </si>
  <si>
    <t>315222</t>
  </si>
  <si>
    <t>315223</t>
  </si>
  <si>
    <t>315224</t>
  </si>
  <si>
    <t>315225</t>
  </si>
  <si>
    <t>315226</t>
  </si>
  <si>
    <t>315228</t>
  </si>
  <si>
    <t>315229</t>
  </si>
  <si>
    <t>315231</t>
  </si>
  <si>
    <t>315233</t>
  </si>
  <si>
    <t>315234</t>
  </si>
  <si>
    <t>315235</t>
  </si>
  <si>
    <t>315236</t>
  </si>
  <si>
    <t>315237</t>
  </si>
  <si>
    <t>315239</t>
  </si>
  <si>
    <t>315243</t>
  </si>
  <si>
    <t>315244</t>
  </si>
  <si>
    <t>315245</t>
  </si>
  <si>
    <t>315246</t>
  </si>
  <si>
    <t>315247</t>
  </si>
  <si>
    <t>315248</t>
  </si>
  <si>
    <t>315249</t>
  </si>
  <si>
    <t>315251</t>
  </si>
  <si>
    <t>315252</t>
  </si>
  <si>
    <t>315253</t>
  </si>
  <si>
    <t>315257</t>
  </si>
  <si>
    <t>315259</t>
  </si>
  <si>
    <t>315260</t>
  </si>
  <si>
    <t>315261</t>
  </si>
  <si>
    <t>315262</t>
  </si>
  <si>
    <t>315263</t>
  </si>
  <si>
    <t>315264</t>
  </si>
  <si>
    <t>315265</t>
  </si>
  <si>
    <t>315266</t>
  </si>
  <si>
    <t>315267</t>
  </si>
  <si>
    <t>315268</t>
  </si>
  <si>
    <t>315269</t>
  </si>
  <si>
    <t>315271</t>
  </si>
  <si>
    <t>315273</t>
  </si>
  <si>
    <t>315274</t>
  </si>
  <si>
    <t>315275</t>
  </si>
  <si>
    <t>315276</t>
  </si>
  <si>
    <t>315279</t>
  </si>
  <si>
    <t>315282</t>
  </si>
  <si>
    <t>315283</t>
  </si>
  <si>
    <t>315284</t>
  </si>
  <si>
    <t>315286</t>
  </si>
  <si>
    <t>315288</t>
  </si>
  <si>
    <t>315289</t>
  </si>
  <si>
    <t>315290</t>
  </si>
  <si>
    <t>315291</t>
  </si>
  <si>
    <t>315292</t>
  </si>
  <si>
    <t>315293</t>
  </si>
  <si>
    <t>315294</t>
  </si>
  <si>
    <t>315295</t>
  </si>
  <si>
    <t>315297</t>
  </si>
  <si>
    <t>315298</t>
  </si>
  <si>
    <t>315299</t>
  </si>
  <si>
    <t>315300</t>
  </si>
  <si>
    <t>315302</t>
  </si>
  <si>
    <t>315303</t>
  </si>
  <si>
    <t>315304</t>
  </si>
  <si>
    <t>315305</t>
  </si>
  <si>
    <t>315306</t>
  </si>
  <si>
    <t>315307</t>
  </si>
  <si>
    <t>315309</t>
  </si>
  <si>
    <t>315311</t>
  </si>
  <si>
    <t>315312</t>
  </si>
  <si>
    <t>315313</t>
  </si>
  <si>
    <t>315314</t>
  </si>
  <si>
    <t>315316</t>
  </si>
  <si>
    <t>315317</t>
  </si>
  <si>
    <t>315318</t>
  </si>
  <si>
    <t>315320</t>
  </si>
  <si>
    <t>315321</t>
  </si>
  <si>
    <t>315322</t>
  </si>
  <si>
    <t>315324</t>
  </si>
  <si>
    <t>315327</t>
  </si>
  <si>
    <t>315328</t>
  </si>
  <si>
    <t>315329</t>
  </si>
  <si>
    <t>315330</t>
  </si>
  <si>
    <t>315331</t>
  </si>
  <si>
    <t>315332</t>
  </si>
  <si>
    <t>315333</t>
  </si>
  <si>
    <t>315335</t>
  </si>
  <si>
    <t>315336</t>
  </si>
  <si>
    <t>315337</t>
  </si>
  <si>
    <t>315338</t>
  </si>
  <si>
    <t>315339</t>
  </si>
  <si>
    <t>315340</t>
  </si>
  <si>
    <t>315341</t>
  </si>
  <si>
    <t>315342</t>
  </si>
  <si>
    <t>315343</t>
  </si>
  <si>
    <t>315344</t>
  </si>
  <si>
    <t>315346</t>
  </si>
  <si>
    <t>315347</t>
  </si>
  <si>
    <t>315348</t>
  </si>
  <si>
    <t>315349</t>
  </si>
  <si>
    <t>315350</t>
  </si>
  <si>
    <t>315351</t>
  </si>
  <si>
    <t>315352</t>
  </si>
  <si>
    <t>315353</t>
  </si>
  <si>
    <t>315354</t>
  </si>
  <si>
    <t>315355</t>
  </si>
  <si>
    <t>315356</t>
  </si>
  <si>
    <t>315357</t>
  </si>
  <si>
    <t>315358</t>
  </si>
  <si>
    <t>315359</t>
  </si>
  <si>
    <t>315360</t>
  </si>
  <si>
    <t>315361</t>
  </si>
  <si>
    <t>315362</t>
  </si>
  <si>
    <t>315363</t>
  </si>
  <si>
    <t>315364</t>
  </si>
  <si>
    <t>315365</t>
  </si>
  <si>
    <t>315366</t>
  </si>
  <si>
    <t>315367</t>
  </si>
  <si>
    <t>315369</t>
  </si>
  <si>
    <t>315370</t>
  </si>
  <si>
    <t>315372</t>
  </si>
  <si>
    <t>315374</t>
  </si>
  <si>
    <t>315375</t>
  </si>
  <si>
    <t>315376</t>
  </si>
  <si>
    <t>315378</t>
  </si>
  <si>
    <t>315381</t>
  </si>
  <si>
    <t>315383</t>
  </si>
  <si>
    <t>315384</t>
  </si>
  <si>
    <t>315386</t>
  </si>
  <si>
    <t>315387</t>
  </si>
  <si>
    <t>315388</t>
  </si>
  <si>
    <t>315390</t>
  </si>
  <si>
    <t>315392</t>
  </si>
  <si>
    <t>315393</t>
  </si>
  <si>
    <t>315394</t>
  </si>
  <si>
    <t>315396</t>
  </si>
  <si>
    <t>315397</t>
  </si>
  <si>
    <t>315404</t>
  </si>
  <si>
    <t>315405</t>
  </si>
  <si>
    <t>315409</t>
  </si>
  <si>
    <t>315413</t>
  </si>
  <si>
    <t>315414</t>
  </si>
  <si>
    <t>315416</t>
  </si>
  <si>
    <t>315417</t>
  </si>
  <si>
    <t>315418</t>
  </si>
  <si>
    <t>315419</t>
  </si>
  <si>
    <t>315421</t>
  </si>
  <si>
    <t>315422</t>
  </si>
  <si>
    <t>315423</t>
  </si>
  <si>
    <t>315425</t>
  </si>
  <si>
    <t>315426</t>
  </si>
  <si>
    <t>315427</t>
  </si>
  <si>
    <t>315429</t>
  </si>
  <si>
    <t>315433</t>
  </si>
  <si>
    <t>315434</t>
  </si>
  <si>
    <t>315435</t>
  </si>
  <si>
    <t>315437</t>
  </si>
  <si>
    <t>315438</t>
  </si>
  <si>
    <t>315439</t>
  </si>
  <si>
    <t>315442</t>
  </si>
  <si>
    <t>315443</t>
  </si>
  <si>
    <t>315445</t>
  </si>
  <si>
    <t>315448</t>
  </si>
  <si>
    <t>315449</t>
  </si>
  <si>
    <t>315451</t>
  </si>
  <si>
    <t>315452</t>
  </si>
  <si>
    <t>315453</t>
  </si>
  <si>
    <t>315454</t>
  </si>
  <si>
    <t>315455</t>
  </si>
  <si>
    <t>315456</t>
  </si>
  <si>
    <t>315457</t>
  </si>
  <si>
    <t>315458</t>
  </si>
  <si>
    <t>315459</t>
  </si>
  <si>
    <t>315460</t>
  </si>
  <si>
    <t>315461</t>
  </si>
  <si>
    <t>315462</t>
  </si>
  <si>
    <t>315463</t>
  </si>
  <si>
    <t>315464</t>
  </si>
  <si>
    <t>315465</t>
  </si>
  <si>
    <t>315467</t>
  </si>
  <si>
    <t>315468</t>
  </si>
  <si>
    <t>315469</t>
  </si>
  <si>
    <t>315471</t>
  </si>
  <si>
    <t>315472</t>
  </si>
  <si>
    <t>315473</t>
  </si>
  <si>
    <t>315476</t>
  </si>
  <si>
    <t>315477</t>
  </si>
  <si>
    <t>315478</t>
  </si>
  <si>
    <t>315479</t>
  </si>
  <si>
    <t>315482</t>
  </si>
  <si>
    <t>315483</t>
  </si>
  <si>
    <t>315485</t>
  </si>
  <si>
    <t>315486</t>
  </si>
  <si>
    <t>315487</t>
  </si>
  <si>
    <t>315488</t>
  </si>
  <si>
    <t>315490</t>
  </si>
  <si>
    <t>315491</t>
  </si>
  <si>
    <t>315492</t>
  </si>
  <si>
    <t>315494</t>
  </si>
  <si>
    <t>315496</t>
  </si>
  <si>
    <t>315497</t>
  </si>
  <si>
    <t>315499</t>
  </si>
  <si>
    <t>315500</t>
  </si>
  <si>
    <t>315501</t>
  </si>
  <si>
    <t>315502</t>
  </si>
  <si>
    <t>315503</t>
  </si>
  <si>
    <t>315504</t>
  </si>
  <si>
    <t>315505</t>
  </si>
  <si>
    <t>315506</t>
  </si>
  <si>
    <t>315507</t>
  </si>
  <si>
    <t>315508</t>
  </si>
  <si>
    <t>315509</t>
  </si>
  <si>
    <t>315510</t>
  </si>
  <si>
    <t>315511</t>
  </si>
  <si>
    <t>315512</t>
  </si>
  <si>
    <t>315513</t>
  </si>
  <si>
    <t>315514</t>
  </si>
  <si>
    <t>315515</t>
  </si>
  <si>
    <t>315516</t>
  </si>
  <si>
    <t>315517</t>
  </si>
  <si>
    <t>315518</t>
  </si>
  <si>
    <t>315519</t>
  </si>
  <si>
    <t>315520</t>
  </si>
  <si>
    <t>315521</t>
  </si>
  <si>
    <t>315522</t>
  </si>
  <si>
    <t>315523</t>
  </si>
  <si>
    <t>315524</t>
  </si>
  <si>
    <t>315526</t>
  </si>
  <si>
    <t>315527</t>
  </si>
  <si>
    <t>315528</t>
  </si>
  <si>
    <t>315529</t>
  </si>
  <si>
    <t>GATEWAY CARE CENTER</t>
  </si>
  <si>
    <t>MEADOW LAKES</t>
  </si>
  <si>
    <t>MANOR, THE</t>
  </si>
  <si>
    <t>MERWICK CARE &amp; REHABILITATION CENTER</t>
  </si>
  <si>
    <t>CARE ONE AT SOMERSET VALLEY</t>
  </si>
  <si>
    <t>SPRING GROVE REHABILITATION AND HEALTHCARE CENTER</t>
  </si>
  <si>
    <t>LAUREL MANOR HEALTHCARE AND REHABILITATION CENTER</t>
  </si>
  <si>
    <t>RUNNELLS CENTER FOR REHABILITATION &amp; HEALTHCARE</t>
  </si>
  <si>
    <t>ELMORA HILLS HEALTH &amp; REHABILITATION CENTER</t>
  </si>
  <si>
    <t>BARCLAYS REHABILITATION AND HEALTHCARE CENTER</t>
  </si>
  <si>
    <t>EAGLEVIEW HEALTH AND REHABILITATION</t>
  </si>
  <si>
    <t>COMPLETE CARE AT MADISON, LLC</t>
  </si>
  <si>
    <t>BERGEN NEW BRIDGE MEDICAL CENTER</t>
  </si>
  <si>
    <t>DWELLING PLACE AT ST CLARES</t>
  </si>
  <si>
    <t>DAUGHTERS OF MIRIAM CENTER</t>
  </si>
  <si>
    <t>DAUGHTERS OF ISRAEL PLEASANT VALLEY HOME</t>
  </si>
  <si>
    <t>ARBOR GLEN CENTER</t>
  </si>
  <si>
    <t>TEANECK NURSING CENTER</t>
  </si>
  <si>
    <t>COMPLETE CARE AT SUMMIT RIDGE</t>
  </si>
  <si>
    <t>ROOSEVELT CARE CENTER</t>
  </si>
  <si>
    <t>LINCOLN PARK RENAISSANCE REHAB &amp; NURSING</t>
  </si>
  <si>
    <t>LIMECREST SUBACUTE AND REHABILITATION CENTER</t>
  </si>
  <si>
    <t>WYNWOOD REHABILITATION AND HEALTHCARE CENTER</t>
  </si>
  <si>
    <t>COMPLETE CARE AT BURLINGTON WOODS, LLC</t>
  </si>
  <si>
    <t>PINE ACRES CONVALESCENT CENTER</t>
  </si>
  <si>
    <t>OUR LADY'S CENTER FOR REHABILITATION &amp; HC</t>
  </si>
  <si>
    <t>JERSEY SHORE POST ACUTE REHABILITATION AND NURSING</t>
  </si>
  <si>
    <t>MERRY HEART NURSING HOME</t>
  </si>
  <si>
    <t>GOLDEN REHABILITATION AND NURSING CENTER</t>
  </si>
  <si>
    <t>ST MARY'S CENTER FOR REHABILITATION &amp; HEALTHCARE</t>
  </si>
  <si>
    <t>SOUTH JERSEY EXTENDED CARE</t>
  </si>
  <si>
    <t>ASHBROOK CARE &amp; REHABILITATION CENTER</t>
  </si>
  <si>
    <t>STRATFORD MANOR REHABILITATION AND CARE CENTER</t>
  </si>
  <si>
    <t>AVISTA HEALTHCARE</t>
  </si>
  <si>
    <t>TOWER LODGE CARE CENTER</t>
  </si>
  <si>
    <t>HEATH VILLAGE</t>
  </si>
  <si>
    <t>WILLOWBROOKE COURT SKILLED CARE AT EVERGREENS</t>
  </si>
  <si>
    <t>ALARIS HEALTH AT JERSEY CITY</t>
  </si>
  <si>
    <t>COMPLETE CARE AT CHESTNUT HILL</t>
  </si>
  <si>
    <t>CARE ONE AT KING JAMES</t>
  </si>
  <si>
    <t>CRANFORD REHAB &amp; NURSING CENTER</t>
  </si>
  <si>
    <t>CARE ONE AT HOLMDEL</t>
  </si>
  <si>
    <t>MERCERVILLE CENTER</t>
  </si>
  <si>
    <t>DOCTORS SUBACUTE HEALTHCARE, LLC</t>
  </si>
  <si>
    <t>JFK HARTWYCK AT CEDAR BROOK</t>
  </si>
  <si>
    <t>REGENCY GARDENS NURSING CENTER</t>
  </si>
  <si>
    <t>CORNELL HALL CARE &amp; REHABILITATION CENTER</t>
  </si>
  <si>
    <t>CORAL HARBOR REHABILITATION AND HEALTHCARE CENTER</t>
  </si>
  <si>
    <t>ELIZABETH NURSING AND REHAB</t>
  </si>
  <si>
    <t>PRINCETON CARE CENTER</t>
  </si>
  <si>
    <t>LAKEVIEW REHABILITATION AND CARE CENTER</t>
  </si>
  <si>
    <t>PREFERRED CARE AT HAMILTON</t>
  </si>
  <si>
    <t>HUDSONVIEW HEALTH CARE CENTER</t>
  </si>
  <si>
    <t>CLOVER MEADOWS HEALTHCARE AND REHABILITATION CENTE</t>
  </si>
  <si>
    <t>ATLANTIC COAST REHAB &amp; HEALTH</t>
  </si>
  <si>
    <t>ARNOLD WALTER NURSING HOME</t>
  </si>
  <si>
    <t>CHATHAM HILLS SUBACUTE CARE CENTER</t>
  </si>
  <si>
    <t>COMPLETE CARE AT WESTFIELD, LLC</t>
  </si>
  <si>
    <t>PROVIDENCE NURSING AND REHABILITATION CENTER</t>
  </si>
  <si>
    <t>CRYSTAL LAKE HLTHCARE &amp; REHAB</t>
  </si>
  <si>
    <t>BISHOP MCCARTHY CENTER FOR REHABILITATION &amp; HC</t>
  </si>
  <si>
    <t>ST LAWRENCE REHAB CENTER</t>
  </si>
  <si>
    <t>VIRTUA HEALTH &amp; REHAB MT HOLLY</t>
  </si>
  <si>
    <t>DELLRIDGE HEALTH &amp; REHABILITATION CENTER</t>
  </si>
  <si>
    <t>COMPLETE CARE AT WILLOW CREEK</t>
  </si>
  <si>
    <t>CARE ONE AT THE HIGHLANDS</t>
  </si>
  <si>
    <t>WOODCLIFF LAKE HEALTH &amp; REHABILITATION CENTER</t>
  </si>
  <si>
    <t>COMPLETE CARE AT GREEN KNOLL</t>
  </si>
  <si>
    <t>CREST POINTE REHABILITATION AND HEALTHCARE CENTER</t>
  </si>
  <si>
    <t>MERIDIAN NURSING &amp; REHAB AT SHREWSBURY</t>
  </si>
  <si>
    <t>COMPLETE CARE  AT BARN HILL LLC</t>
  </si>
  <si>
    <t>TROY HILLS CENTER</t>
  </si>
  <si>
    <t>REHAB AT RIVER'S EDGE</t>
  </si>
  <si>
    <t>ABINGDON CARE &amp; REHABILITATION CENTER</t>
  </si>
  <si>
    <t>LLANFAIR HOUSE CARE &amp; REHABILITATION CENTER</t>
  </si>
  <si>
    <t>HOLLY MANOR CENTER</t>
  </si>
  <si>
    <t>MEDFORD LEAS</t>
  </si>
  <si>
    <t>CARE CONNECTION RAHWAY</t>
  </si>
  <si>
    <t>NEW GROVE MANOR</t>
  </si>
  <si>
    <t>STERLING MANOR</t>
  </si>
  <si>
    <t>CARE ONE AT WELLINGTON</t>
  </si>
  <si>
    <t>MORRISTOWN POST ACUTE REHAB AND NURSING CENTER</t>
  </si>
  <si>
    <t>RIDGEWOOD CENTER</t>
  </si>
  <si>
    <t>ELMWOOD HILLS HEALTHCARE CENTER LLC</t>
  </si>
  <si>
    <t>FRIENDS VILLAGE AT WOODSTOWN</t>
  </si>
  <si>
    <t>FAMILY OF CARING HEALTHCARE AT TENAFLY, LLC</t>
  </si>
  <si>
    <t>MASONIC VILLAGE AT BURLINGTON</t>
  </si>
  <si>
    <t>OAKLAND REHABILITATION AND HEALTHCARE  CENTER</t>
  </si>
  <si>
    <t>DEPTFORD CENTER FOR REHABILITATION AND HEALTHCARE</t>
  </si>
  <si>
    <t>MEDFORD CARE CENTER</t>
  </si>
  <si>
    <t>WINDSOR GARDENS CARE CENTER</t>
  </si>
  <si>
    <t>AUTUMN LAKE HEALTHCARE AT OCEANVIEW</t>
  </si>
  <si>
    <t>ALAMEDA CENTER FOR REHABILITATION AND HEALTHCARE</t>
  </si>
  <si>
    <t>BRIDGEWAY CARE AND REHAB CENTER AT BRIDGEWATER</t>
  </si>
  <si>
    <t>PREMIER CADBURY OF CHERRY HILL</t>
  </si>
  <si>
    <t>COMPLETE CARE AT LINWOOD, LLC</t>
  </si>
  <si>
    <t>VOORHEES CARE &amp; REHABILITATION CENTER, THE</t>
  </si>
  <si>
    <t>LEISURE CHATEAU REHABILITATION</t>
  </si>
  <si>
    <t>ALARIS HEALTH AT KEARNY</t>
  </si>
  <si>
    <t>OCEANA REHABILITATION AND NC</t>
  </si>
  <si>
    <t>AUTUMN LAKE HEALTHCARE AT BERKELEY HEIGHTS</t>
  </si>
  <si>
    <t>ARISTACARE AT MANCHESTER</t>
  </si>
  <si>
    <t>ALARIS HEALTH AT RIVERTON</t>
  </si>
  <si>
    <t>IMPERIAL CARE CENTER</t>
  </si>
  <si>
    <t>ARISTACARE AT DELAIRE</t>
  </si>
  <si>
    <t>CAMBRIDGE REHABILITATION AND HEALTHCARE CENTER</t>
  </si>
  <si>
    <t>LOPATCONG CENTER</t>
  </si>
  <si>
    <t>CANTERBURY AT CEDAR GROVE</t>
  </si>
  <si>
    <t>MAJESTIC CENTER FOR REHAB &amp; SUB-ACUTE CARE</t>
  </si>
  <si>
    <t>MANAHAWKIN CONV CTR</t>
  </si>
  <si>
    <t>COMPLETE CARE AT KRESSON VIEW, LLC</t>
  </si>
  <si>
    <t>HAMMONTON CENTER FOR REHABILITATION AND HEALTHCARE</t>
  </si>
  <si>
    <t>HEALTH CENTER AT GALLOWAY, THE</t>
  </si>
  <si>
    <t>WILLOW SPRINGS REHABILITATION AND HEALTHCARE CTR</t>
  </si>
  <si>
    <t>ARISTACARE AT CEDAR OAKS</t>
  </si>
  <si>
    <t>GREENWOOD HOUSE HOME FOR THE JEWISH AGED</t>
  </si>
  <si>
    <t>COMPLETE CARE AT CEDAR GROVE</t>
  </si>
  <si>
    <t>ARISTACARE AT NORWOOD TERRACE</t>
  </si>
  <si>
    <t>SEACREST VILLAGE</t>
  </si>
  <si>
    <t>COMPLETE CARE AT VOORHEES, LLC</t>
  </si>
  <si>
    <t>COMPLETE CARE AT HAMILTON, LLC</t>
  </si>
  <si>
    <t>BARNEGAT REHABILITATION AND NURSING CENTER</t>
  </si>
  <si>
    <t>HAMILTON CONTINUING CARE</t>
  </si>
  <si>
    <t>FOREST MANOR HCC</t>
  </si>
  <si>
    <t>RIVERFRONT REHABILITATION AND HEALTHCARE CENTER</t>
  </si>
  <si>
    <t>HUNTERDON CARE CENTER</t>
  </si>
  <si>
    <t>COMPLETE CARE AT COURT HOUSE, LLC</t>
  </si>
  <si>
    <t>PHOENIX CENTER FOR REHABILITATION AND PEDIATRICS</t>
  </si>
  <si>
    <t>JEFFERSON HEALTH CARE CENTER</t>
  </si>
  <si>
    <t>LINCOLN SPECIALTY CARE CENTER</t>
  </si>
  <si>
    <t>ARBOR RIDGE REHABILITATION AND HEALTHCARE CENTER</t>
  </si>
  <si>
    <t>RIVERSIDE NURSING AND REHABILITATION CENTER</t>
  </si>
  <si>
    <t>SINAI POST ACUTE NURSING AND REHAB CENTER</t>
  </si>
  <si>
    <t>SOUTHGATE HEALTH CARE CTR</t>
  </si>
  <si>
    <t>CHILDRENS SPECIALIZED HOSPITAL MOUNTAINSIDE</t>
  </si>
  <si>
    <t>MILLVILLE CENTER</t>
  </si>
  <si>
    <t>PREFERRED CARE AT ABSECON</t>
  </si>
  <si>
    <t>ARISTACARE AT CHERRY HILL</t>
  </si>
  <si>
    <t>PROMEDICA SKILLED NURSING &amp; REHAB - WEST DEPTFORD</t>
  </si>
  <si>
    <t>HACKENSACK MERIDIAN HEALTH WEST CALDWELL C</t>
  </si>
  <si>
    <t>WOODLAND BEHAVIORAL AND NURSING CENTER</t>
  </si>
  <si>
    <t>LINCOLN PARK CARE CENTER</t>
  </si>
  <si>
    <t>HARTWYCK AT OAK TREE</t>
  </si>
  <si>
    <t>BAYSHORE HEALTH CARE CENTER</t>
  </si>
  <si>
    <t>PARKER AT SOMERSET, INC</t>
  </si>
  <si>
    <t>CEDAR GROVE RESPIRATORY AND NURSING CENTER</t>
  </si>
  <si>
    <t>PROMEDICA SKILLED NURSING &amp; REHAB - MOUNTAINSIDE</t>
  </si>
  <si>
    <t>ASPEN HILLS HEALTHCARE CENTER</t>
  </si>
  <si>
    <t>LAKELAND HEALTH CARE CENTER</t>
  </si>
  <si>
    <t>HARROGATE</t>
  </si>
  <si>
    <t>PALACE REHABILITATION AND CARE CENTER, THE</t>
  </si>
  <si>
    <t>COMPLETE CARE AT BEY LEA, LLC</t>
  </si>
  <si>
    <t>COMPLETE CARE AT GREEN ACRES</t>
  </si>
  <si>
    <t>PARK CRESCENT HEALTHCARE &amp; REHABILITATION CENTER</t>
  </si>
  <si>
    <t>ABIGAIL HOUSE FOR NURSING &amp; REHABILITATION</t>
  </si>
  <si>
    <t>BROOKHAVEN HEALTH CARE CENTER</t>
  </si>
  <si>
    <t>VILLAGE POINT</t>
  </si>
  <si>
    <t>CARNEYS POINT REHABILITATION AND NURSING CENTER</t>
  </si>
  <si>
    <t>COMPLETE CARE AT WOODLANDS</t>
  </si>
  <si>
    <t>COMPLETE CARE AT LAURELTON, LLC</t>
  </si>
  <si>
    <t>CONCORD HEALTHCARE &amp; REHABILITATION CENTER</t>
  </si>
  <si>
    <t>MILFORD MANOR</t>
  </si>
  <si>
    <t>EMBASSY MANOR AT EDISON NURSING AND REHABILITATION</t>
  </si>
  <si>
    <t>PINE BROOK CARE CENTER</t>
  </si>
  <si>
    <t>SOUTH MOUNTAIN HC</t>
  </si>
  <si>
    <t>MONMOUTH CARE CENTER</t>
  </si>
  <si>
    <t>HACKENSACK MERIDIAN HEALTH NURSING &amp; REHAB</t>
  </si>
  <si>
    <t>BARTLEY HEALTHCARE NURSING &amp; REHABILITATION</t>
  </si>
  <si>
    <t>VOORHEES PEDIATRIC FACILITY</t>
  </si>
  <si>
    <t>BUCKINGHAM AT NORWOOD, THE</t>
  </si>
  <si>
    <t>ATRIUM POST ACUTE CARE OF WAYNEVIEW</t>
  </si>
  <si>
    <t>APPLEWOOD ESTATES</t>
  </si>
  <si>
    <t>COMPLETE CARE AT WHITING</t>
  </si>
  <si>
    <t>CREST HAVEN NURSING AND REHABILITATION CENTER</t>
  </si>
  <si>
    <t>ALLEGRIA AT THE FOUNTAINS</t>
  </si>
  <si>
    <t>CRESTWOOD MANOR</t>
  </si>
  <si>
    <t>KING MANOR CARE AND REHABILITATION CENTER</t>
  </si>
  <si>
    <t>ALARIS HEALTH AT HAMILTON PARK</t>
  </si>
  <si>
    <t>ROLLING HILLS CARE CENTER</t>
  </si>
  <si>
    <t>MORRIS VIEW HEALTHCARE CENTER</t>
  </si>
  <si>
    <t>WARREN HAVEN REHAB AND NURSING CENTER</t>
  </si>
  <si>
    <t>AMBOY CARE CENTER</t>
  </si>
  <si>
    <t>CARE ONE AT NEW MILFORD</t>
  </si>
  <si>
    <t>HARBORAGE (THE)</t>
  </si>
  <si>
    <t>ARISTACARE AT WHITING</t>
  </si>
  <si>
    <t>COMPLETE CARE AT PHILLIPSBURG, LLC</t>
  </si>
  <si>
    <t>HAMPTON RIDGE HEALTHCARE AND REHABILITATION</t>
  </si>
  <si>
    <t>CARE ONE AT CRESSKILL</t>
  </si>
  <si>
    <t>ANCHOR CARE AND REHABILITATION CENTER</t>
  </si>
  <si>
    <t>BRAKELEY PARK CENTER</t>
  </si>
  <si>
    <t>EASTERN PINES CONV CTR</t>
  </si>
  <si>
    <t>ST JOSEPH'S HOME AL &amp; NC, INC</t>
  </si>
  <si>
    <t>COMPLETE CARE AT HOLIDAY CITY</t>
  </si>
  <si>
    <t>PREFERRED CARE AT OLD BRIDGE, LLC</t>
  </si>
  <si>
    <t>INGLEMOOR REHABILITATION AND CARE CENTER OF LIVING</t>
  </si>
  <si>
    <t>WATERS EDGE HEALTHCARE &amp; REHAB</t>
  </si>
  <si>
    <t>FOUNTAIN VIEW CARE CENTER</t>
  </si>
  <si>
    <t>MAPLE GLEN CENTER</t>
  </si>
  <si>
    <t>OAKS AT DENVILLE, THE</t>
  </si>
  <si>
    <t>COMPLETE CARE AT MARCELLA, LLC</t>
  </si>
  <si>
    <t>COMPLETE CARE AT FAIR LAWN EDGE</t>
  </si>
  <si>
    <t>SOUTHERN OCEAN CENTER</t>
  </si>
  <si>
    <t>COMPLETE CARE AT ARBORS</t>
  </si>
  <si>
    <t>ATRIUM POST ACUTE CARE OF WAYNE</t>
  </si>
  <si>
    <t>GARDENS AT MONROE HEALTHCARE AND REHABILITATION, T</t>
  </si>
  <si>
    <t>MCAULEY HALL HEALTH CARE CENTE</t>
  </si>
  <si>
    <t>MORRIS HALL/ST JOSEPH'S NURSING CENTER</t>
  </si>
  <si>
    <t>CARE ONE AT ORADELL</t>
  </si>
  <si>
    <t>SEASHORE GARDENS LIVING CENTER</t>
  </si>
  <si>
    <t>CLARK NURSING AND REHAB CNTR</t>
  </si>
  <si>
    <t>MERIDIAN NURSING AND REHABILITATION AT BRICK</t>
  </si>
  <si>
    <t>BROADWAY HOUSE FOR CONTINUING</t>
  </si>
  <si>
    <t>ALARIS HEALTH AT CASTLE HILL</t>
  </si>
  <si>
    <t>N J VETERANS MEM HOME PARAMUS</t>
  </si>
  <si>
    <t>HAMILTON PLACE AT THE PINES AT WHITING</t>
  </si>
  <si>
    <t>HEALTH CENTER AT BLOOMINGDALE</t>
  </si>
  <si>
    <t>COMPLETE CARE AT INGLEMOOR, LLC</t>
  </si>
  <si>
    <t>NORTH CAPE CENTER</t>
  </si>
  <si>
    <t>BRIGHTON GARDENS OF EDISON</t>
  </si>
  <si>
    <t>ALARIS HEALTH AT ST MARY'S</t>
  </si>
  <si>
    <t>CRANBURY CENTER</t>
  </si>
  <si>
    <t>SUNNYSIDE MANOR</t>
  </si>
  <si>
    <t>REGENCY GRANDE NURS &amp; REHAB CE</t>
  </si>
  <si>
    <t>SKILLED NURSING AT FELLOWSHIP VILLAGE</t>
  </si>
  <si>
    <t>ALARIS HEALTH AT CEDAR GROVE</t>
  </si>
  <si>
    <t>MEADOWVIEW NURSING AND REHABILITATION CENTER</t>
  </si>
  <si>
    <t>ALARIS HEALTH AT ESSEX</t>
  </si>
  <si>
    <t>EMERSON HEALTH CARE CENTER</t>
  </si>
  <si>
    <t>PREAKNESS HEALTHCARE CENTER</t>
  </si>
  <si>
    <t>COMPLETE CARE AT PARK PLACE, LLC</t>
  </si>
  <si>
    <t>MONTCLAIR CARE CENTER</t>
  </si>
  <si>
    <t>JERSEY SHORE CENTER</t>
  </si>
  <si>
    <t>MERIDIAN NURSING AND REHABILITATION AT OCEAN GROVE</t>
  </si>
  <si>
    <t>ALARIS HEALTH AT BELGROVE</t>
  </si>
  <si>
    <t>REGENCY HERITAGE NURSING AND REHABILITATION CENTER</t>
  </si>
  <si>
    <t>CARE ONE AT VALLEY</t>
  </si>
  <si>
    <t>SPRING HILLS POST ACUTE PRINCETON</t>
  </si>
  <si>
    <t>WHITE HOUSE HLTHCR &amp; REHAB CTR</t>
  </si>
  <si>
    <t>DE LA SALLE HALL</t>
  </si>
  <si>
    <t>FOREST HILL HEALTHCARE CENTER</t>
  </si>
  <si>
    <t>CHRISTIAN HEALTH CARE CENTER</t>
  </si>
  <si>
    <t>HOMESTEAD REHABILITATION &amp; HEALTH CARE CENTER</t>
  </si>
  <si>
    <t>SUMMER HILL NURSING HOME</t>
  </si>
  <si>
    <t>CHESHIRE HOME</t>
  </si>
  <si>
    <t>ROSE MOUNTAIN CARE CENTER</t>
  </si>
  <si>
    <t>ATLAS REHABILITATION AND HEALTHCARE AT MAYWOOD</t>
  </si>
  <si>
    <t>ALLAIRE REHAB &amp; NURSING</t>
  </si>
  <si>
    <t>ST JOSEPH'S HOME FOR ELDERLY</t>
  </si>
  <si>
    <t>CRANFORD PARK REHABILITATION &amp; HEALTHCARE CENTER</t>
  </si>
  <si>
    <t>JOB HAINES HOME FOR AGED PEOPL</t>
  </si>
  <si>
    <t>NEW COMMUNITY EXTENDED CARE FACILITY</t>
  </si>
  <si>
    <t>UNITED METHODIST COMMUNITIES AT THE SHORES</t>
  </si>
  <si>
    <t>CUMBERLAND MANOR NURSING AND REHABILITATION CENTER</t>
  </si>
  <si>
    <t>PREFERRED CARE AT WALL</t>
  </si>
  <si>
    <t>UNITED METHODIST COMMUNITIES AT COLLINGSWOOD</t>
  </si>
  <si>
    <t>SHADY LANE GLOUCESTER CO HOME</t>
  </si>
  <si>
    <t>VALLEY VIEW REHABILITATION AND HEALTHCARE CTR</t>
  </si>
  <si>
    <t>PEACE CARE ST ANN'S</t>
  </si>
  <si>
    <t>WARDELL GARDENS AT TINTON FALLS</t>
  </si>
  <si>
    <t>GREEN HILL</t>
  </si>
  <si>
    <t>REFORMED CHURCH HOME</t>
  </si>
  <si>
    <t>WILEY MISSION</t>
  </si>
  <si>
    <t>N J EASTERN STAR HOME</t>
  </si>
  <si>
    <t>ROSE GARDEN NURSING AND REHABILITATION CENTER</t>
  </si>
  <si>
    <t>HOUSE OF THE GOOD SHEPHERD</t>
  </si>
  <si>
    <t>HAMILTON GROVE HEALTHCARE AND REHABILITATION, LLC</t>
  </si>
  <si>
    <t>FOOTHILL ACRES REHABILITATION &amp; NURSING CENTER</t>
  </si>
  <si>
    <t>CARE ONE AT RIDGEWOOD AVENUE</t>
  </si>
  <si>
    <t>UNITED METHODIST COMMUNITIES AT PITMAN</t>
  </si>
  <si>
    <t>CLOVER REST HOME</t>
  </si>
  <si>
    <t>COUNTRY ARCH CARE CENTER</t>
  </si>
  <si>
    <t>FAMILY OF CARING HEALTHCARE AT RIDGEWOOD</t>
  </si>
  <si>
    <t>FAMILY OF CARING HEALTHCARE AT MONTCLAIR</t>
  </si>
  <si>
    <t>LAUREL BAY HEALTH &amp; REHABILITATION CENTER</t>
  </si>
  <si>
    <t>ATRIUM POST ACUTE CARE OF PARK RIDGE</t>
  </si>
  <si>
    <t>UNITED METHODIST COMMUNITIES AT BRISTOL GLEN</t>
  </si>
  <si>
    <t>TRINITAS HOSPITAL</t>
  </si>
  <si>
    <t>CHILDRENS SPECIALIZED HOSPITAL TOMS RIVER</t>
  </si>
  <si>
    <t>ARBOR AT LAUREL CIRCLE, THE</t>
  </si>
  <si>
    <t>BAPTIST HOME OF SOUTH JERSEY</t>
  </si>
  <si>
    <t>ALARIS HEALTH AT WEST ORANGE</t>
  </si>
  <si>
    <t>ELMS OF CRANBURY, THE</t>
  </si>
  <si>
    <t>PEACE CARE ST JOSEPH'S</t>
  </si>
  <si>
    <t>COMPLETE CARE AT SHORROCK</t>
  </si>
  <si>
    <t>SHORE MEADOWS REHAB &amp; NURSING CENTER</t>
  </si>
  <si>
    <t>ROYAL HEALTH GATE NRSG REHAB</t>
  </si>
  <si>
    <t>MYSTIC MEADOWS REHAB &amp; NURSING CENTER</t>
  </si>
  <si>
    <t>LUTHERAN SOCIAL MINISTRIES CRANES MILL</t>
  </si>
  <si>
    <t>NEW VISTA NURSING &amp; REHABILITATION CTR</t>
  </si>
  <si>
    <t>NEW JERSEY VETERANS MEMORIAL HOME MENLO</t>
  </si>
  <si>
    <t>HACKENSACK MERIDIAN HEALTH PROSPECT HEIGHTS CARE C</t>
  </si>
  <si>
    <t>VIRTUA H &amp; R C AT BERLIN</t>
  </si>
  <si>
    <t>TALLWOODS CARE CENTER</t>
  </si>
  <si>
    <t>SPRING HILLS POST ACUTE MATAWAN</t>
  </si>
  <si>
    <t>CARE ONE AT EVESHAM</t>
  </si>
  <si>
    <t>MANHATTANVIEW NURSING HOME</t>
  </si>
  <si>
    <t>LITTLE BROOK NURSING AND CONVALESCENT HOME</t>
  </si>
  <si>
    <t>CARE ONE AT PARSIPPANY</t>
  </si>
  <si>
    <t>CONTINUING CARE AT SEABROOK</t>
  </si>
  <si>
    <t>ST CATHERINE OF SIENA</t>
  </si>
  <si>
    <t>CARE ONE AT EAST BRUNSWICK</t>
  </si>
  <si>
    <t>JEWISH HOME AT ROCKLEIGH</t>
  </si>
  <si>
    <t>ALARIS HEALTH AT THE FOUNTAINS</t>
  </si>
  <si>
    <t>CARE ONE AT WAYNE - SNF</t>
  </si>
  <si>
    <t>SOUTHERN OCEAN MEDICAL CENTER</t>
  </si>
  <si>
    <t>CARE ONE AT LIVINGSTON</t>
  </si>
  <si>
    <t>CARE ONE AT MOORESTOWN</t>
  </si>
  <si>
    <t>PLAZA HEALTHCARE &amp; REHABILITATION CENTER</t>
  </si>
  <si>
    <t>CARE ONE AT WALL</t>
  </si>
  <si>
    <t>STONEBRIDGE AT MONTGOMERY HEALTH CARE CENTER</t>
  </si>
  <si>
    <t>PREFERRED CARE AT MERCER</t>
  </si>
  <si>
    <t>CARE ONE AT MADISON AVENUE</t>
  </si>
  <si>
    <t>COMMUNITY MEDICAL CENTER TCU</t>
  </si>
  <si>
    <t>CEDAR CREST/MOUNTAINVIEW GARDENS</t>
  </si>
  <si>
    <t>BOONTON CARE CENTER</t>
  </si>
  <si>
    <t>ALARIS HEALTH AT THE CHATEAU</t>
  </si>
  <si>
    <t>NEW JERSEY VETERANS MEMORIAL VINELAND</t>
  </si>
  <si>
    <t>ALLENDALE REHABILITATION AND HEALTHCARE CENTER</t>
  </si>
  <si>
    <t>LIONS GATE</t>
  </si>
  <si>
    <t>PROMEDICA SKILLED NURSING &amp; REHAB - VOORHEES WEST</t>
  </si>
  <si>
    <t>MERIDIAN SUBACUTE REHABILITATION</t>
  </si>
  <si>
    <t>CARE ONE AT TEANECK</t>
  </si>
  <si>
    <t>ROYAL SUITES HEALTH CARE &amp; REHABILITATION</t>
  </si>
  <si>
    <t>WEDGWOOD GARDENS CARE CENTER</t>
  </si>
  <si>
    <t>CLARA MAASS MEDICAL CENTER</t>
  </si>
  <si>
    <t>PROMEDICA SKILLED NURSING &amp; REHAB - WASHINGTON TWP</t>
  </si>
  <si>
    <t>BARNERT SUBACUTE REHABILITATION CENTER, LLC</t>
  </si>
  <si>
    <t>VICTORIA MANOR</t>
  </si>
  <si>
    <t>ROOSEVELT CARE CENTER AT OLD BRIDGE</t>
  </si>
  <si>
    <t>BRIDGEWAY CARE AND REHAB CENTER AT HILLSBOROUGH</t>
  </si>
  <si>
    <t>CARE ONE AT HANOVER TOWNSHIP</t>
  </si>
  <si>
    <t>HOBOKEN UNIVERSITY MEDICAL CENTER TCU</t>
  </si>
  <si>
    <t>POWERBACK REHABILITATION, ROUTE 73</t>
  </si>
  <si>
    <t>EGG HARBOR CARE CENTER</t>
  </si>
  <si>
    <t>ATRIUM AT NAVESINK HARBOR, THE</t>
  </si>
  <si>
    <t>ADVANCED SUBACUTE REHABILITATION CENTER AT SEWELL</t>
  </si>
  <si>
    <t>POWERBACK REHABILITATION MOORESTOWN</t>
  </si>
  <si>
    <t>VENETIAN CARE &amp; REHABILITATION CENTER, THE</t>
  </si>
  <si>
    <t>SPRING HILLS POST ACUTE HAMILTON</t>
  </si>
  <si>
    <t>SOMERSET WOODS REHABILITATION &amp; NURSING CENTER</t>
  </si>
  <si>
    <t>SPRING HILLS POST ACUTE WOODBURY</t>
  </si>
  <si>
    <t>POWERBACK REHABILITATION PISCATAWAY</t>
  </si>
  <si>
    <t>CONTINUING CARE AT LANTERN HILL</t>
  </si>
  <si>
    <t>LAUREL BROOK REHABILITATION AND HEALTHCARE CENTER</t>
  </si>
  <si>
    <t>SPRING HILLS POST ACUTE LIVINGSTON</t>
  </si>
  <si>
    <t>WINCHESTER GARDENS HEALTH CARE CENTER</t>
  </si>
  <si>
    <t>JEWISH HOME FOR REHABILITATION AND NURSING, THE</t>
  </si>
  <si>
    <t>SYCAMORE LIVING AT EAST HANOVER</t>
  </si>
  <si>
    <t>OXFORD</t>
  </si>
  <si>
    <t>HAMILTON</t>
  </si>
  <si>
    <t>JACKSON</t>
  </si>
  <si>
    <t>MADISON</t>
  </si>
  <si>
    <t>LINDEN</t>
  </si>
  <si>
    <t>CAMDEN</t>
  </si>
  <si>
    <t>SALEM</t>
  </si>
  <si>
    <t>HOPE</t>
  </si>
  <si>
    <t>OAKLAND</t>
  </si>
  <si>
    <t>ORANGE</t>
  </si>
  <si>
    <t>MONTCLAIR</t>
  </si>
  <si>
    <t>LIVINGSTON</t>
  </si>
  <si>
    <t>ENGLEWOOD</t>
  </si>
  <si>
    <t>LAKEWOOD</t>
  </si>
  <si>
    <t>BURLINGTON</t>
  </si>
  <si>
    <t>MANCHESTER</t>
  </si>
  <si>
    <t>PLAINFIELD</t>
  </si>
  <si>
    <t>BLOOMFIELD</t>
  </si>
  <si>
    <t>NEW MILFORD</t>
  </si>
  <si>
    <t>WOODBRIDGE</t>
  </si>
  <si>
    <t>STRATFORD</t>
  </si>
  <si>
    <t>EAST WINDSOR</t>
  </si>
  <si>
    <t>DOVER</t>
  </si>
  <si>
    <t>NEWARK</t>
  </si>
  <si>
    <t>TRENTON</t>
  </si>
  <si>
    <t>EDISON</t>
  </si>
  <si>
    <t>LAWRENCEVILLE</t>
  </si>
  <si>
    <t>UNION CITY</t>
  </si>
  <si>
    <t>CALDWELL</t>
  </si>
  <si>
    <t>BELLEVILLE</t>
  </si>
  <si>
    <t>PARK RIDGE</t>
  </si>
  <si>
    <t>BLOOMINGDALE</t>
  </si>
  <si>
    <t>PRINCETON</t>
  </si>
  <si>
    <t>LEBANON</t>
  </si>
  <si>
    <t>COLUMBIA</t>
  </si>
  <si>
    <t>NEWTON</t>
  </si>
  <si>
    <t>CLIFTON</t>
  </si>
  <si>
    <t>WESTFIELD</t>
  </si>
  <si>
    <t>WHITING</t>
  </si>
  <si>
    <t>MORRISTOWN</t>
  </si>
  <si>
    <t>PLEASANTVILLE</t>
  </si>
  <si>
    <t>ANDOVER</t>
  </si>
  <si>
    <t>PHILLIPSBURG</t>
  </si>
  <si>
    <t>SOMERSET</t>
  </si>
  <si>
    <t>WILLIAMSTOWN</t>
  </si>
  <si>
    <t>UNION</t>
  </si>
  <si>
    <t>BERLIN</t>
  </si>
  <si>
    <t>NORWOOD</t>
  </si>
  <si>
    <t>MEDFORD</t>
  </si>
  <si>
    <t>SHREWSBURY</t>
  </si>
  <si>
    <t>BRIDGEWATER</t>
  </si>
  <si>
    <t>ALLENDALE</t>
  </si>
  <si>
    <t>WAYNE</t>
  </si>
  <si>
    <t>WOODBURY</t>
  </si>
  <si>
    <t>NORTHFIELD</t>
  </si>
  <si>
    <t>MAPLEWOOD</t>
  </si>
  <si>
    <t>BRIDGETON</t>
  </si>
  <si>
    <t>EMERSON</t>
  </si>
  <si>
    <t>PLAINSBORO</t>
  </si>
  <si>
    <t>BOUND BROOK</t>
  </si>
  <si>
    <t>NEW PROVIDENCE</t>
  </si>
  <si>
    <t>BERKELEY HEIGHTS</t>
  </si>
  <si>
    <t>ELIZABETH</t>
  </si>
  <si>
    <t>CHERRY HILL</t>
  </si>
  <si>
    <t>PITTSGROVE</t>
  </si>
  <si>
    <t>MATAWAN</t>
  </si>
  <si>
    <t>PARAMUS</t>
  </si>
  <si>
    <t>WEST ORANGE</t>
  </si>
  <si>
    <t>CEDAR GROVE</t>
  </si>
  <si>
    <t>TEANECK</t>
  </si>
  <si>
    <t>LINCOLN PARK</t>
  </si>
  <si>
    <t>CINNAMINSON</t>
  </si>
  <si>
    <t>NEPTUNE</t>
  </si>
  <si>
    <t>SUCCASUNNA</t>
  </si>
  <si>
    <t>SCOTCH PLAINS</t>
  </si>
  <si>
    <t>WALL</t>
  </si>
  <si>
    <t>HACKETTSTOWN</t>
  </si>
  <si>
    <t>MOORESTOWN</t>
  </si>
  <si>
    <t>JERSEY CITY</t>
  </si>
  <si>
    <t>PASSAIC</t>
  </si>
  <si>
    <t>ATLANTIC HIGHLANDS</t>
  </si>
  <si>
    <t>CRANFORD</t>
  </si>
  <si>
    <t>HOLMDEL</t>
  </si>
  <si>
    <t>MERCERVILLE</t>
  </si>
  <si>
    <t>PATERSON</t>
  </si>
  <si>
    <t>NEPTUNE CITY</t>
  </si>
  <si>
    <t>HAMILTON SQUARE</t>
  </si>
  <si>
    <t>NORTH BERGEN</t>
  </si>
  <si>
    <t>HAZLET</t>
  </si>
  <si>
    <t>CHATHAM</t>
  </si>
  <si>
    <t>BAYVILLE</t>
  </si>
  <si>
    <t>VINELAND</t>
  </si>
  <si>
    <t>LUMBERTON</t>
  </si>
  <si>
    <t>WOODCLIFF LAKE</t>
  </si>
  <si>
    <t>PT PLEASANT</t>
  </si>
  <si>
    <t>PARSIPPANY</t>
  </si>
  <si>
    <t>RARITAN</t>
  </si>
  <si>
    <t>GREEN BROOK</t>
  </si>
  <si>
    <t>MENDHAM</t>
  </si>
  <si>
    <t>RAHWAY</t>
  </si>
  <si>
    <t>EAST ORANGE</t>
  </si>
  <si>
    <t>MAPLE SHADE</t>
  </si>
  <si>
    <t>HACKENSACK</t>
  </si>
  <si>
    <t>FREEHOLD</t>
  </si>
  <si>
    <t>RIDGEWOOD</t>
  </si>
  <si>
    <t>BLACKWOOD</t>
  </si>
  <si>
    <t>WOODSTOWN</t>
  </si>
  <si>
    <t>TENAFLY</t>
  </si>
  <si>
    <t>DEPTFORD</t>
  </si>
  <si>
    <t>EATONTOWN</t>
  </si>
  <si>
    <t>OCEAN VIEW</t>
  </si>
  <si>
    <t>PERTH AMBOY</t>
  </si>
  <si>
    <t>LINWOOD</t>
  </si>
  <si>
    <t>VOORHEES</t>
  </si>
  <si>
    <t>KEARNY</t>
  </si>
  <si>
    <t>CAPE MAY COURT HOUSE</t>
  </si>
  <si>
    <t>MANAHAWKIN</t>
  </si>
  <si>
    <t>HAMMONTON</t>
  </si>
  <si>
    <t>GALLOWAY TOWNSHIP</t>
  </si>
  <si>
    <t>BRICK</t>
  </si>
  <si>
    <t>SOUTH PLAINFIELD</t>
  </si>
  <si>
    <t>LITTLE EGG HARBOR TW</t>
  </si>
  <si>
    <t>BARNEGAT</t>
  </si>
  <si>
    <t>PENNSAUKEN</t>
  </si>
  <si>
    <t>FLEMINGTON</t>
  </si>
  <si>
    <t>HASKELL</t>
  </si>
  <si>
    <t>SEWELL</t>
  </si>
  <si>
    <t>CARNEYS POINT</t>
  </si>
  <si>
    <t>MOUNTAINSIDE</t>
  </si>
  <si>
    <t>MILLVILLE</t>
  </si>
  <si>
    <t>ABSECON</t>
  </si>
  <si>
    <t>WEST DEPTFORD</t>
  </si>
  <si>
    <t>WEST CALDWELL</t>
  </si>
  <si>
    <t>PEMBERTON</t>
  </si>
  <si>
    <t>TOMS RIVER</t>
  </si>
  <si>
    <t>MONROE TOWNSHIP</t>
  </si>
  <si>
    <t>WEST MILFORD</t>
  </si>
  <si>
    <t>ENGLISHTOWN</t>
  </si>
  <si>
    <t>VAUXHALL</t>
  </si>
  <si>
    <t>LONG BRANCH</t>
  </si>
  <si>
    <t>RED BANK</t>
  </si>
  <si>
    <t>ATCO</t>
  </si>
  <si>
    <t>CRESSKILL</t>
  </si>
  <si>
    <t>ATLANTIC CITY</t>
  </si>
  <si>
    <t>OLD BRIDGE</t>
  </si>
  <si>
    <t>FAIRLAWN</t>
  </si>
  <si>
    <t>DENVILLE</t>
  </si>
  <si>
    <t>WATCHUNG</t>
  </si>
  <si>
    <t>ORADELL</t>
  </si>
  <si>
    <t>CLARK</t>
  </si>
  <si>
    <t>CAPE MAY</t>
  </si>
  <si>
    <t>BASKING RIDGE</t>
  </si>
  <si>
    <t>IRVINGTON</t>
  </si>
  <si>
    <t>MONMOUTH JUNCTION</t>
  </si>
  <si>
    <t>OCEAN GROVE</t>
  </si>
  <si>
    <t>WESTWOOD</t>
  </si>
  <si>
    <t>LINCROFT</t>
  </si>
  <si>
    <t>WYCKOFF</t>
  </si>
  <si>
    <t>FLORHAM PARK</t>
  </si>
  <si>
    <t>NEW BRUNSWICK</t>
  </si>
  <si>
    <t>MAYWOOD</t>
  </si>
  <si>
    <t>TOTOWA</t>
  </si>
  <si>
    <t>OCEAN CITY</t>
  </si>
  <si>
    <t>ALLENWOOD</t>
  </si>
  <si>
    <t>COLLINGSWOOD</t>
  </si>
  <si>
    <t>CLARKSBORO</t>
  </si>
  <si>
    <t>TINTON FALLS</t>
  </si>
  <si>
    <t>MARLTON</t>
  </si>
  <si>
    <t>HILLSBOROUGH</t>
  </si>
  <si>
    <t>PITMAN</t>
  </si>
  <si>
    <t>PITTSTOWN</t>
  </si>
  <si>
    <t>KEANSBURG</t>
  </si>
  <si>
    <t>RIVERTON</t>
  </si>
  <si>
    <t>CRANBURY</t>
  </si>
  <si>
    <t>CALIFON</t>
  </si>
  <si>
    <t>PARSIPPANY TROY HILL</t>
  </si>
  <si>
    <t>EAST BRUNSWICK</t>
  </si>
  <si>
    <t>ROCKLEIGH</t>
  </si>
  <si>
    <t>SECAUCUS</t>
  </si>
  <si>
    <t>SKILLMAN</t>
  </si>
  <si>
    <t>EWING</t>
  </si>
  <si>
    <t>POMPTON PLAINS</t>
  </si>
  <si>
    <t>BOONTON</t>
  </si>
  <si>
    <t>ROCHELLE PARK</t>
  </si>
  <si>
    <t>NORTH CAPE MAY</t>
  </si>
  <si>
    <t>WHIPPANY</t>
  </si>
  <si>
    <t>HOBOKEN</t>
  </si>
  <si>
    <t>EGG HARBOR TOWNSHIP</t>
  </si>
  <si>
    <t>SOUTH AMBOY</t>
  </si>
  <si>
    <t>PISCATAWAY</t>
  </si>
  <si>
    <t>MOUNT LAUREL</t>
  </si>
  <si>
    <t>EAST HANOVER</t>
  </si>
  <si>
    <t>Union</t>
  </si>
  <si>
    <t>Middlesex</t>
  </si>
  <si>
    <t>Sussex</t>
  </si>
  <si>
    <t>Warren</t>
  </si>
  <si>
    <t>Camden</t>
  </si>
  <si>
    <t>Mercer</t>
  </si>
  <si>
    <t>Cumberland</t>
  </si>
  <si>
    <t>Morris</t>
  </si>
  <si>
    <t>Somerset</t>
  </si>
  <si>
    <t>Essex</t>
  </si>
  <si>
    <t>Salem</t>
  </si>
  <si>
    <t>Monmouth</t>
  </si>
  <si>
    <t>Bergen</t>
  </si>
  <si>
    <t>Passaic</t>
  </si>
  <si>
    <t>Burlington</t>
  </si>
  <si>
    <t>Atlantic</t>
  </si>
  <si>
    <t>Hudson</t>
  </si>
  <si>
    <t>Ocean</t>
  </si>
  <si>
    <t>Gloucester</t>
  </si>
  <si>
    <t>Cape May</t>
  </si>
  <si>
    <t>Hunterdon</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</si>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</sst>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350" totalsRowShown="0" headerRowDxfId="125">
  <autoFilter ref="A1:AG350"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350" totalsRowShown="0" headerRowDxfId="96">
  <autoFilter ref="A1:AK350" xr:uid="{F6C3CB19-CE12-4B14-8BE9-BE2DA56924F3}"/>
  <sortState xmlns:xlrd2="http://schemas.microsoft.com/office/spreadsheetml/2017/richdata2" ref="A2:AK350">
    <sortCondition ref="A1:A350"/>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350" totalsRowShown="0" headerRowDxfId="63">
  <autoFilter ref="A1:AI350" xr:uid="{0BC5ADF1-15D4-4F74-902E-CBC634AC45F1}"/>
  <sortState xmlns:xlrd2="http://schemas.microsoft.com/office/spreadsheetml/2017/richdata2" ref="A2:AI350">
    <sortCondition ref="A1:A350"/>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362"/>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961</v>
      </c>
      <c r="B1" s="1" t="s">
        <v>1028</v>
      </c>
      <c r="C1" s="1" t="s">
        <v>964</v>
      </c>
      <c r="D1" s="1" t="s">
        <v>963</v>
      </c>
      <c r="E1" s="1" t="s">
        <v>965</v>
      </c>
      <c r="F1" s="1" t="s">
        <v>969</v>
      </c>
      <c r="G1" s="1" t="s">
        <v>972</v>
      </c>
      <c r="H1" s="1" t="s">
        <v>971</v>
      </c>
      <c r="I1" s="1" t="s">
        <v>1029</v>
      </c>
      <c r="J1" s="1" t="s">
        <v>1008</v>
      </c>
      <c r="K1" s="1" t="s">
        <v>1010</v>
      </c>
      <c r="L1" s="1" t="s">
        <v>1009</v>
      </c>
      <c r="M1" s="1" t="s">
        <v>1011</v>
      </c>
      <c r="N1" s="1" t="s">
        <v>1012</v>
      </c>
      <c r="O1" s="1" t="s">
        <v>1013</v>
      </c>
      <c r="P1" s="1" t="s">
        <v>1018</v>
      </c>
      <c r="Q1" s="1" t="s">
        <v>1019</v>
      </c>
      <c r="R1" s="1" t="s">
        <v>1014</v>
      </c>
      <c r="S1" s="1" t="s">
        <v>1030</v>
      </c>
      <c r="T1" s="1" t="s">
        <v>1015</v>
      </c>
      <c r="U1" s="1" t="s">
        <v>1016</v>
      </c>
      <c r="V1" s="1" t="s">
        <v>1017</v>
      </c>
      <c r="W1" s="1" t="s">
        <v>1031</v>
      </c>
      <c r="X1" s="1" t="s">
        <v>1021</v>
      </c>
      <c r="Y1" s="1" t="s">
        <v>1020</v>
      </c>
      <c r="Z1" s="1" t="s">
        <v>1022</v>
      </c>
      <c r="AA1" s="1" t="s">
        <v>1032</v>
      </c>
      <c r="AB1" s="1" t="s">
        <v>1023</v>
      </c>
      <c r="AC1" s="1" t="s">
        <v>1024</v>
      </c>
      <c r="AD1" s="1" t="s">
        <v>1025</v>
      </c>
      <c r="AE1" s="1" t="s">
        <v>1026</v>
      </c>
      <c r="AF1" s="1" t="s">
        <v>962</v>
      </c>
      <c r="AG1" s="38" t="s">
        <v>973</v>
      </c>
    </row>
    <row r="2" spans="1:34" x14ac:dyDescent="0.25">
      <c r="A2" t="s">
        <v>941</v>
      </c>
      <c r="B2" t="s">
        <v>503</v>
      </c>
      <c r="C2" t="s">
        <v>702</v>
      </c>
      <c r="D2" t="s">
        <v>893</v>
      </c>
      <c r="E2" s="31">
        <v>160.09782608695653</v>
      </c>
      <c r="F2" s="31">
        <v>2.6385083848190649</v>
      </c>
      <c r="G2" s="31">
        <v>2.4624251476678665</v>
      </c>
      <c r="H2" s="31">
        <v>0.2969719600787562</v>
      </c>
      <c r="I2" s="31">
        <v>0.21279041347002514</v>
      </c>
      <c r="J2" s="31">
        <v>422.41945652173922</v>
      </c>
      <c r="K2" s="31">
        <v>394.22891304347831</v>
      </c>
      <c r="L2" s="31">
        <v>47.544565217391309</v>
      </c>
      <c r="M2" s="31">
        <v>34.067282608695656</v>
      </c>
      <c r="N2" s="31">
        <v>4.6661956521739132</v>
      </c>
      <c r="O2" s="31">
        <v>8.8110869565217396</v>
      </c>
      <c r="P2" s="31">
        <v>105.10434782608698</v>
      </c>
      <c r="Q2" s="31">
        <v>90.391086956521761</v>
      </c>
      <c r="R2" s="31">
        <v>14.713260869565222</v>
      </c>
      <c r="S2" s="31">
        <v>269.77054347826089</v>
      </c>
      <c r="T2" s="31">
        <v>269.77054347826089</v>
      </c>
      <c r="U2" s="31">
        <v>0</v>
      </c>
      <c r="V2" s="31">
        <v>0</v>
      </c>
      <c r="W2" s="31">
        <v>62.630869565217388</v>
      </c>
      <c r="X2" s="31">
        <v>13.610000000000001</v>
      </c>
      <c r="Y2" s="31">
        <v>0</v>
      </c>
      <c r="Z2" s="31">
        <v>0</v>
      </c>
      <c r="AA2" s="31">
        <v>1.942391304347826</v>
      </c>
      <c r="AB2" s="31">
        <v>0</v>
      </c>
      <c r="AC2" s="31">
        <v>47.078478260869559</v>
      </c>
      <c r="AD2" s="31">
        <v>0</v>
      </c>
      <c r="AE2" s="31">
        <v>0</v>
      </c>
      <c r="AF2" t="s">
        <v>154</v>
      </c>
      <c r="AG2" s="32">
        <v>2</v>
      </c>
      <c r="AH2"/>
    </row>
    <row r="3" spans="1:34" x14ac:dyDescent="0.25">
      <c r="A3" t="s">
        <v>941</v>
      </c>
      <c r="B3" t="s">
        <v>422</v>
      </c>
      <c r="C3" t="s">
        <v>794</v>
      </c>
      <c r="D3" t="s">
        <v>897</v>
      </c>
      <c r="E3" s="31">
        <v>111.60869565217391</v>
      </c>
      <c r="F3" s="31">
        <v>2.9375467471756922</v>
      </c>
      <c r="G3" s="31">
        <v>2.7413303467082208</v>
      </c>
      <c r="H3" s="31">
        <v>0.5210868718348266</v>
      </c>
      <c r="I3" s="31">
        <v>0.32487047136735481</v>
      </c>
      <c r="J3" s="31">
        <v>327.8557608695653</v>
      </c>
      <c r="K3" s="31">
        <v>305.95630434782618</v>
      </c>
      <c r="L3" s="31">
        <v>58.157826086956511</v>
      </c>
      <c r="M3" s="31">
        <v>36.258369565217379</v>
      </c>
      <c r="N3" s="31">
        <v>16.769021739130434</v>
      </c>
      <c r="O3" s="31">
        <v>5.1304347826086953</v>
      </c>
      <c r="P3" s="31">
        <v>80.095000000000041</v>
      </c>
      <c r="Q3" s="31">
        <v>80.095000000000041</v>
      </c>
      <c r="R3" s="31">
        <v>0</v>
      </c>
      <c r="S3" s="31">
        <v>189.60293478260874</v>
      </c>
      <c r="T3" s="31">
        <v>189.60293478260874</v>
      </c>
      <c r="U3" s="31">
        <v>0</v>
      </c>
      <c r="V3" s="31">
        <v>0</v>
      </c>
      <c r="W3" s="31">
        <v>0</v>
      </c>
      <c r="X3" s="31">
        <v>0</v>
      </c>
      <c r="Y3" s="31">
        <v>0</v>
      </c>
      <c r="Z3" s="31">
        <v>0</v>
      </c>
      <c r="AA3" s="31">
        <v>0</v>
      </c>
      <c r="AB3" s="31">
        <v>0</v>
      </c>
      <c r="AC3" s="31">
        <v>0</v>
      </c>
      <c r="AD3" s="31">
        <v>0</v>
      </c>
      <c r="AE3" s="31">
        <v>0</v>
      </c>
      <c r="AF3" t="s">
        <v>71</v>
      </c>
      <c r="AG3" s="32">
        <v>2</v>
      </c>
      <c r="AH3"/>
    </row>
    <row r="4" spans="1:34" x14ac:dyDescent="0.25">
      <c r="A4" t="s">
        <v>941</v>
      </c>
      <c r="B4" t="s">
        <v>684</v>
      </c>
      <c r="C4" t="s">
        <v>823</v>
      </c>
      <c r="D4" t="s">
        <v>907</v>
      </c>
      <c r="E4" s="31">
        <v>104.16304347826087</v>
      </c>
      <c r="F4" s="31">
        <v>4.0493686736929977</v>
      </c>
      <c r="G4" s="31">
        <v>3.7985077741834492</v>
      </c>
      <c r="H4" s="31">
        <v>0.51978712303036623</v>
      </c>
      <c r="I4" s="31">
        <v>0.35992069289366585</v>
      </c>
      <c r="J4" s="31">
        <v>421.79456521739132</v>
      </c>
      <c r="K4" s="31">
        <v>395.66413043478258</v>
      </c>
      <c r="L4" s="31">
        <v>54.142608695652171</v>
      </c>
      <c r="M4" s="31">
        <v>37.490434782608695</v>
      </c>
      <c r="N4" s="31">
        <v>11.271739130434783</v>
      </c>
      <c r="O4" s="31">
        <v>5.3804347826086953</v>
      </c>
      <c r="P4" s="31">
        <v>155.88239130434786</v>
      </c>
      <c r="Q4" s="31">
        <v>146.40413043478264</v>
      </c>
      <c r="R4" s="31">
        <v>9.4782608695652169</v>
      </c>
      <c r="S4" s="31">
        <v>211.76956521739126</v>
      </c>
      <c r="T4" s="31">
        <v>211.76956521739126</v>
      </c>
      <c r="U4" s="31">
        <v>0</v>
      </c>
      <c r="V4" s="31">
        <v>0</v>
      </c>
      <c r="W4" s="31">
        <v>69.210108695652153</v>
      </c>
      <c r="X4" s="31">
        <v>1.4347826086956521</v>
      </c>
      <c r="Y4" s="31">
        <v>1.2717391304347827</v>
      </c>
      <c r="Z4" s="31">
        <v>0.56521739130434778</v>
      </c>
      <c r="AA4" s="31">
        <v>13.202717391304347</v>
      </c>
      <c r="AB4" s="31">
        <v>0</v>
      </c>
      <c r="AC4" s="31">
        <v>52.735652173913024</v>
      </c>
      <c r="AD4" s="31">
        <v>0</v>
      </c>
      <c r="AE4" s="31">
        <v>0</v>
      </c>
      <c r="AF4" t="s">
        <v>336</v>
      </c>
      <c r="AG4" s="32">
        <v>2</v>
      </c>
      <c r="AH4"/>
    </row>
    <row r="5" spans="1:34" x14ac:dyDescent="0.25">
      <c r="A5" t="s">
        <v>941</v>
      </c>
      <c r="B5" t="s">
        <v>441</v>
      </c>
      <c r="C5" t="s">
        <v>808</v>
      </c>
      <c r="D5" t="s">
        <v>890</v>
      </c>
      <c r="E5" s="31">
        <v>206.72826086956522</v>
      </c>
      <c r="F5" s="31">
        <v>2.8931626268468373</v>
      </c>
      <c r="G5" s="31">
        <v>2.6040438508859562</v>
      </c>
      <c r="H5" s="31">
        <v>0.43680477417319513</v>
      </c>
      <c r="I5" s="31">
        <v>0.18421525842578473</v>
      </c>
      <c r="J5" s="31">
        <v>598.09847826086957</v>
      </c>
      <c r="K5" s="31">
        <v>538.32945652173919</v>
      </c>
      <c r="L5" s="31">
        <v>90.29989130434781</v>
      </c>
      <c r="M5" s="31">
        <v>38.082499999999996</v>
      </c>
      <c r="N5" s="31">
        <v>47.434782608695649</v>
      </c>
      <c r="O5" s="31">
        <v>4.7826086956521738</v>
      </c>
      <c r="P5" s="31">
        <v>164.35586956521735</v>
      </c>
      <c r="Q5" s="31">
        <v>156.80423913043475</v>
      </c>
      <c r="R5" s="31">
        <v>7.5516304347826084</v>
      </c>
      <c r="S5" s="31">
        <v>343.44271739130443</v>
      </c>
      <c r="T5" s="31">
        <v>343.44271739130443</v>
      </c>
      <c r="U5" s="31">
        <v>0</v>
      </c>
      <c r="V5" s="31">
        <v>0</v>
      </c>
      <c r="W5" s="31">
        <v>6.2669565217391305</v>
      </c>
      <c r="X5" s="31">
        <v>0.85423913043478261</v>
      </c>
      <c r="Y5" s="31">
        <v>0</v>
      </c>
      <c r="Z5" s="31">
        <v>0</v>
      </c>
      <c r="AA5" s="31">
        <v>2.3911956521739128</v>
      </c>
      <c r="AB5" s="31">
        <v>0</v>
      </c>
      <c r="AC5" s="31">
        <v>3.021521739130435</v>
      </c>
      <c r="AD5" s="31">
        <v>0</v>
      </c>
      <c r="AE5" s="31">
        <v>0</v>
      </c>
      <c r="AF5" t="s">
        <v>92</v>
      </c>
      <c r="AG5" s="32">
        <v>2</v>
      </c>
      <c r="AH5"/>
    </row>
    <row r="6" spans="1:34" x14ac:dyDescent="0.25">
      <c r="A6" t="s">
        <v>941</v>
      </c>
      <c r="B6" t="s">
        <v>582</v>
      </c>
      <c r="C6" t="s">
        <v>811</v>
      </c>
      <c r="D6" t="s">
        <v>905</v>
      </c>
      <c r="E6" s="31">
        <v>57.391304347826086</v>
      </c>
      <c r="F6" s="31">
        <v>4.6481912878787872</v>
      </c>
      <c r="G6" s="31">
        <v>4.2588352272727272</v>
      </c>
      <c r="H6" s="31">
        <v>1.5067803030303029</v>
      </c>
      <c r="I6" s="31">
        <v>1.1174242424242422</v>
      </c>
      <c r="J6" s="31">
        <v>266.76576086956516</v>
      </c>
      <c r="K6" s="31">
        <v>244.42010869565215</v>
      </c>
      <c r="L6" s="31">
        <v>86.476086956521726</v>
      </c>
      <c r="M6" s="31">
        <v>64.130434782608688</v>
      </c>
      <c r="N6" s="31">
        <v>18.344782608695656</v>
      </c>
      <c r="O6" s="31">
        <v>4.0008695652173909</v>
      </c>
      <c r="P6" s="31">
        <v>22.255434782608692</v>
      </c>
      <c r="Q6" s="31">
        <v>22.255434782608692</v>
      </c>
      <c r="R6" s="31">
        <v>0</v>
      </c>
      <c r="S6" s="31">
        <v>158.03423913043477</v>
      </c>
      <c r="T6" s="31">
        <v>158.03423913043477</v>
      </c>
      <c r="U6" s="31">
        <v>0</v>
      </c>
      <c r="V6" s="31">
        <v>0</v>
      </c>
      <c r="W6" s="31">
        <v>11.576086956521738</v>
      </c>
      <c r="X6" s="31">
        <v>0</v>
      </c>
      <c r="Y6" s="31">
        <v>0</v>
      </c>
      <c r="Z6" s="31">
        <v>0</v>
      </c>
      <c r="AA6" s="31">
        <v>0</v>
      </c>
      <c r="AB6" s="31">
        <v>0</v>
      </c>
      <c r="AC6" s="31">
        <v>11.576086956521738</v>
      </c>
      <c r="AD6" s="31">
        <v>0</v>
      </c>
      <c r="AE6" s="31">
        <v>0</v>
      </c>
      <c r="AF6" t="s">
        <v>234</v>
      </c>
      <c r="AG6" s="32">
        <v>2</v>
      </c>
      <c r="AH6"/>
    </row>
    <row r="7" spans="1:34" x14ac:dyDescent="0.25">
      <c r="A7" t="s">
        <v>941</v>
      </c>
      <c r="B7" t="s">
        <v>561</v>
      </c>
      <c r="C7" t="s">
        <v>724</v>
      </c>
      <c r="D7" t="s">
        <v>905</v>
      </c>
      <c r="E7" s="31">
        <v>132.4891304347826</v>
      </c>
      <c r="F7" s="31">
        <v>3.4514496677332027</v>
      </c>
      <c r="G7" s="31">
        <v>3.115974239068013</v>
      </c>
      <c r="H7" s="31">
        <v>0.86532775453277566</v>
      </c>
      <c r="I7" s="31">
        <v>0.56798096644515561</v>
      </c>
      <c r="J7" s="31">
        <v>457.27956521739134</v>
      </c>
      <c r="K7" s="31">
        <v>412.83271739130441</v>
      </c>
      <c r="L7" s="31">
        <v>114.64652173913045</v>
      </c>
      <c r="M7" s="31">
        <v>75.251304347826093</v>
      </c>
      <c r="N7" s="31">
        <v>34.521086956521742</v>
      </c>
      <c r="O7" s="31">
        <v>4.8741304347826109</v>
      </c>
      <c r="P7" s="31">
        <v>63.231413043478263</v>
      </c>
      <c r="Q7" s="31">
        <v>58.179782608695653</v>
      </c>
      <c r="R7" s="31">
        <v>5.0516304347826084</v>
      </c>
      <c r="S7" s="31">
        <v>279.40163043478265</v>
      </c>
      <c r="T7" s="31">
        <v>279.40163043478265</v>
      </c>
      <c r="U7" s="31">
        <v>0</v>
      </c>
      <c r="V7" s="31">
        <v>0</v>
      </c>
      <c r="W7" s="31">
        <v>1.8858695652173914</v>
      </c>
      <c r="X7" s="31">
        <v>1.8858695652173914</v>
      </c>
      <c r="Y7" s="31">
        <v>0</v>
      </c>
      <c r="Z7" s="31">
        <v>0</v>
      </c>
      <c r="AA7" s="31">
        <v>0</v>
      </c>
      <c r="AB7" s="31">
        <v>0</v>
      </c>
      <c r="AC7" s="31">
        <v>0</v>
      </c>
      <c r="AD7" s="31">
        <v>0</v>
      </c>
      <c r="AE7" s="31">
        <v>0</v>
      </c>
      <c r="AF7" t="s">
        <v>213</v>
      </c>
      <c r="AG7" s="32">
        <v>2</v>
      </c>
      <c r="AH7"/>
    </row>
    <row r="8" spans="1:34" x14ac:dyDescent="0.25">
      <c r="A8" t="s">
        <v>941</v>
      </c>
      <c r="B8" t="s">
        <v>573</v>
      </c>
      <c r="C8" t="s">
        <v>765</v>
      </c>
      <c r="D8" t="s">
        <v>898</v>
      </c>
      <c r="E8" s="31">
        <v>139.55434782608697</v>
      </c>
      <c r="F8" s="31">
        <v>3.4766796479476585</v>
      </c>
      <c r="G8" s="31">
        <v>3.1677303528312164</v>
      </c>
      <c r="H8" s="31">
        <v>1.0230999299010826</v>
      </c>
      <c r="I8" s="31">
        <v>0.71415063478464036</v>
      </c>
      <c r="J8" s="31">
        <v>485.18576086956512</v>
      </c>
      <c r="K8" s="31">
        <v>442.07054347826079</v>
      </c>
      <c r="L8" s="31">
        <v>142.77804347826086</v>
      </c>
      <c r="M8" s="31">
        <v>99.6628260869565</v>
      </c>
      <c r="N8" s="31">
        <v>40.512391304347823</v>
      </c>
      <c r="O8" s="31">
        <v>2.6028260869565218</v>
      </c>
      <c r="P8" s="31">
        <v>60.920760869565221</v>
      </c>
      <c r="Q8" s="31">
        <v>60.920760869565221</v>
      </c>
      <c r="R8" s="31">
        <v>0</v>
      </c>
      <c r="S8" s="31">
        <v>281.48695652173905</v>
      </c>
      <c r="T8" s="31">
        <v>281.48695652173905</v>
      </c>
      <c r="U8" s="31">
        <v>0</v>
      </c>
      <c r="V8" s="31">
        <v>0</v>
      </c>
      <c r="W8" s="31">
        <v>0</v>
      </c>
      <c r="X8" s="31">
        <v>0</v>
      </c>
      <c r="Y8" s="31">
        <v>0</v>
      </c>
      <c r="Z8" s="31">
        <v>0</v>
      </c>
      <c r="AA8" s="31">
        <v>0</v>
      </c>
      <c r="AB8" s="31">
        <v>0</v>
      </c>
      <c r="AC8" s="31">
        <v>0</v>
      </c>
      <c r="AD8" s="31">
        <v>0</v>
      </c>
      <c r="AE8" s="31">
        <v>0</v>
      </c>
      <c r="AF8" t="s">
        <v>225</v>
      </c>
      <c r="AG8" s="32">
        <v>2</v>
      </c>
      <c r="AH8"/>
    </row>
    <row r="9" spans="1:34" x14ac:dyDescent="0.25">
      <c r="A9" t="s">
        <v>941</v>
      </c>
      <c r="B9" t="s">
        <v>575</v>
      </c>
      <c r="C9" t="s">
        <v>849</v>
      </c>
      <c r="D9" t="s">
        <v>898</v>
      </c>
      <c r="E9" s="31">
        <v>107.94565217391305</v>
      </c>
      <c r="F9" s="31">
        <v>3.920633370254758</v>
      </c>
      <c r="G9" s="31">
        <v>3.5926744537307416</v>
      </c>
      <c r="H9" s="31">
        <v>0.78482126674050956</v>
      </c>
      <c r="I9" s="31">
        <v>0.45686235021649385</v>
      </c>
      <c r="J9" s="31">
        <v>423.21532608695657</v>
      </c>
      <c r="K9" s="31">
        <v>387.8135869565217</v>
      </c>
      <c r="L9" s="31">
        <v>84.718043478260881</v>
      </c>
      <c r="M9" s="31">
        <v>49.31630434782609</v>
      </c>
      <c r="N9" s="31">
        <v>28.645108695652176</v>
      </c>
      <c r="O9" s="31">
        <v>6.7566304347826085</v>
      </c>
      <c r="P9" s="31">
        <v>88.586956521739125</v>
      </c>
      <c r="Q9" s="31">
        <v>88.586956521739125</v>
      </c>
      <c r="R9" s="31">
        <v>0</v>
      </c>
      <c r="S9" s="31">
        <v>249.91032608695653</v>
      </c>
      <c r="T9" s="31">
        <v>249.91032608695653</v>
      </c>
      <c r="U9" s="31">
        <v>0</v>
      </c>
      <c r="V9" s="31">
        <v>0</v>
      </c>
      <c r="W9" s="31">
        <v>2.3641304347826089</v>
      </c>
      <c r="X9" s="31">
        <v>2.3641304347826089</v>
      </c>
      <c r="Y9" s="31">
        <v>0</v>
      </c>
      <c r="Z9" s="31">
        <v>0</v>
      </c>
      <c r="AA9" s="31">
        <v>0</v>
      </c>
      <c r="AB9" s="31">
        <v>0</v>
      </c>
      <c r="AC9" s="31">
        <v>0</v>
      </c>
      <c r="AD9" s="31">
        <v>0</v>
      </c>
      <c r="AE9" s="31">
        <v>0</v>
      </c>
      <c r="AF9" t="s">
        <v>227</v>
      </c>
      <c r="AG9" s="32">
        <v>2</v>
      </c>
      <c r="AH9"/>
    </row>
    <row r="10" spans="1:34" x14ac:dyDescent="0.25">
      <c r="A10" t="s">
        <v>941</v>
      </c>
      <c r="B10" t="s">
        <v>526</v>
      </c>
      <c r="C10" t="s">
        <v>775</v>
      </c>
      <c r="D10" t="s">
        <v>905</v>
      </c>
      <c r="E10" s="31">
        <v>133.25</v>
      </c>
      <c r="F10" s="31">
        <v>4.2160526959784654</v>
      </c>
      <c r="G10" s="31">
        <v>4.02908149114936</v>
      </c>
      <c r="H10" s="31">
        <v>0.94533811893302866</v>
      </c>
      <c r="I10" s="31">
        <v>0.75836691410392354</v>
      </c>
      <c r="J10" s="31">
        <v>561.78902173913048</v>
      </c>
      <c r="K10" s="31">
        <v>536.87510869565222</v>
      </c>
      <c r="L10" s="31">
        <v>125.96630434782607</v>
      </c>
      <c r="M10" s="31">
        <v>101.05239130434781</v>
      </c>
      <c r="N10" s="31">
        <v>20.123152173913041</v>
      </c>
      <c r="O10" s="31">
        <v>4.7907608695652177</v>
      </c>
      <c r="P10" s="31">
        <v>112.61836956521745</v>
      </c>
      <c r="Q10" s="31">
        <v>112.61836956521745</v>
      </c>
      <c r="R10" s="31">
        <v>0</v>
      </c>
      <c r="S10" s="31">
        <v>323.20434782608697</v>
      </c>
      <c r="T10" s="31">
        <v>323.20434782608697</v>
      </c>
      <c r="U10" s="31">
        <v>0</v>
      </c>
      <c r="V10" s="31">
        <v>0</v>
      </c>
      <c r="W10" s="31">
        <v>5.9347826086956523</v>
      </c>
      <c r="X10" s="31">
        <v>0</v>
      </c>
      <c r="Y10" s="31">
        <v>0</v>
      </c>
      <c r="Z10" s="31">
        <v>0</v>
      </c>
      <c r="AA10" s="31">
        <v>0</v>
      </c>
      <c r="AB10" s="31">
        <v>0</v>
      </c>
      <c r="AC10" s="31">
        <v>5.9347826086956523</v>
      </c>
      <c r="AD10" s="31">
        <v>0</v>
      </c>
      <c r="AE10" s="31">
        <v>0</v>
      </c>
      <c r="AF10" t="s">
        <v>178</v>
      </c>
      <c r="AG10" s="32">
        <v>2</v>
      </c>
      <c r="AH10"/>
    </row>
    <row r="11" spans="1:34" x14ac:dyDescent="0.25">
      <c r="A11" t="s">
        <v>941</v>
      </c>
      <c r="B11" t="s">
        <v>386</v>
      </c>
      <c r="C11" t="s">
        <v>775</v>
      </c>
      <c r="D11" t="s">
        <v>905</v>
      </c>
      <c r="E11" s="31">
        <v>107.32608695652173</v>
      </c>
      <c r="F11" s="31">
        <v>3.8112710147863083</v>
      </c>
      <c r="G11" s="31">
        <v>3.42886570791979</v>
      </c>
      <c r="H11" s="31">
        <v>0.83598440348389724</v>
      </c>
      <c r="I11" s="31">
        <v>0.46356795624873409</v>
      </c>
      <c r="J11" s="31">
        <v>409.04880434782615</v>
      </c>
      <c r="K11" s="31">
        <v>368.00673913043482</v>
      </c>
      <c r="L11" s="31">
        <v>89.722934782608704</v>
      </c>
      <c r="M11" s="31">
        <v>49.752934782608698</v>
      </c>
      <c r="N11" s="31">
        <v>34.504456521739137</v>
      </c>
      <c r="O11" s="31">
        <v>5.4655434782608694</v>
      </c>
      <c r="P11" s="31">
        <v>50.023152173913047</v>
      </c>
      <c r="Q11" s="31">
        <v>48.951086956521742</v>
      </c>
      <c r="R11" s="31">
        <v>1.0720652173913043</v>
      </c>
      <c r="S11" s="31">
        <v>269.30271739130438</v>
      </c>
      <c r="T11" s="31">
        <v>269.30271739130438</v>
      </c>
      <c r="U11" s="31">
        <v>0</v>
      </c>
      <c r="V11" s="31">
        <v>0</v>
      </c>
      <c r="W11" s="31">
        <v>7.7048913043478251</v>
      </c>
      <c r="X11" s="31">
        <v>2.3532608695652173</v>
      </c>
      <c r="Y11" s="31">
        <v>0</v>
      </c>
      <c r="Z11" s="31">
        <v>0</v>
      </c>
      <c r="AA11" s="31">
        <v>0</v>
      </c>
      <c r="AB11" s="31">
        <v>0</v>
      </c>
      <c r="AC11" s="31">
        <v>5.3516304347826074</v>
      </c>
      <c r="AD11" s="31">
        <v>0</v>
      </c>
      <c r="AE11" s="31">
        <v>0</v>
      </c>
      <c r="AF11" t="s">
        <v>35</v>
      </c>
      <c r="AG11" s="32">
        <v>2</v>
      </c>
      <c r="AH11"/>
    </row>
    <row r="12" spans="1:34" x14ac:dyDescent="0.25">
      <c r="A12" t="s">
        <v>941</v>
      </c>
      <c r="B12" t="s">
        <v>447</v>
      </c>
      <c r="C12" t="s">
        <v>811</v>
      </c>
      <c r="D12" t="s">
        <v>905</v>
      </c>
      <c r="E12" s="31">
        <v>95.543478260869563</v>
      </c>
      <c r="F12" s="31">
        <v>4.0310045506257106</v>
      </c>
      <c r="G12" s="31">
        <v>3.7473515358361769</v>
      </c>
      <c r="H12" s="31">
        <v>1.037235494880546</v>
      </c>
      <c r="I12" s="31">
        <v>0.75358248009101225</v>
      </c>
      <c r="J12" s="31">
        <v>385.13619565217385</v>
      </c>
      <c r="K12" s="31">
        <v>358.03499999999991</v>
      </c>
      <c r="L12" s="31">
        <v>99.101086956521726</v>
      </c>
      <c r="M12" s="31">
        <v>71.999891304347798</v>
      </c>
      <c r="N12" s="31">
        <v>21.508804347826096</v>
      </c>
      <c r="O12" s="31">
        <v>5.5923913043478262</v>
      </c>
      <c r="P12" s="31">
        <v>33.756195652173908</v>
      </c>
      <c r="Q12" s="31">
        <v>33.756195652173908</v>
      </c>
      <c r="R12" s="31">
        <v>0</v>
      </c>
      <c r="S12" s="31">
        <v>252.27891304347821</v>
      </c>
      <c r="T12" s="31">
        <v>252.27891304347821</v>
      </c>
      <c r="U12" s="31">
        <v>0</v>
      </c>
      <c r="V12" s="31">
        <v>0</v>
      </c>
      <c r="W12" s="31">
        <v>4.3505434782608692</v>
      </c>
      <c r="X12" s="31">
        <v>2.3342391304347827</v>
      </c>
      <c r="Y12" s="31">
        <v>0</v>
      </c>
      <c r="Z12" s="31">
        <v>0</v>
      </c>
      <c r="AA12" s="31">
        <v>0</v>
      </c>
      <c r="AB12" s="31">
        <v>0</v>
      </c>
      <c r="AC12" s="31">
        <v>2.0163043478260869</v>
      </c>
      <c r="AD12" s="31">
        <v>0</v>
      </c>
      <c r="AE12" s="31">
        <v>0</v>
      </c>
      <c r="AF12" t="s">
        <v>98</v>
      </c>
      <c r="AG12" s="32">
        <v>2</v>
      </c>
      <c r="AH12"/>
    </row>
    <row r="13" spans="1:34" x14ac:dyDescent="0.25">
      <c r="A13" t="s">
        <v>941</v>
      </c>
      <c r="B13" t="s">
        <v>451</v>
      </c>
      <c r="C13" t="s">
        <v>796</v>
      </c>
      <c r="D13" t="s">
        <v>889</v>
      </c>
      <c r="E13" s="31">
        <v>65.869565217391298</v>
      </c>
      <c r="F13" s="31">
        <v>3.8401765676567652</v>
      </c>
      <c r="G13" s="31">
        <v>3.282861386138614</v>
      </c>
      <c r="H13" s="31">
        <v>1.1723333333333332</v>
      </c>
      <c r="I13" s="31">
        <v>0.63358250825082518</v>
      </c>
      <c r="J13" s="31">
        <v>252.95076086956516</v>
      </c>
      <c r="K13" s="31">
        <v>216.24065217391302</v>
      </c>
      <c r="L13" s="31">
        <v>77.221086956521731</v>
      </c>
      <c r="M13" s="31">
        <v>41.733804347826087</v>
      </c>
      <c r="N13" s="31">
        <v>30.406847826086956</v>
      </c>
      <c r="O13" s="31">
        <v>5.0804347826086955</v>
      </c>
      <c r="P13" s="31">
        <v>49.89500000000001</v>
      </c>
      <c r="Q13" s="31">
        <v>48.672173913043487</v>
      </c>
      <c r="R13" s="31">
        <v>1.2228260869565217</v>
      </c>
      <c r="S13" s="31">
        <v>125.83467391304343</v>
      </c>
      <c r="T13" s="31">
        <v>125.83467391304343</v>
      </c>
      <c r="U13" s="31">
        <v>0</v>
      </c>
      <c r="V13" s="31">
        <v>0</v>
      </c>
      <c r="W13" s="31">
        <v>1.7391304347826086</v>
      </c>
      <c r="X13" s="31">
        <v>1.7391304347826086</v>
      </c>
      <c r="Y13" s="31">
        <v>0</v>
      </c>
      <c r="Z13" s="31">
        <v>0</v>
      </c>
      <c r="AA13" s="31">
        <v>0</v>
      </c>
      <c r="AB13" s="31">
        <v>0</v>
      </c>
      <c r="AC13" s="31">
        <v>0</v>
      </c>
      <c r="AD13" s="31">
        <v>0</v>
      </c>
      <c r="AE13" s="31">
        <v>0</v>
      </c>
      <c r="AF13" t="s">
        <v>102</v>
      </c>
      <c r="AG13" s="32">
        <v>2</v>
      </c>
      <c r="AH13"/>
    </row>
    <row r="14" spans="1:34" x14ac:dyDescent="0.25">
      <c r="A14" t="s">
        <v>941</v>
      </c>
      <c r="B14" t="s">
        <v>568</v>
      </c>
      <c r="C14" t="s">
        <v>706</v>
      </c>
      <c r="D14" t="s">
        <v>898</v>
      </c>
      <c r="E14" s="31">
        <v>135.30434782608697</v>
      </c>
      <c r="F14" s="31">
        <v>4.3269922879177365</v>
      </c>
      <c r="G14" s="31">
        <v>4.2162082262210792</v>
      </c>
      <c r="H14" s="31">
        <v>1.0228799807197939</v>
      </c>
      <c r="I14" s="31">
        <v>0.91209591902313591</v>
      </c>
      <c r="J14" s="31">
        <v>585.46086956521731</v>
      </c>
      <c r="K14" s="31">
        <v>570.47130434782605</v>
      </c>
      <c r="L14" s="31">
        <v>138.40010869565214</v>
      </c>
      <c r="M14" s="31">
        <v>123.41054347826083</v>
      </c>
      <c r="N14" s="31">
        <v>9.6149999999999984</v>
      </c>
      <c r="O14" s="31">
        <v>5.3745652173913037</v>
      </c>
      <c r="P14" s="31">
        <v>130.59608695652173</v>
      </c>
      <c r="Q14" s="31">
        <v>130.59608695652173</v>
      </c>
      <c r="R14" s="31">
        <v>0</v>
      </c>
      <c r="S14" s="31">
        <v>316.4646739130435</v>
      </c>
      <c r="T14" s="31">
        <v>316.4646739130435</v>
      </c>
      <c r="U14" s="31">
        <v>0</v>
      </c>
      <c r="V14" s="31">
        <v>0</v>
      </c>
      <c r="W14" s="31">
        <v>28.777173913043477</v>
      </c>
      <c r="X14" s="31">
        <v>0</v>
      </c>
      <c r="Y14" s="31">
        <v>0</v>
      </c>
      <c r="Z14" s="31">
        <v>0</v>
      </c>
      <c r="AA14" s="31">
        <v>0</v>
      </c>
      <c r="AB14" s="31">
        <v>0</v>
      </c>
      <c r="AC14" s="31">
        <v>28.777173913043477</v>
      </c>
      <c r="AD14" s="31">
        <v>0</v>
      </c>
      <c r="AE14" s="31">
        <v>0</v>
      </c>
      <c r="AF14" t="s">
        <v>220</v>
      </c>
      <c r="AG14" s="32">
        <v>2</v>
      </c>
      <c r="AH14"/>
    </row>
    <row r="15" spans="1:34" x14ac:dyDescent="0.25">
      <c r="A15" t="s">
        <v>941</v>
      </c>
      <c r="B15" t="s">
        <v>664</v>
      </c>
      <c r="C15" t="s">
        <v>880</v>
      </c>
      <c r="D15" t="s">
        <v>901</v>
      </c>
      <c r="E15" s="31">
        <v>194.63043478260869</v>
      </c>
      <c r="F15" s="31">
        <v>4.3654411928962356</v>
      </c>
      <c r="G15" s="31">
        <v>4.0227655534457725</v>
      </c>
      <c r="H15" s="31">
        <v>1.2380961688819392</v>
      </c>
      <c r="I15" s="31">
        <v>0.89542052943147554</v>
      </c>
      <c r="J15" s="31">
        <v>849.64771739130424</v>
      </c>
      <c r="K15" s="31">
        <v>782.95260869565209</v>
      </c>
      <c r="L15" s="31">
        <v>240.97119565217395</v>
      </c>
      <c r="M15" s="31">
        <v>174.27608695652174</v>
      </c>
      <c r="N15" s="31">
        <v>62.03000000000003</v>
      </c>
      <c r="O15" s="31">
        <v>4.6651086956521723</v>
      </c>
      <c r="P15" s="31">
        <v>103.01869565217389</v>
      </c>
      <c r="Q15" s="31">
        <v>103.01869565217389</v>
      </c>
      <c r="R15" s="31">
        <v>0</v>
      </c>
      <c r="S15" s="31">
        <v>505.65782608695639</v>
      </c>
      <c r="T15" s="31">
        <v>505.65782608695639</v>
      </c>
      <c r="U15" s="31">
        <v>0</v>
      </c>
      <c r="V15" s="31">
        <v>0</v>
      </c>
      <c r="W15" s="31">
        <v>29.125</v>
      </c>
      <c r="X15" s="31">
        <v>0</v>
      </c>
      <c r="Y15" s="31">
        <v>3.1793478260869565</v>
      </c>
      <c r="Z15" s="31">
        <v>0</v>
      </c>
      <c r="AA15" s="31">
        <v>0</v>
      </c>
      <c r="AB15" s="31">
        <v>0</v>
      </c>
      <c r="AC15" s="31">
        <v>25.945652173913043</v>
      </c>
      <c r="AD15" s="31">
        <v>0</v>
      </c>
      <c r="AE15" s="31">
        <v>0</v>
      </c>
      <c r="AF15" t="s">
        <v>316</v>
      </c>
      <c r="AG15" s="32">
        <v>2</v>
      </c>
      <c r="AH15"/>
    </row>
    <row r="16" spans="1:34" x14ac:dyDescent="0.25">
      <c r="A16" t="s">
        <v>941</v>
      </c>
      <c r="B16" t="s">
        <v>651</v>
      </c>
      <c r="C16" t="s">
        <v>875</v>
      </c>
      <c r="D16" t="s">
        <v>905</v>
      </c>
      <c r="E16" s="31">
        <v>242.42391304347825</v>
      </c>
      <c r="F16" s="31">
        <v>3.1939931847733494</v>
      </c>
      <c r="G16" s="31">
        <v>3.0483325113213469</v>
      </c>
      <c r="H16" s="31">
        <v>0.72048468815854361</v>
      </c>
      <c r="I16" s="31">
        <v>0.57482401470654154</v>
      </c>
      <c r="J16" s="31">
        <v>774.3003260869566</v>
      </c>
      <c r="K16" s="31">
        <v>738.98869565217387</v>
      </c>
      <c r="L16" s="31">
        <v>174.66271739130431</v>
      </c>
      <c r="M16" s="31">
        <v>139.3510869565217</v>
      </c>
      <c r="N16" s="31">
        <v>28.545326086956521</v>
      </c>
      <c r="O16" s="31">
        <v>6.7663043478260869</v>
      </c>
      <c r="P16" s="31">
        <v>129.80847826086958</v>
      </c>
      <c r="Q16" s="31">
        <v>129.80847826086958</v>
      </c>
      <c r="R16" s="31">
        <v>0</v>
      </c>
      <c r="S16" s="31">
        <v>469.82913043478266</v>
      </c>
      <c r="T16" s="31">
        <v>469.82913043478266</v>
      </c>
      <c r="U16" s="31">
        <v>0</v>
      </c>
      <c r="V16" s="31">
        <v>0</v>
      </c>
      <c r="W16" s="31">
        <v>165.56130434782608</v>
      </c>
      <c r="X16" s="31">
        <v>0</v>
      </c>
      <c r="Y16" s="31">
        <v>0</v>
      </c>
      <c r="Z16" s="31">
        <v>0</v>
      </c>
      <c r="AA16" s="31">
        <v>0</v>
      </c>
      <c r="AB16" s="31">
        <v>0</v>
      </c>
      <c r="AC16" s="31">
        <v>165.56130434782608</v>
      </c>
      <c r="AD16" s="31">
        <v>0</v>
      </c>
      <c r="AE16" s="31">
        <v>0</v>
      </c>
      <c r="AF16" t="s">
        <v>303</v>
      </c>
      <c r="AG16" s="32">
        <v>2</v>
      </c>
      <c r="AH16"/>
    </row>
    <row r="17" spans="1:34" x14ac:dyDescent="0.25">
      <c r="A17" t="s">
        <v>941</v>
      </c>
      <c r="B17" t="s">
        <v>629</v>
      </c>
      <c r="C17" t="s">
        <v>764</v>
      </c>
      <c r="D17" t="s">
        <v>898</v>
      </c>
      <c r="E17" s="31">
        <v>102.77173913043478</v>
      </c>
      <c r="F17" s="31">
        <v>4.2827731359069281</v>
      </c>
      <c r="G17" s="31">
        <v>3.8370407191961928</v>
      </c>
      <c r="H17" s="31">
        <v>1.1004600740349024</v>
      </c>
      <c r="I17" s="31">
        <v>0.75181808566895836</v>
      </c>
      <c r="J17" s="31">
        <v>440.14804347826089</v>
      </c>
      <c r="K17" s="31">
        <v>394.33934782608696</v>
      </c>
      <c r="L17" s="31">
        <v>113.09619565217393</v>
      </c>
      <c r="M17" s="31">
        <v>77.265652173913054</v>
      </c>
      <c r="N17" s="31">
        <v>21.98423913043478</v>
      </c>
      <c r="O17" s="31">
        <v>13.846304347826086</v>
      </c>
      <c r="P17" s="31">
        <v>49.439021739130425</v>
      </c>
      <c r="Q17" s="31">
        <v>39.460869565217379</v>
      </c>
      <c r="R17" s="31">
        <v>9.9781521739130437</v>
      </c>
      <c r="S17" s="31">
        <v>277.61282608695655</v>
      </c>
      <c r="T17" s="31">
        <v>277.61282608695655</v>
      </c>
      <c r="U17" s="31">
        <v>0</v>
      </c>
      <c r="V17" s="31">
        <v>0</v>
      </c>
      <c r="W17" s="31">
        <v>0</v>
      </c>
      <c r="X17" s="31">
        <v>0</v>
      </c>
      <c r="Y17" s="31">
        <v>0</v>
      </c>
      <c r="Z17" s="31">
        <v>0</v>
      </c>
      <c r="AA17" s="31">
        <v>0</v>
      </c>
      <c r="AB17" s="31">
        <v>0</v>
      </c>
      <c r="AC17" s="31">
        <v>0</v>
      </c>
      <c r="AD17" s="31">
        <v>0</v>
      </c>
      <c r="AE17" s="31">
        <v>0</v>
      </c>
      <c r="AF17" t="s">
        <v>281</v>
      </c>
      <c r="AG17" s="32">
        <v>2</v>
      </c>
      <c r="AH17"/>
    </row>
    <row r="18" spans="1:34" x14ac:dyDescent="0.25">
      <c r="A18" t="s">
        <v>941</v>
      </c>
      <c r="B18" t="s">
        <v>595</v>
      </c>
      <c r="C18" t="s">
        <v>800</v>
      </c>
      <c r="D18" t="s">
        <v>900</v>
      </c>
      <c r="E18" s="31">
        <v>123.46739130434783</v>
      </c>
      <c r="F18" s="31">
        <v>3.846861519499956</v>
      </c>
      <c r="G18" s="31">
        <v>3.5676115855268948</v>
      </c>
      <c r="H18" s="31">
        <v>0.46082401619860908</v>
      </c>
      <c r="I18" s="31">
        <v>0.18157408222554802</v>
      </c>
      <c r="J18" s="31">
        <v>474.96195652173913</v>
      </c>
      <c r="K18" s="31">
        <v>440.48369565217388</v>
      </c>
      <c r="L18" s="31">
        <v>56.896739130434788</v>
      </c>
      <c r="M18" s="31">
        <v>22.418478260869566</v>
      </c>
      <c r="N18" s="31">
        <v>28.453804347826086</v>
      </c>
      <c r="O18" s="31">
        <v>6.0244565217391308</v>
      </c>
      <c r="P18" s="31">
        <v>107.45923913043478</v>
      </c>
      <c r="Q18" s="31">
        <v>107.45923913043478</v>
      </c>
      <c r="R18" s="31">
        <v>0</v>
      </c>
      <c r="S18" s="31">
        <v>310.60597826086956</v>
      </c>
      <c r="T18" s="31">
        <v>310.60597826086956</v>
      </c>
      <c r="U18" s="31">
        <v>0</v>
      </c>
      <c r="V18" s="31">
        <v>0</v>
      </c>
      <c r="W18" s="31">
        <v>45.657608695652172</v>
      </c>
      <c r="X18" s="31">
        <v>3.3804347826086958</v>
      </c>
      <c r="Y18" s="31">
        <v>0</v>
      </c>
      <c r="Z18" s="31">
        <v>0</v>
      </c>
      <c r="AA18" s="31">
        <v>16.997282608695652</v>
      </c>
      <c r="AB18" s="31">
        <v>0</v>
      </c>
      <c r="AC18" s="31">
        <v>25.279891304347824</v>
      </c>
      <c r="AD18" s="31">
        <v>0</v>
      </c>
      <c r="AE18" s="31">
        <v>0</v>
      </c>
      <c r="AF18" t="s">
        <v>247</v>
      </c>
      <c r="AG18" s="32">
        <v>2</v>
      </c>
      <c r="AH18"/>
    </row>
    <row r="19" spans="1:34" x14ac:dyDescent="0.25">
      <c r="A19" t="s">
        <v>941</v>
      </c>
      <c r="B19" t="s">
        <v>523</v>
      </c>
      <c r="C19" t="s">
        <v>838</v>
      </c>
      <c r="D19" t="s">
        <v>893</v>
      </c>
      <c r="E19" s="31">
        <v>52.869565217391305</v>
      </c>
      <c r="F19" s="31">
        <v>3.1535259046052633</v>
      </c>
      <c r="G19" s="31">
        <v>2.682103207236842</v>
      </c>
      <c r="H19" s="31">
        <v>0.29841694078947367</v>
      </c>
      <c r="I19" s="31">
        <v>7.8022203947368418E-2</v>
      </c>
      <c r="J19" s="31">
        <v>166.72554347826087</v>
      </c>
      <c r="K19" s="31">
        <v>141.8016304347826</v>
      </c>
      <c r="L19" s="31">
        <v>15.777173913043477</v>
      </c>
      <c r="M19" s="31">
        <v>4.125</v>
      </c>
      <c r="N19" s="31">
        <v>6.2608695652173916</v>
      </c>
      <c r="O19" s="31">
        <v>5.3913043478260869</v>
      </c>
      <c r="P19" s="31">
        <v>65.083369565217396</v>
      </c>
      <c r="Q19" s="31">
        <v>51.811630434782607</v>
      </c>
      <c r="R19" s="31">
        <v>13.271739130434783</v>
      </c>
      <c r="S19" s="31">
        <v>85.864999999999995</v>
      </c>
      <c r="T19" s="31">
        <v>85.864999999999995</v>
      </c>
      <c r="U19" s="31">
        <v>0</v>
      </c>
      <c r="V19" s="31">
        <v>0</v>
      </c>
      <c r="W19" s="31">
        <v>63.179347826086953</v>
      </c>
      <c r="X19" s="31">
        <v>0.33152173913043476</v>
      </c>
      <c r="Y19" s="31">
        <v>2.1739130434782608</v>
      </c>
      <c r="Z19" s="31">
        <v>0</v>
      </c>
      <c r="AA19" s="31">
        <v>16.129565217391306</v>
      </c>
      <c r="AB19" s="31">
        <v>0</v>
      </c>
      <c r="AC19" s="31">
        <v>44.544347826086955</v>
      </c>
      <c r="AD19" s="31">
        <v>0</v>
      </c>
      <c r="AE19" s="31">
        <v>0</v>
      </c>
      <c r="AF19" t="s">
        <v>175</v>
      </c>
      <c r="AG19" s="32">
        <v>2</v>
      </c>
      <c r="AH19"/>
    </row>
    <row r="20" spans="1:34" x14ac:dyDescent="0.25">
      <c r="A20" t="s">
        <v>941</v>
      </c>
      <c r="B20" t="s">
        <v>666</v>
      </c>
      <c r="C20" t="s">
        <v>748</v>
      </c>
      <c r="D20" t="s">
        <v>901</v>
      </c>
      <c r="E20" s="31">
        <v>76.891304347826093</v>
      </c>
      <c r="F20" s="31">
        <v>5.0643992083686733</v>
      </c>
      <c r="G20" s="31">
        <v>4.7984322872490806</v>
      </c>
      <c r="H20" s="31">
        <v>1.0091037602487984</v>
      </c>
      <c r="I20" s="31">
        <v>0.82003816793893136</v>
      </c>
      <c r="J20" s="31">
        <v>389.4082608695652</v>
      </c>
      <c r="K20" s="31">
        <v>368.9577173913043</v>
      </c>
      <c r="L20" s="31">
        <v>77.591304347826096</v>
      </c>
      <c r="M20" s="31">
        <v>63.053804347826095</v>
      </c>
      <c r="N20" s="31">
        <v>9.195652173913043</v>
      </c>
      <c r="O20" s="31">
        <v>5.3418478260869566</v>
      </c>
      <c r="P20" s="31">
        <v>87.158152173913038</v>
      </c>
      <c r="Q20" s="31">
        <v>81.245108695652164</v>
      </c>
      <c r="R20" s="31">
        <v>5.9130434782608692</v>
      </c>
      <c r="S20" s="31">
        <v>224.65880434782605</v>
      </c>
      <c r="T20" s="31">
        <v>209.39597826086953</v>
      </c>
      <c r="U20" s="31">
        <v>13.845108695652174</v>
      </c>
      <c r="V20" s="31">
        <v>1.4177173913043479</v>
      </c>
      <c r="W20" s="31">
        <v>6.2608695652173916</v>
      </c>
      <c r="X20" s="31">
        <v>0</v>
      </c>
      <c r="Y20" s="31">
        <v>6.2608695652173916</v>
      </c>
      <c r="Z20" s="31">
        <v>0</v>
      </c>
      <c r="AA20" s="31">
        <v>0</v>
      </c>
      <c r="AB20" s="31">
        <v>0</v>
      </c>
      <c r="AC20" s="31">
        <v>0</v>
      </c>
      <c r="AD20" s="31">
        <v>0</v>
      </c>
      <c r="AE20" s="31">
        <v>0</v>
      </c>
      <c r="AF20" t="s">
        <v>318</v>
      </c>
      <c r="AG20" s="32">
        <v>2</v>
      </c>
      <c r="AH20"/>
    </row>
    <row r="21" spans="1:34" x14ac:dyDescent="0.25">
      <c r="A21" t="s">
        <v>941</v>
      </c>
      <c r="B21" t="s">
        <v>530</v>
      </c>
      <c r="C21" t="s">
        <v>808</v>
      </c>
      <c r="D21" t="s">
        <v>890</v>
      </c>
      <c r="E21" s="31">
        <v>106.17391304347827</v>
      </c>
      <c r="F21" s="31">
        <v>3.2318130630630635</v>
      </c>
      <c r="G21" s="31">
        <v>2.9814895577395579</v>
      </c>
      <c r="H21" s="31">
        <v>0.29984234234234231</v>
      </c>
      <c r="I21" s="31">
        <v>0.22738738738738731</v>
      </c>
      <c r="J21" s="31">
        <v>343.13423913043482</v>
      </c>
      <c r="K21" s="31">
        <v>316.5564130434783</v>
      </c>
      <c r="L21" s="31">
        <v>31.83543478260869</v>
      </c>
      <c r="M21" s="31">
        <v>24.142608695652168</v>
      </c>
      <c r="N21" s="31">
        <v>1.9536956521739131</v>
      </c>
      <c r="O21" s="31">
        <v>5.7391304347826084</v>
      </c>
      <c r="P21" s="31">
        <v>104.91239130434785</v>
      </c>
      <c r="Q21" s="31">
        <v>86.027391304347844</v>
      </c>
      <c r="R21" s="31">
        <v>18.885000000000002</v>
      </c>
      <c r="S21" s="31">
        <v>206.38641304347829</v>
      </c>
      <c r="T21" s="31">
        <v>206.38641304347829</v>
      </c>
      <c r="U21" s="31">
        <v>0</v>
      </c>
      <c r="V21" s="31">
        <v>0</v>
      </c>
      <c r="W21" s="31">
        <v>0</v>
      </c>
      <c r="X21" s="31">
        <v>0</v>
      </c>
      <c r="Y21" s="31">
        <v>0</v>
      </c>
      <c r="Z21" s="31">
        <v>0</v>
      </c>
      <c r="AA21" s="31">
        <v>0</v>
      </c>
      <c r="AB21" s="31">
        <v>0</v>
      </c>
      <c r="AC21" s="31">
        <v>0</v>
      </c>
      <c r="AD21" s="31">
        <v>0</v>
      </c>
      <c r="AE21" s="31">
        <v>0</v>
      </c>
      <c r="AF21" t="s">
        <v>182</v>
      </c>
      <c r="AG21" s="32">
        <v>2</v>
      </c>
      <c r="AH21"/>
    </row>
    <row r="22" spans="1:34" x14ac:dyDescent="0.25">
      <c r="A22" t="s">
        <v>941</v>
      </c>
      <c r="B22" t="s">
        <v>537</v>
      </c>
      <c r="C22" t="s">
        <v>785</v>
      </c>
      <c r="D22" t="s">
        <v>900</v>
      </c>
      <c r="E22" s="31">
        <v>138.41304347826087</v>
      </c>
      <c r="F22" s="31">
        <v>2.2972074760483743</v>
      </c>
      <c r="G22" s="31">
        <v>2.1077359824092983</v>
      </c>
      <c r="H22" s="31">
        <v>0.56678105858332029</v>
      </c>
      <c r="I22" s="31">
        <v>0.37730956494424372</v>
      </c>
      <c r="J22" s="31">
        <v>317.96347826086958</v>
      </c>
      <c r="K22" s="31">
        <v>291.73815217391308</v>
      </c>
      <c r="L22" s="31">
        <v>78.44989130434783</v>
      </c>
      <c r="M22" s="31">
        <v>52.224565217391302</v>
      </c>
      <c r="N22" s="31">
        <v>21.218695652173913</v>
      </c>
      <c r="O22" s="31">
        <v>5.0066304347826085</v>
      </c>
      <c r="P22" s="31">
        <v>80.501304347826093</v>
      </c>
      <c r="Q22" s="31">
        <v>80.501304347826093</v>
      </c>
      <c r="R22" s="31">
        <v>0</v>
      </c>
      <c r="S22" s="31">
        <v>159.01228260869567</v>
      </c>
      <c r="T22" s="31">
        <v>159.01228260869567</v>
      </c>
      <c r="U22" s="31">
        <v>0</v>
      </c>
      <c r="V22" s="31">
        <v>0</v>
      </c>
      <c r="W22" s="31">
        <v>117.21652173913043</v>
      </c>
      <c r="X22" s="31">
        <v>32.028260869565209</v>
      </c>
      <c r="Y22" s="31">
        <v>0.88260869565217348</v>
      </c>
      <c r="Z22" s="31">
        <v>0</v>
      </c>
      <c r="AA22" s="31">
        <v>1.79304347826087</v>
      </c>
      <c r="AB22" s="31">
        <v>0</v>
      </c>
      <c r="AC22" s="31">
        <v>82.512608695652176</v>
      </c>
      <c r="AD22" s="31">
        <v>0</v>
      </c>
      <c r="AE22" s="31">
        <v>0</v>
      </c>
      <c r="AF22" t="s">
        <v>189</v>
      </c>
      <c r="AG22" s="32">
        <v>2</v>
      </c>
      <c r="AH22"/>
    </row>
    <row r="23" spans="1:34" x14ac:dyDescent="0.25">
      <c r="A23" t="s">
        <v>941</v>
      </c>
      <c r="B23" t="s">
        <v>520</v>
      </c>
      <c r="C23" t="s">
        <v>800</v>
      </c>
      <c r="D23" t="s">
        <v>900</v>
      </c>
      <c r="E23" s="31">
        <v>35.173913043478258</v>
      </c>
      <c r="F23" s="31">
        <v>5.4424443757725598</v>
      </c>
      <c r="G23" s="31">
        <v>5.0920117428924598</v>
      </c>
      <c r="H23" s="31">
        <v>1.20696847960445</v>
      </c>
      <c r="I23" s="31">
        <v>0.85653584672435112</v>
      </c>
      <c r="J23" s="31">
        <v>191.43206521739131</v>
      </c>
      <c r="K23" s="31">
        <v>179.10597826086956</v>
      </c>
      <c r="L23" s="31">
        <v>42.453804347826086</v>
      </c>
      <c r="M23" s="31">
        <v>30.127717391304348</v>
      </c>
      <c r="N23" s="31">
        <v>6.6739130434782608</v>
      </c>
      <c r="O23" s="31">
        <v>5.6521739130434785</v>
      </c>
      <c r="P23" s="31">
        <v>58.211956521739133</v>
      </c>
      <c r="Q23" s="31">
        <v>58.211956521739133</v>
      </c>
      <c r="R23" s="31">
        <v>0</v>
      </c>
      <c r="S23" s="31">
        <v>90.766304347826093</v>
      </c>
      <c r="T23" s="31">
        <v>90.766304347826093</v>
      </c>
      <c r="U23" s="31">
        <v>0</v>
      </c>
      <c r="V23" s="31">
        <v>0</v>
      </c>
      <c r="W23" s="31">
        <v>0</v>
      </c>
      <c r="X23" s="31">
        <v>0</v>
      </c>
      <c r="Y23" s="31">
        <v>0</v>
      </c>
      <c r="Z23" s="31">
        <v>0</v>
      </c>
      <c r="AA23" s="31">
        <v>0</v>
      </c>
      <c r="AB23" s="31">
        <v>0</v>
      </c>
      <c r="AC23" s="31">
        <v>0</v>
      </c>
      <c r="AD23" s="31">
        <v>0</v>
      </c>
      <c r="AE23" s="31">
        <v>0</v>
      </c>
      <c r="AF23" t="s">
        <v>171</v>
      </c>
      <c r="AG23" s="32">
        <v>2</v>
      </c>
      <c r="AH23"/>
    </row>
    <row r="24" spans="1:34" x14ac:dyDescent="0.25">
      <c r="A24" t="s">
        <v>941</v>
      </c>
      <c r="B24" t="s">
        <v>627</v>
      </c>
      <c r="C24" t="s">
        <v>747</v>
      </c>
      <c r="D24" t="s">
        <v>897</v>
      </c>
      <c r="E24" s="31">
        <v>63.695652173913047</v>
      </c>
      <c r="F24" s="31">
        <v>3.0914897610921495</v>
      </c>
      <c r="G24" s="31">
        <v>2.6500170648464159</v>
      </c>
      <c r="H24" s="31">
        <v>0.8925563139931737</v>
      </c>
      <c r="I24" s="31">
        <v>0.53470136518771305</v>
      </c>
      <c r="J24" s="31">
        <v>196.91445652173908</v>
      </c>
      <c r="K24" s="31">
        <v>168.79456521739127</v>
      </c>
      <c r="L24" s="31">
        <v>56.851956521739112</v>
      </c>
      <c r="M24" s="31">
        <v>34.05815217391303</v>
      </c>
      <c r="N24" s="31">
        <v>17.489456521739129</v>
      </c>
      <c r="O24" s="31">
        <v>5.3043478260869561</v>
      </c>
      <c r="P24" s="31">
        <v>43.048913043478258</v>
      </c>
      <c r="Q24" s="31">
        <v>37.722826086956516</v>
      </c>
      <c r="R24" s="31">
        <v>5.3260869565217392</v>
      </c>
      <c r="S24" s="31">
        <v>97.013586956521721</v>
      </c>
      <c r="T24" s="31">
        <v>97.013586956521721</v>
      </c>
      <c r="U24" s="31">
        <v>0</v>
      </c>
      <c r="V24" s="31">
        <v>0</v>
      </c>
      <c r="W24" s="31">
        <v>0</v>
      </c>
      <c r="X24" s="31">
        <v>0</v>
      </c>
      <c r="Y24" s="31">
        <v>0</v>
      </c>
      <c r="Z24" s="31">
        <v>0</v>
      </c>
      <c r="AA24" s="31">
        <v>0</v>
      </c>
      <c r="AB24" s="31">
        <v>0</v>
      </c>
      <c r="AC24" s="31">
        <v>0</v>
      </c>
      <c r="AD24" s="31">
        <v>0</v>
      </c>
      <c r="AE24" s="31">
        <v>0</v>
      </c>
      <c r="AF24" t="s">
        <v>279</v>
      </c>
      <c r="AG24" s="32">
        <v>2</v>
      </c>
      <c r="AH24"/>
    </row>
    <row r="25" spans="1:34" x14ac:dyDescent="0.25">
      <c r="A25" t="s">
        <v>941</v>
      </c>
      <c r="B25" t="s">
        <v>365</v>
      </c>
      <c r="C25" t="s">
        <v>765</v>
      </c>
      <c r="D25" t="s">
        <v>898</v>
      </c>
      <c r="E25" s="31">
        <v>99.630434782608702</v>
      </c>
      <c r="F25" s="31">
        <v>3.3739951996508832</v>
      </c>
      <c r="G25" s="31">
        <v>3.2089286493563165</v>
      </c>
      <c r="H25" s="31">
        <v>0.75989199214488323</v>
      </c>
      <c r="I25" s="31">
        <v>0.59482544185031638</v>
      </c>
      <c r="J25" s="31">
        <v>336.15260869565213</v>
      </c>
      <c r="K25" s="31">
        <v>319.70695652173913</v>
      </c>
      <c r="L25" s="31">
        <v>75.708369565217396</v>
      </c>
      <c r="M25" s="31">
        <v>59.262717391304356</v>
      </c>
      <c r="N25" s="31">
        <v>11.923913043478262</v>
      </c>
      <c r="O25" s="31">
        <v>4.5217391304347823</v>
      </c>
      <c r="P25" s="31">
        <v>59.800108695652213</v>
      </c>
      <c r="Q25" s="31">
        <v>59.800108695652213</v>
      </c>
      <c r="R25" s="31">
        <v>0</v>
      </c>
      <c r="S25" s="31">
        <v>200.64413043478254</v>
      </c>
      <c r="T25" s="31">
        <v>200.64413043478254</v>
      </c>
      <c r="U25" s="31">
        <v>0</v>
      </c>
      <c r="V25" s="31">
        <v>0</v>
      </c>
      <c r="W25" s="31">
        <v>7.1234782608695673</v>
      </c>
      <c r="X25" s="31">
        <v>5.3107608695652191</v>
      </c>
      <c r="Y25" s="31">
        <v>0</v>
      </c>
      <c r="Z25" s="31">
        <v>0</v>
      </c>
      <c r="AA25" s="31">
        <v>0</v>
      </c>
      <c r="AB25" s="31">
        <v>0</v>
      </c>
      <c r="AC25" s="31">
        <v>1.8127173913043479</v>
      </c>
      <c r="AD25" s="31">
        <v>0</v>
      </c>
      <c r="AE25" s="31">
        <v>0</v>
      </c>
      <c r="AF25" t="s">
        <v>14</v>
      </c>
      <c r="AG25" s="32">
        <v>2</v>
      </c>
      <c r="AH25"/>
    </row>
    <row r="26" spans="1:34" x14ac:dyDescent="0.25">
      <c r="A26" t="s">
        <v>941</v>
      </c>
      <c r="B26" t="s">
        <v>479</v>
      </c>
      <c r="C26" t="s">
        <v>749</v>
      </c>
      <c r="D26" t="s">
        <v>902</v>
      </c>
      <c r="E26" s="31">
        <v>115.45652173913044</v>
      </c>
      <c r="F26" s="31">
        <v>2.8577057051402748</v>
      </c>
      <c r="G26" s="31">
        <v>2.4829834306157035</v>
      </c>
      <c r="H26" s="31">
        <v>0.67779608360007537</v>
      </c>
      <c r="I26" s="31">
        <v>0.34901619280738089</v>
      </c>
      <c r="J26" s="31">
        <v>329.94076086956522</v>
      </c>
      <c r="K26" s="31">
        <v>286.67663043478262</v>
      </c>
      <c r="L26" s="31">
        <v>78.255978260869568</v>
      </c>
      <c r="M26" s="31">
        <v>40.296195652173914</v>
      </c>
      <c r="N26" s="31">
        <v>32.568478260869561</v>
      </c>
      <c r="O26" s="31">
        <v>5.3913043478260869</v>
      </c>
      <c r="P26" s="31">
        <v>69.521739130434781</v>
      </c>
      <c r="Q26" s="31">
        <v>64.217391304347828</v>
      </c>
      <c r="R26" s="31">
        <v>5.3043478260869561</v>
      </c>
      <c r="S26" s="31">
        <v>182.16304347826087</v>
      </c>
      <c r="T26" s="31">
        <v>124.23913043478261</v>
      </c>
      <c r="U26" s="31">
        <v>57.923913043478258</v>
      </c>
      <c r="V26" s="31">
        <v>0</v>
      </c>
      <c r="W26" s="31">
        <v>12.481521739130434</v>
      </c>
      <c r="X26" s="31">
        <v>0</v>
      </c>
      <c r="Y26" s="31">
        <v>12.481521739130434</v>
      </c>
      <c r="Z26" s="31">
        <v>0</v>
      </c>
      <c r="AA26" s="31">
        <v>0</v>
      </c>
      <c r="AB26" s="31">
        <v>0</v>
      </c>
      <c r="AC26" s="31">
        <v>0</v>
      </c>
      <c r="AD26" s="31">
        <v>0</v>
      </c>
      <c r="AE26" s="31">
        <v>0</v>
      </c>
      <c r="AF26" t="s">
        <v>130</v>
      </c>
      <c r="AG26" s="32">
        <v>2</v>
      </c>
      <c r="AH26"/>
    </row>
    <row r="27" spans="1:34" x14ac:dyDescent="0.25">
      <c r="A27" t="s">
        <v>941</v>
      </c>
      <c r="B27" t="s">
        <v>463</v>
      </c>
      <c r="C27" t="s">
        <v>817</v>
      </c>
      <c r="D27" t="s">
        <v>890</v>
      </c>
      <c r="E27" s="31">
        <v>190.72826086956522</v>
      </c>
      <c r="F27" s="31">
        <v>3.2326112725822083</v>
      </c>
      <c r="G27" s="31">
        <v>3.0829190174958683</v>
      </c>
      <c r="H27" s="31">
        <v>0.42352025987348269</v>
      </c>
      <c r="I27" s="31">
        <v>0.27667749472844366</v>
      </c>
      <c r="J27" s="31">
        <v>616.5503260869566</v>
      </c>
      <c r="K27" s="31">
        <v>587.99978260869568</v>
      </c>
      <c r="L27" s="31">
        <v>80.777282608695657</v>
      </c>
      <c r="M27" s="31">
        <v>52.770217391304357</v>
      </c>
      <c r="N27" s="31">
        <v>22.876630434782605</v>
      </c>
      <c r="O27" s="31">
        <v>5.1304347826086953</v>
      </c>
      <c r="P27" s="31">
        <v>160.69684782608695</v>
      </c>
      <c r="Q27" s="31">
        <v>160.15336956521739</v>
      </c>
      <c r="R27" s="31">
        <v>0.54347826086956519</v>
      </c>
      <c r="S27" s="31">
        <v>375.07619565217396</v>
      </c>
      <c r="T27" s="31">
        <v>351.07347826086959</v>
      </c>
      <c r="U27" s="31">
        <v>24.002717391304348</v>
      </c>
      <c r="V27" s="31">
        <v>0</v>
      </c>
      <c r="W27" s="31">
        <v>95.188478260869587</v>
      </c>
      <c r="X27" s="31">
        <v>0.5</v>
      </c>
      <c r="Y27" s="31">
        <v>0</v>
      </c>
      <c r="Z27" s="31">
        <v>0</v>
      </c>
      <c r="AA27" s="31">
        <v>33.08</v>
      </c>
      <c r="AB27" s="31">
        <v>0</v>
      </c>
      <c r="AC27" s="31">
        <v>49.690000000000026</v>
      </c>
      <c r="AD27" s="31">
        <v>11.918478260869565</v>
      </c>
      <c r="AE27" s="31">
        <v>0</v>
      </c>
      <c r="AF27" t="s">
        <v>114</v>
      </c>
      <c r="AG27" s="32">
        <v>2</v>
      </c>
      <c r="AH27"/>
    </row>
    <row r="28" spans="1:34" x14ac:dyDescent="0.25">
      <c r="A28" t="s">
        <v>941</v>
      </c>
      <c r="B28" t="s">
        <v>486</v>
      </c>
      <c r="C28" t="s">
        <v>760</v>
      </c>
      <c r="D28" t="s">
        <v>893</v>
      </c>
      <c r="E28" s="31">
        <v>102.19565217391305</v>
      </c>
      <c r="F28" s="31">
        <v>2.7947660072325036</v>
      </c>
      <c r="G28" s="31">
        <v>2.479992554775579</v>
      </c>
      <c r="H28" s="31">
        <v>0.2612476068921506</v>
      </c>
      <c r="I28" s="31">
        <v>0.14558072750478621</v>
      </c>
      <c r="J28" s="31">
        <v>285.6129347826087</v>
      </c>
      <c r="K28" s="31">
        <v>253.44445652173908</v>
      </c>
      <c r="L28" s="31">
        <v>26.698369565217391</v>
      </c>
      <c r="M28" s="31">
        <v>14.877717391304348</v>
      </c>
      <c r="N28" s="31">
        <v>6.3423913043478262</v>
      </c>
      <c r="O28" s="31">
        <v>5.4782608695652177</v>
      </c>
      <c r="P28" s="31">
        <v>113.57065217391303</v>
      </c>
      <c r="Q28" s="31">
        <v>93.222826086956516</v>
      </c>
      <c r="R28" s="31">
        <v>20.347826086956523</v>
      </c>
      <c r="S28" s="31">
        <v>145.34391304347827</v>
      </c>
      <c r="T28" s="31">
        <v>72.122282608695656</v>
      </c>
      <c r="U28" s="31">
        <v>71.797717391304346</v>
      </c>
      <c r="V28" s="31">
        <v>1.423913043478261</v>
      </c>
      <c r="W28" s="31">
        <v>19.053152173913038</v>
      </c>
      <c r="X28" s="31">
        <v>0</v>
      </c>
      <c r="Y28" s="31">
        <v>0</v>
      </c>
      <c r="Z28" s="31">
        <v>0</v>
      </c>
      <c r="AA28" s="31">
        <v>0</v>
      </c>
      <c r="AB28" s="31">
        <v>0</v>
      </c>
      <c r="AC28" s="31">
        <v>2.394021739130435</v>
      </c>
      <c r="AD28" s="31">
        <v>16.659130434782604</v>
      </c>
      <c r="AE28" s="31">
        <v>0</v>
      </c>
      <c r="AF28" t="s">
        <v>137</v>
      </c>
      <c r="AG28" s="32">
        <v>2</v>
      </c>
      <c r="AH28"/>
    </row>
    <row r="29" spans="1:34" x14ac:dyDescent="0.25">
      <c r="A29" t="s">
        <v>941</v>
      </c>
      <c r="B29" t="s">
        <v>453</v>
      </c>
      <c r="C29" t="s">
        <v>701</v>
      </c>
      <c r="D29" t="s">
        <v>889</v>
      </c>
      <c r="E29" s="31">
        <v>156.69565217391303</v>
      </c>
      <c r="F29" s="31">
        <v>3.5951206992230862</v>
      </c>
      <c r="G29" s="31">
        <v>3.3906256936736963</v>
      </c>
      <c r="H29" s="31">
        <v>0.19462749722530526</v>
      </c>
      <c r="I29" s="31">
        <v>0.1419082963374029</v>
      </c>
      <c r="J29" s="31">
        <v>563.33978260869571</v>
      </c>
      <c r="K29" s="31">
        <v>531.29630434782609</v>
      </c>
      <c r="L29" s="31">
        <v>30.497282608695656</v>
      </c>
      <c r="M29" s="31">
        <v>22.236413043478262</v>
      </c>
      <c r="N29" s="31">
        <v>3.9130434782608696</v>
      </c>
      <c r="O29" s="31">
        <v>4.3478260869565215</v>
      </c>
      <c r="P29" s="31">
        <v>167.36706521739131</v>
      </c>
      <c r="Q29" s="31">
        <v>143.58445652173913</v>
      </c>
      <c r="R29" s="31">
        <v>23.782608695652176</v>
      </c>
      <c r="S29" s="31">
        <v>365.47543478260872</v>
      </c>
      <c r="T29" s="31">
        <v>330.5271739130435</v>
      </c>
      <c r="U29" s="31">
        <v>34.948260869565217</v>
      </c>
      <c r="V29" s="31">
        <v>0</v>
      </c>
      <c r="W29" s="31">
        <v>49.793478260869563</v>
      </c>
      <c r="X29" s="31">
        <v>0</v>
      </c>
      <c r="Y29" s="31">
        <v>0</v>
      </c>
      <c r="Z29" s="31">
        <v>0</v>
      </c>
      <c r="AA29" s="31">
        <v>23.100543478260864</v>
      </c>
      <c r="AB29" s="31">
        <v>0</v>
      </c>
      <c r="AC29" s="31">
        <v>26.692934782608695</v>
      </c>
      <c r="AD29" s="31">
        <v>0</v>
      </c>
      <c r="AE29" s="31">
        <v>0</v>
      </c>
      <c r="AF29" t="s">
        <v>104</v>
      </c>
      <c r="AG29" s="32">
        <v>2</v>
      </c>
      <c r="AH29"/>
    </row>
    <row r="30" spans="1:34" x14ac:dyDescent="0.25">
      <c r="A30" t="s">
        <v>941</v>
      </c>
      <c r="B30" t="s">
        <v>450</v>
      </c>
      <c r="C30" t="s">
        <v>712</v>
      </c>
      <c r="D30" t="s">
        <v>906</v>
      </c>
      <c r="E30" s="31">
        <v>149</v>
      </c>
      <c r="F30" s="31">
        <v>3.1175386635541296</v>
      </c>
      <c r="G30" s="31">
        <v>2.9119288007003212</v>
      </c>
      <c r="H30" s="31">
        <v>0.28426831047563472</v>
      </c>
      <c r="I30" s="31">
        <v>0.15219215056901081</v>
      </c>
      <c r="J30" s="31">
        <v>464.51326086956527</v>
      </c>
      <c r="K30" s="31">
        <v>433.87739130434784</v>
      </c>
      <c r="L30" s="31">
        <v>42.35597826086957</v>
      </c>
      <c r="M30" s="31">
        <v>22.676630434782609</v>
      </c>
      <c r="N30" s="31">
        <v>16.548913043478262</v>
      </c>
      <c r="O30" s="31">
        <v>3.1304347826086958</v>
      </c>
      <c r="P30" s="31">
        <v>157.32923913043479</v>
      </c>
      <c r="Q30" s="31">
        <v>146.37271739130435</v>
      </c>
      <c r="R30" s="31">
        <v>10.956521739130435</v>
      </c>
      <c r="S30" s="31">
        <v>264.82804347826095</v>
      </c>
      <c r="T30" s="31">
        <v>229.39054347826092</v>
      </c>
      <c r="U30" s="31">
        <v>35.4375</v>
      </c>
      <c r="V30" s="31">
        <v>0</v>
      </c>
      <c r="W30" s="31">
        <v>99.96108695652174</v>
      </c>
      <c r="X30" s="31">
        <v>0</v>
      </c>
      <c r="Y30" s="31">
        <v>0</v>
      </c>
      <c r="Z30" s="31">
        <v>0</v>
      </c>
      <c r="AA30" s="31">
        <v>29.562717391304343</v>
      </c>
      <c r="AB30" s="31">
        <v>0</v>
      </c>
      <c r="AC30" s="31">
        <v>69.300543478260877</v>
      </c>
      <c r="AD30" s="31">
        <v>1.0978260869565217</v>
      </c>
      <c r="AE30" s="31">
        <v>0</v>
      </c>
      <c r="AF30" t="s">
        <v>101</v>
      </c>
      <c r="AG30" s="32">
        <v>2</v>
      </c>
      <c r="AH30"/>
    </row>
    <row r="31" spans="1:34" x14ac:dyDescent="0.25">
      <c r="A31" t="s">
        <v>941</v>
      </c>
      <c r="B31" t="s">
        <v>466</v>
      </c>
      <c r="C31" t="s">
        <v>713</v>
      </c>
      <c r="D31" t="s">
        <v>889</v>
      </c>
      <c r="E31" s="31">
        <v>80.869565217391298</v>
      </c>
      <c r="F31" s="31">
        <v>3.6565860215053774</v>
      </c>
      <c r="G31" s="31">
        <v>3.3297043010752696</v>
      </c>
      <c r="H31" s="31">
        <v>0.24190188172043012</v>
      </c>
      <c r="I31" s="31">
        <v>0.13114919354838711</v>
      </c>
      <c r="J31" s="31">
        <v>295.70652173913049</v>
      </c>
      <c r="K31" s="31">
        <v>269.27173913043481</v>
      </c>
      <c r="L31" s="31">
        <v>19.5625</v>
      </c>
      <c r="M31" s="31">
        <v>10.605978260869565</v>
      </c>
      <c r="N31" s="31">
        <v>3.2173913043478262</v>
      </c>
      <c r="O31" s="31">
        <v>5.7391304347826084</v>
      </c>
      <c r="P31" s="31">
        <v>98.070652173913061</v>
      </c>
      <c r="Q31" s="31">
        <v>80.592391304347842</v>
      </c>
      <c r="R31" s="31">
        <v>17.478260869565219</v>
      </c>
      <c r="S31" s="31">
        <v>178.0733695652174</v>
      </c>
      <c r="T31" s="31">
        <v>161.6358695652174</v>
      </c>
      <c r="U31" s="31">
        <v>16.4375</v>
      </c>
      <c r="V31" s="31">
        <v>0</v>
      </c>
      <c r="W31" s="31">
        <v>2.3668478260869561</v>
      </c>
      <c r="X31" s="31">
        <v>0</v>
      </c>
      <c r="Y31" s="31">
        <v>0</v>
      </c>
      <c r="Z31" s="31">
        <v>0</v>
      </c>
      <c r="AA31" s="31">
        <v>2.3668478260869561</v>
      </c>
      <c r="AB31" s="31">
        <v>0</v>
      </c>
      <c r="AC31" s="31">
        <v>0</v>
      </c>
      <c r="AD31" s="31">
        <v>0</v>
      </c>
      <c r="AE31" s="31">
        <v>0</v>
      </c>
      <c r="AF31" t="s">
        <v>117</v>
      </c>
      <c r="AG31" s="32">
        <v>2</v>
      </c>
      <c r="AH31"/>
    </row>
    <row r="32" spans="1:34" x14ac:dyDescent="0.25">
      <c r="A32" t="s">
        <v>941</v>
      </c>
      <c r="B32" t="s">
        <v>533</v>
      </c>
      <c r="C32" t="s">
        <v>735</v>
      </c>
      <c r="D32" t="s">
        <v>906</v>
      </c>
      <c r="E32" s="31">
        <v>130.92391304347825</v>
      </c>
      <c r="F32" s="31">
        <v>2.9745263594852638</v>
      </c>
      <c r="G32" s="31">
        <v>2.7085238688252389</v>
      </c>
      <c r="H32" s="31">
        <v>0.32621502698215038</v>
      </c>
      <c r="I32" s="31">
        <v>0.2189506019095061</v>
      </c>
      <c r="J32" s="31">
        <v>389.43663043478261</v>
      </c>
      <c r="K32" s="31">
        <v>354.61054347826087</v>
      </c>
      <c r="L32" s="31">
        <v>42.709347826086969</v>
      </c>
      <c r="M32" s="31">
        <v>28.665869565217399</v>
      </c>
      <c r="N32" s="31">
        <v>7.6086956521739131</v>
      </c>
      <c r="O32" s="31">
        <v>6.4347826086956523</v>
      </c>
      <c r="P32" s="31">
        <v>130.89119565217391</v>
      </c>
      <c r="Q32" s="31">
        <v>110.10858695652173</v>
      </c>
      <c r="R32" s="31">
        <v>20.782608695652176</v>
      </c>
      <c r="S32" s="31">
        <v>215.83608695652177</v>
      </c>
      <c r="T32" s="31">
        <v>183.73282608695655</v>
      </c>
      <c r="U32" s="31">
        <v>32.103260869565219</v>
      </c>
      <c r="V32" s="31">
        <v>0</v>
      </c>
      <c r="W32" s="31">
        <v>98.161413043478277</v>
      </c>
      <c r="X32" s="31">
        <v>22.475652173913044</v>
      </c>
      <c r="Y32" s="31">
        <v>0</v>
      </c>
      <c r="Z32" s="31">
        <v>0</v>
      </c>
      <c r="AA32" s="31">
        <v>8.2465217391304346</v>
      </c>
      <c r="AB32" s="31">
        <v>0</v>
      </c>
      <c r="AC32" s="31">
        <v>59.395760869565237</v>
      </c>
      <c r="AD32" s="31">
        <v>8.0434782608695645</v>
      </c>
      <c r="AE32" s="31">
        <v>0</v>
      </c>
      <c r="AF32" t="s">
        <v>185</v>
      </c>
      <c r="AG32" s="32">
        <v>2</v>
      </c>
      <c r="AH32"/>
    </row>
    <row r="33" spans="1:34" x14ac:dyDescent="0.25">
      <c r="A33" t="s">
        <v>941</v>
      </c>
      <c r="B33" t="s">
        <v>404</v>
      </c>
      <c r="C33" t="s">
        <v>785</v>
      </c>
      <c r="D33" t="s">
        <v>900</v>
      </c>
      <c r="E33" s="31">
        <v>109.67391304347827</v>
      </c>
      <c r="F33" s="31">
        <v>3.0387542120911792</v>
      </c>
      <c r="G33" s="31">
        <v>2.5904212091179382</v>
      </c>
      <c r="H33" s="31">
        <v>0.5813290386521307</v>
      </c>
      <c r="I33" s="31">
        <v>0.1742051536174429</v>
      </c>
      <c r="J33" s="31">
        <v>333.27206521739129</v>
      </c>
      <c r="K33" s="31">
        <v>284.10163043478258</v>
      </c>
      <c r="L33" s="31">
        <v>63.756630434782593</v>
      </c>
      <c r="M33" s="31">
        <v>19.105760869565206</v>
      </c>
      <c r="N33" s="31">
        <v>39.825326086956515</v>
      </c>
      <c r="O33" s="31">
        <v>4.8255434782608697</v>
      </c>
      <c r="P33" s="31">
        <v>89.168586956521779</v>
      </c>
      <c r="Q33" s="31">
        <v>84.649021739130475</v>
      </c>
      <c r="R33" s="31">
        <v>4.5195652173913041</v>
      </c>
      <c r="S33" s="31">
        <v>180.34684782608693</v>
      </c>
      <c r="T33" s="31">
        <v>180.34684782608693</v>
      </c>
      <c r="U33" s="31">
        <v>0</v>
      </c>
      <c r="V33" s="31">
        <v>0</v>
      </c>
      <c r="W33" s="31">
        <v>16.505326086956519</v>
      </c>
      <c r="X33" s="31">
        <v>0</v>
      </c>
      <c r="Y33" s="31">
        <v>0</v>
      </c>
      <c r="Z33" s="31">
        <v>0</v>
      </c>
      <c r="AA33" s="31">
        <v>0</v>
      </c>
      <c r="AB33" s="31">
        <v>0</v>
      </c>
      <c r="AC33" s="31">
        <v>16.505326086956519</v>
      </c>
      <c r="AD33" s="31">
        <v>0</v>
      </c>
      <c r="AE33" s="31">
        <v>0</v>
      </c>
      <c r="AF33" t="s">
        <v>53</v>
      </c>
      <c r="AG33" s="32">
        <v>2</v>
      </c>
      <c r="AH33"/>
    </row>
    <row r="34" spans="1:34" x14ac:dyDescent="0.25">
      <c r="A34" t="s">
        <v>941</v>
      </c>
      <c r="B34" t="s">
        <v>380</v>
      </c>
      <c r="C34" t="s">
        <v>771</v>
      </c>
      <c r="D34" t="s">
        <v>889</v>
      </c>
      <c r="E34" s="31">
        <v>96.510869565217391</v>
      </c>
      <c r="F34" s="31">
        <v>3.1742572361752455</v>
      </c>
      <c r="G34" s="31">
        <v>3.0211949543867553</v>
      </c>
      <c r="H34" s="31">
        <v>0.61412996959117017</v>
      </c>
      <c r="I34" s="31">
        <v>0.46106768780268048</v>
      </c>
      <c r="J34" s="31">
        <v>306.35032608695656</v>
      </c>
      <c r="K34" s="31">
        <v>291.57815217391305</v>
      </c>
      <c r="L34" s="31">
        <v>59.270217391304342</v>
      </c>
      <c r="M34" s="31">
        <v>44.498043478260868</v>
      </c>
      <c r="N34" s="31">
        <v>9.4678260869565207</v>
      </c>
      <c r="O34" s="31">
        <v>5.3043478260869561</v>
      </c>
      <c r="P34" s="31">
        <v>85.021739130434781</v>
      </c>
      <c r="Q34" s="31">
        <v>85.021739130434781</v>
      </c>
      <c r="R34" s="31">
        <v>0</v>
      </c>
      <c r="S34" s="31">
        <v>162.05836956521742</v>
      </c>
      <c r="T34" s="31">
        <v>162.05836956521742</v>
      </c>
      <c r="U34" s="31">
        <v>0</v>
      </c>
      <c r="V34" s="31">
        <v>0</v>
      </c>
      <c r="W34" s="31">
        <v>0</v>
      </c>
      <c r="X34" s="31">
        <v>0</v>
      </c>
      <c r="Y34" s="31">
        <v>0</v>
      </c>
      <c r="Z34" s="31">
        <v>0</v>
      </c>
      <c r="AA34" s="31">
        <v>0</v>
      </c>
      <c r="AB34" s="31">
        <v>0</v>
      </c>
      <c r="AC34" s="31">
        <v>0</v>
      </c>
      <c r="AD34" s="31">
        <v>0</v>
      </c>
      <c r="AE34" s="31">
        <v>0</v>
      </c>
      <c r="AF34" t="s">
        <v>29</v>
      </c>
      <c r="AG34" s="32">
        <v>2</v>
      </c>
      <c r="AH34"/>
    </row>
    <row r="35" spans="1:34" x14ac:dyDescent="0.25">
      <c r="A35" t="s">
        <v>941</v>
      </c>
      <c r="B35" t="s">
        <v>496</v>
      </c>
      <c r="C35" t="s">
        <v>830</v>
      </c>
      <c r="D35" t="s">
        <v>903</v>
      </c>
      <c r="E35" s="31">
        <v>166.81521739130434</v>
      </c>
      <c r="F35" s="31">
        <v>2.9486544601550793</v>
      </c>
      <c r="G35" s="31">
        <v>2.6706033752524925</v>
      </c>
      <c r="H35" s="31">
        <v>0.29810386394735128</v>
      </c>
      <c r="I35" s="31">
        <v>0.11441975630416368</v>
      </c>
      <c r="J35" s="31">
        <v>491.88043478260869</v>
      </c>
      <c r="K35" s="31">
        <v>445.49728260869563</v>
      </c>
      <c r="L35" s="31">
        <v>49.728260869565219</v>
      </c>
      <c r="M35" s="31">
        <v>19.086956521739129</v>
      </c>
      <c r="N35" s="31">
        <v>25.423913043478262</v>
      </c>
      <c r="O35" s="31">
        <v>5.2173913043478262</v>
      </c>
      <c r="P35" s="31">
        <v>162.24184782608697</v>
      </c>
      <c r="Q35" s="31">
        <v>146.5</v>
      </c>
      <c r="R35" s="31">
        <v>15.741847826086957</v>
      </c>
      <c r="S35" s="31">
        <v>279.9103260869565</v>
      </c>
      <c r="T35" s="31">
        <v>279.9103260869565</v>
      </c>
      <c r="U35" s="31">
        <v>0</v>
      </c>
      <c r="V35" s="31">
        <v>0</v>
      </c>
      <c r="W35" s="31">
        <v>102.67934782608695</v>
      </c>
      <c r="X35" s="31">
        <v>4.4021739130434785</v>
      </c>
      <c r="Y35" s="31">
        <v>0</v>
      </c>
      <c r="Z35" s="31">
        <v>0</v>
      </c>
      <c r="AA35" s="31">
        <v>57.048913043478258</v>
      </c>
      <c r="AB35" s="31">
        <v>0.81521739130434778</v>
      </c>
      <c r="AC35" s="31">
        <v>40.413043478260867</v>
      </c>
      <c r="AD35" s="31">
        <v>0</v>
      </c>
      <c r="AE35" s="31">
        <v>0</v>
      </c>
      <c r="AF35" t="s">
        <v>147</v>
      </c>
      <c r="AG35" s="32">
        <v>2</v>
      </c>
      <c r="AH35"/>
    </row>
    <row r="36" spans="1:34" x14ac:dyDescent="0.25">
      <c r="A36" t="s">
        <v>941</v>
      </c>
      <c r="B36" t="s">
        <v>403</v>
      </c>
      <c r="C36" t="s">
        <v>710</v>
      </c>
      <c r="D36" t="s">
        <v>906</v>
      </c>
      <c r="E36" s="31">
        <v>127.45652173913044</v>
      </c>
      <c r="F36" s="31">
        <v>3.3149172778441063</v>
      </c>
      <c r="G36" s="31">
        <v>2.9984513047927672</v>
      </c>
      <c r="H36" s="31">
        <v>0.34721985331741434</v>
      </c>
      <c r="I36" s="31">
        <v>0.17692478253453869</v>
      </c>
      <c r="J36" s="31">
        <v>422.50782608695641</v>
      </c>
      <c r="K36" s="31">
        <v>382.17217391304337</v>
      </c>
      <c r="L36" s="31">
        <v>44.255434782608702</v>
      </c>
      <c r="M36" s="31">
        <v>22.550217391304358</v>
      </c>
      <c r="N36" s="31">
        <v>16.838369565217391</v>
      </c>
      <c r="O36" s="31">
        <v>4.8668478260869561</v>
      </c>
      <c r="P36" s="31">
        <v>121.61434782608697</v>
      </c>
      <c r="Q36" s="31">
        <v>102.98391304347827</v>
      </c>
      <c r="R36" s="31">
        <v>18.630434782608695</v>
      </c>
      <c r="S36" s="31">
        <v>256.63804347826073</v>
      </c>
      <c r="T36" s="31">
        <v>227.48989130434771</v>
      </c>
      <c r="U36" s="31">
        <v>29.148152173913029</v>
      </c>
      <c r="V36" s="31">
        <v>0</v>
      </c>
      <c r="W36" s="31">
        <v>29.038043478260871</v>
      </c>
      <c r="X36" s="31">
        <v>3.1793478260869565</v>
      </c>
      <c r="Y36" s="31">
        <v>0</v>
      </c>
      <c r="Z36" s="31">
        <v>0</v>
      </c>
      <c r="AA36" s="31">
        <v>1.7065217391304348</v>
      </c>
      <c r="AB36" s="31">
        <v>0</v>
      </c>
      <c r="AC36" s="31">
        <v>23.173913043478262</v>
      </c>
      <c r="AD36" s="31">
        <v>0.97826086956521741</v>
      </c>
      <c r="AE36" s="31">
        <v>0</v>
      </c>
      <c r="AF36" t="s">
        <v>52</v>
      </c>
      <c r="AG36" s="32">
        <v>2</v>
      </c>
      <c r="AH36"/>
    </row>
    <row r="37" spans="1:34" x14ac:dyDescent="0.25">
      <c r="A37" t="s">
        <v>941</v>
      </c>
      <c r="B37" t="s">
        <v>594</v>
      </c>
      <c r="C37" t="s">
        <v>857</v>
      </c>
      <c r="D37" t="s">
        <v>901</v>
      </c>
      <c r="E37" s="31">
        <v>122.73913043478261</v>
      </c>
      <c r="F37" s="31">
        <v>2.8870076160113349</v>
      </c>
      <c r="G37" s="31">
        <v>2.5138717676230957</v>
      </c>
      <c r="H37" s="31">
        <v>0.52035334750265683</v>
      </c>
      <c r="I37" s="31">
        <v>0.1779914984059511</v>
      </c>
      <c r="J37" s="31">
        <v>354.34880434782605</v>
      </c>
      <c r="K37" s="31">
        <v>308.55043478260865</v>
      </c>
      <c r="L37" s="31">
        <v>63.86771739130436</v>
      </c>
      <c r="M37" s="31">
        <v>21.846521739130434</v>
      </c>
      <c r="N37" s="31">
        <v>36.692608695652183</v>
      </c>
      <c r="O37" s="31">
        <v>5.3285869565217396</v>
      </c>
      <c r="P37" s="31">
        <v>75.593260869565199</v>
      </c>
      <c r="Q37" s="31">
        <v>71.816086956521715</v>
      </c>
      <c r="R37" s="31">
        <v>3.777173913043478</v>
      </c>
      <c r="S37" s="31">
        <v>214.88782608695649</v>
      </c>
      <c r="T37" s="31">
        <v>214.88782608695649</v>
      </c>
      <c r="U37" s="31">
        <v>0</v>
      </c>
      <c r="V37" s="31">
        <v>0</v>
      </c>
      <c r="W37" s="31">
        <v>10.796739130434784</v>
      </c>
      <c r="X37" s="31">
        <v>0.61141304347826086</v>
      </c>
      <c r="Y37" s="31">
        <v>1.2309782608695652</v>
      </c>
      <c r="Z37" s="31">
        <v>0</v>
      </c>
      <c r="AA37" s="31">
        <v>1.4592391304347827</v>
      </c>
      <c r="AB37" s="31">
        <v>0</v>
      </c>
      <c r="AC37" s="31">
        <v>7.4951086956521751</v>
      </c>
      <c r="AD37" s="31">
        <v>0</v>
      </c>
      <c r="AE37" s="31">
        <v>0</v>
      </c>
      <c r="AF37" t="s">
        <v>246</v>
      </c>
      <c r="AG37" s="32">
        <v>2</v>
      </c>
      <c r="AH37"/>
    </row>
    <row r="38" spans="1:34" x14ac:dyDescent="0.25">
      <c r="A38" t="s">
        <v>941</v>
      </c>
      <c r="B38" t="s">
        <v>683</v>
      </c>
      <c r="C38" t="s">
        <v>837</v>
      </c>
      <c r="D38" t="s">
        <v>900</v>
      </c>
      <c r="E38" s="31">
        <v>33.163043478260867</v>
      </c>
      <c r="F38" s="31">
        <v>4.5113208784005252</v>
      </c>
      <c r="G38" s="31">
        <v>3.8966043920026223</v>
      </c>
      <c r="H38" s="31">
        <v>0.95362176335627669</v>
      </c>
      <c r="I38" s="31">
        <v>0.33890527695837436</v>
      </c>
      <c r="J38" s="31">
        <v>149.60913043478263</v>
      </c>
      <c r="K38" s="31">
        <v>129.22326086956522</v>
      </c>
      <c r="L38" s="31">
        <v>31.625</v>
      </c>
      <c r="M38" s="31">
        <v>11.239130434782609</v>
      </c>
      <c r="N38" s="31">
        <v>15.255434782608695</v>
      </c>
      <c r="O38" s="31">
        <v>5.1304347826086953</v>
      </c>
      <c r="P38" s="31">
        <v>40.232608695652175</v>
      </c>
      <c r="Q38" s="31">
        <v>40.232608695652175</v>
      </c>
      <c r="R38" s="31">
        <v>0</v>
      </c>
      <c r="S38" s="31">
        <v>77.751521739130439</v>
      </c>
      <c r="T38" s="31">
        <v>77.751521739130439</v>
      </c>
      <c r="U38" s="31">
        <v>0</v>
      </c>
      <c r="V38" s="31">
        <v>0</v>
      </c>
      <c r="W38" s="31">
        <v>6.9104347826086956</v>
      </c>
      <c r="X38" s="31">
        <v>0</v>
      </c>
      <c r="Y38" s="31">
        <v>0.70380434782608692</v>
      </c>
      <c r="Z38" s="31">
        <v>0</v>
      </c>
      <c r="AA38" s="31">
        <v>0</v>
      </c>
      <c r="AB38" s="31">
        <v>0</v>
      </c>
      <c r="AC38" s="31">
        <v>6.2066304347826087</v>
      </c>
      <c r="AD38" s="31">
        <v>0</v>
      </c>
      <c r="AE38" s="31">
        <v>0</v>
      </c>
      <c r="AF38" t="s">
        <v>335</v>
      </c>
      <c r="AG38" s="32">
        <v>2</v>
      </c>
      <c r="AH38"/>
    </row>
    <row r="39" spans="1:34" x14ac:dyDescent="0.25">
      <c r="A39" t="s">
        <v>941</v>
      </c>
      <c r="B39" t="s">
        <v>623</v>
      </c>
      <c r="C39" t="s">
        <v>727</v>
      </c>
      <c r="D39" t="s">
        <v>901</v>
      </c>
      <c r="E39" s="31">
        <v>76.967391304347828</v>
      </c>
      <c r="F39" s="31">
        <v>4.0727411382573084</v>
      </c>
      <c r="G39" s="31">
        <v>3.6846010450501345</v>
      </c>
      <c r="H39" s="31">
        <v>0.96855387657110559</v>
      </c>
      <c r="I39" s="31">
        <v>0.58041378336393146</v>
      </c>
      <c r="J39" s="31">
        <v>313.46826086956526</v>
      </c>
      <c r="K39" s="31">
        <v>283.59413043478264</v>
      </c>
      <c r="L39" s="31">
        <v>74.547065217391292</v>
      </c>
      <c r="M39" s="31">
        <v>44.672934782608685</v>
      </c>
      <c r="N39" s="31">
        <v>24.917608695652174</v>
      </c>
      <c r="O39" s="31">
        <v>4.9565217391304346</v>
      </c>
      <c r="P39" s="31">
        <v>71.692934782608702</v>
      </c>
      <c r="Q39" s="31">
        <v>71.692934782608702</v>
      </c>
      <c r="R39" s="31">
        <v>0</v>
      </c>
      <c r="S39" s="31">
        <v>167.22826086956522</v>
      </c>
      <c r="T39" s="31">
        <v>167.22826086956522</v>
      </c>
      <c r="U39" s="31">
        <v>0</v>
      </c>
      <c r="V39" s="31">
        <v>0</v>
      </c>
      <c r="W39" s="31">
        <v>0</v>
      </c>
      <c r="X39" s="31">
        <v>0</v>
      </c>
      <c r="Y39" s="31">
        <v>0</v>
      </c>
      <c r="Z39" s="31">
        <v>0</v>
      </c>
      <c r="AA39" s="31">
        <v>0</v>
      </c>
      <c r="AB39" s="31">
        <v>0</v>
      </c>
      <c r="AC39" s="31">
        <v>0</v>
      </c>
      <c r="AD39" s="31">
        <v>0</v>
      </c>
      <c r="AE39" s="31">
        <v>0</v>
      </c>
      <c r="AF39" t="s">
        <v>275</v>
      </c>
      <c r="AG39" s="32">
        <v>2</v>
      </c>
      <c r="AH39"/>
    </row>
    <row r="40" spans="1:34" x14ac:dyDescent="0.25">
      <c r="A40" t="s">
        <v>941</v>
      </c>
      <c r="B40" t="s">
        <v>552</v>
      </c>
      <c r="C40" t="s">
        <v>749</v>
      </c>
      <c r="D40" t="s">
        <v>902</v>
      </c>
      <c r="E40" s="31">
        <v>131.72826086956522</v>
      </c>
      <c r="F40" s="31">
        <v>3.3833443353411994</v>
      </c>
      <c r="G40" s="31">
        <v>3.0971821107352091</v>
      </c>
      <c r="H40" s="31">
        <v>0.56572324449211975</v>
      </c>
      <c r="I40" s="31">
        <v>0.27956101988612925</v>
      </c>
      <c r="J40" s="31">
        <v>445.68206521739125</v>
      </c>
      <c r="K40" s="31">
        <v>407.98641304347825</v>
      </c>
      <c r="L40" s="31">
        <v>74.521739130434781</v>
      </c>
      <c r="M40" s="31">
        <v>36.826086956521742</v>
      </c>
      <c r="N40" s="31">
        <v>22.391304347826086</v>
      </c>
      <c r="O40" s="31">
        <v>15.304347826086957</v>
      </c>
      <c r="P40" s="31">
        <v>118.10869565217391</v>
      </c>
      <c r="Q40" s="31">
        <v>118.10869565217391</v>
      </c>
      <c r="R40" s="31">
        <v>0</v>
      </c>
      <c r="S40" s="31">
        <v>253.0516304347826</v>
      </c>
      <c r="T40" s="31">
        <v>253.0516304347826</v>
      </c>
      <c r="U40" s="31">
        <v>0</v>
      </c>
      <c r="V40" s="31">
        <v>0</v>
      </c>
      <c r="W40" s="31">
        <v>0</v>
      </c>
      <c r="X40" s="31">
        <v>0</v>
      </c>
      <c r="Y40" s="31">
        <v>0</v>
      </c>
      <c r="Z40" s="31">
        <v>0</v>
      </c>
      <c r="AA40" s="31">
        <v>0</v>
      </c>
      <c r="AB40" s="31">
        <v>0</v>
      </c>
      <c r="AC40" s="31">
        <v>0</v>
      </c>
      <c r="AD40" s="31">
        <v>0</v>
      </c>
      <c r="AE40" s="31">
        <v>0</v>
      </c>
      <c r="AF40" t="s">
        <v>204</v>
      </c>
      <c r="AG40" s="32">
        <v>2</v>
      </c>
      <c r="AH40"/>
    </row>
    <row r="41" spans="1:34" x14ac:dyDescent="0.25">
      <c r="A41" t="s">
        <v>941</v>
      </c>
      <c r="B41" t="s">
        <v>519</v>
      </c>
      <c r="C41" t="s">
        <v>749</v>
      </c>
      <c r="D41" t="s">
        <v>902</v>
      </c>
      <c r="E41" s="31">
        <v>113.57608695652173</v>
      </c>
      <c r="F41" s="31">
        <v>3.5113340989568385</v>
      </c>
      <c r="G41" s="31">
        <v>3.3023667336587237</v>
      </c>
      <c r="H41" s="31">
        <v>0.77736242702650993</v>
      </c>
      <c r="I41" s="31">
        <v>0.56839506172839516</v>
      </c>
      <c r="J41" s="31">
        <v>398.80358695652177</v>
      </c>
      <c r="K41" s="31">
        <v>375.06989130434783</v>
      </c>
      <c r="L41" s="31">
        <v>88.289782608695674</v>
      </c>
      <c r="M41" s="31">
        <v>64.556086956521753</v>
      </c>
      <c r="N41" s="31">
        <v>14.603260869565217</v>
      </c>
      <c r="O41" s="31">
        <v>9.1304347826086953</v>
      </c>
      <c r="P41" s="31">
        <v>93.035326086956516</v>
      </c>
      <c r="Q41" s="31">
        <v>93.035326086956516</v>
      </c>
      <c r="R41" s="31">
        <v>0</v>
      </c>
      <c r="S41" s="31">
        <v>217.47847826086957</v>
      </c>
      <c r="T41" s="31">
        <v>217.47847826086957</v>
      </c>
      <c r="U41" s="31">
        <v>0</v>
      </c>
      <c r="V41" s="31">
        <v>0</v>
      </c>
      <c r="W41" s="31">
        <v>18.043695652173913</v>
      </c>
      <c r="X41" s="31">
        <v>0</v>
      </c>
      <c r="Y41" s="31">
        <v>0</v>
      </c>
      <c r="Z41" s="31">
        <v>0</v>
      </c>
      <c r="AA41" s="31">
        <v>0</v>
      </c>
      <c r="AB41" s="31">
        <v>0</v>
      </c>
      <c r="AC41" s="31">
        <v>18.043695652173913</v>
      </c>
      <c r="AD41" s="31">
        <v>0</v>
      </c>
      <c r="AE41" s="31">
        <v>0</v>
      </c>
      <c r="AF41" t="s">
        <v>170</v>
      </c>
      <c r="AG41" s="32">
        <v>2</v>
      </c>
      <c r="AH41"/>
    </row>
    <row r="42" spans="1:34" x14ac:dyDescent="0.25">
      <c r="A42" t="s">
        <v>941</v>
      </c>
      <c r="B42" t="s">
        <v>449</v>
      </c>
      <c r="C42" t="s">
        <v>758</v>
      </c>
      <c r="D42" t="s">
        <v>889</v>
      </c>
      <c r="E42" s="31">
        <v>67.565217391304344</v>
      </c>
      <c r="F42" s="31">
        <v>4.3207271557271563</v>
      </c>
      <c r="G42" s="31">
        <v>3.8863642213642211</v>
      </c>
      <c r="H42" s="31">
        <v>0.84098133848133838</v>
      </c>
      <c r="I42" s="31">
        <v>0.40661840411840405</v>
      </c>
      <c r="J42" s="31">
        <v>291.93086956521739</v>
      </c>
      <c r="K42" s="31">
        <v>262.58304347826083</v>
      </c>
      <c r="L42" s="31">
        <v>56.821086956521732</v>
      </c>
      <c r="M42" s="31">
        <v>27.473260869565213</v>
      </c>
      <c r="N42" s="31">
        <v>24.478260869565219</v>
      </c>
      <c r="O42" s="31">
        <v>4.8695652173913047</v>
      </c>
      <c r="P42" s="31">
        <v>82.462934782608684</v>
      </c>
      <c r="Q42" s="31">
        <v>82.462934782608684</v>
      </c>
      <c r="R42" s="31">
        <v>0</v>
      </c>
      <c r="S42" s="31">
        <v>152.64684782608697</v>
      </c>
      <c r="T42" s="31">
        <v>152.64684782608697</v>
      </c>
      <c r="U42" s="31">
        <v>0</v>
      </c>
      <c r="V42" s="31">
        <v>0</v>
      </c>
      <c r="W42" s="31">
        <v>10.958586956521739</v>
      </c>
      <c r="X42" s="31">
        <v>1.6786956521739129</v>
      </c>
      <c r="Y42" s="31">
        <v>0</v>
      </c>
      <c r="Z42" s="31">
        <v>0</v>
      </c>
      <c r="AA42" s="31">
        <v>2.3179347826086958</v>
      </c>
      <c r="AB42" s="31">
        <v>0</v>
      </c>
      <c r="AC42" s="31">
        <v>6.9619565217391308</v>
      </c>
      <c r="AD42" s="31">
        <v>0</v>
      </c>
      <c r="AE42" s="31">
        <v>0</v>
      </c>
      <c r="AF42" t="s">
        <v>100</v>
      </c>
      <c r="AG42" s="32">
        <v>2</v>
      </c>
      <c r="AH42"/>
    </row>
    <row r="43" spans="1:34" x14ac:dyDescent="0.25">
      <c r="A43" t="s">
        <v>941</v>
      </c>
      <c r="B43" t="s">
        <v>440</v>
      </c>
      <c r="C43" t="s">
        <v>807</v>
      </c>
      <c r="D43" t="s">
        <v>908</v>
      </c>
      <c r="E43" s="31">
        <v>91.097826086956516</v>
      </c>
      <c r="F43" s="31">
        <v>4.5759336594678439</v>
      </c>
      <c r="G43" s="31">
        <v>4.0909772103567601</v>
      </c>
      <c r="H43" s="31">
        <v>0.38729507218708992</v>
      </c>
      <c r="I43" s="31">
        <v>0.1594976733086744</v>
      </c>
      <c r="J43" s="31">
        <v>416.85760869565217</v>
      </c>
      <c r="K43" s="31">
        <v>372.67913043478268</v>
      </c>
      <c r="L43" s="31">
        <v>35.281739130434786</v>
      </c>
      <c r="M43" s="31">
        <v>14.529891304347826</v>
      </c>
      <c r="N43" s="31">
        <v>9.8578260869565213</v>
      </c>
      <c r="O43" s="31">
        <v>10.894021739130435</v>
      </c>
      <c r="P43" s="31">
        <v>139.6391304347826</v>
      </c>
      <c r="Q43" s="31">
        <v>116.21249999999999</v>
      </c>
      <c r="R43" s="31">
        <v>23.426630434782599</v>
      </c>
      <c r="S43" s="31">
        <v>241.93673913043483</v>
      </c>
      <c r="T43" s="31">
        <v>241.93673913043483</v>
      </c>
      <c r="U43" s="31">
        <v>0</v>
      </c>
      <c r="V43" s="31">
        <v>0</v>
      </c>
      <c r="W43" s="31">
        <v>85.730760869565216</v>
      </c>
      <c r="X43" s="31">
        <v>0</v>
      </c>
      <c r="Y43" s="31">
        <v>0</v>
      </c>
      <c r="Z43" s="31">
        <v>0</v>
      </c>
      <c r="AA43" s="31">
        <v>17.060326086956522</v>
      </c>
      <c r="AB43" s="31">
        <v>0</v>
      </c>
      <c r="AC43" s="31">
        <v>68.670434782608694</v>
      </c>
      <c r="AD43" s="31">
        <v>0</v>
      </c>
      <c r="AE43" s="31">
        <v>0</v>
      </c>
      <c r="AF43" t="s">
        <v>91</v>
      </c>
      <c r="AG43" s="32">
        <v>2</v>
      </c>
      <c r="AH43"/>
    </row>
    <row r="44" spans="1:34" x14ac:dyDescent="0.25">
      <c r="A44" t="s">
        <v>941</v>
      </c>
      <c r="B44" t="s">
        <v>382</v>
      </c>
      <c r="C44" t="s">
        <v>760</v>
      </c>
      <c r="D44" t="s">
        <v>893</v>
      </c>
      <c r="E44" s="31">
        <v>92.413043478260875</v>
      </c>
      <c r="F44" s="31">
        <v>3.1272053634438954</v>
      </c>
      <c r="G44" s="31">
        <v>3.0024406022112444</v>
      </c>
      <c r="H44" s="31">
        <v>0.48482709950599862</v>
      </c>
      <c r="I44" s="31">
        <v>0.36006233827334744</v>
      </c>
      <c r="J44" s="31">
        <v>288.99456521739131</v>
      </c>
      <c r="K44" s="31">
        <v>277.4646739130435</v>
      </c>
      <c r="L44" s="31">
        <v>44.804347826086961</v>
      </c>
      <c r="M44" s="31">
        <v>33.274456521739133</v>
      </c>
      <c r="N44" s="31">
        <v>6.9211956521739131</v>
      </c>
      <c r="O44" s="31">
        <v>4.6086956521739131</v>
      </c>
      <c r="P44" s="31">
        <v>83.603260869565219</v>
      </c>
      <c r="Q44" s="31">
        <v>83.603260869565219</v>
      </c>
      <c r="R44" s="31">
        <v>0</v>
      </c>
      <c r="S44" s="31">
        <v>160.58695652173913</v>
      </c>
      <c r="T44" s="31">
        <v>160.58695652173913</v>
      </c>
      <c r="U44" s="31">
        <v>0</v>
      </c>
      <c r="V44" s="31">
        <v>0</v>
      </c>
      <c r="W44" s="31">
        <v>92.304347826086968</v>
      </c>
      <c r="X44" s="31">
        <v>1.173913043478261</v>
      </c>
      <c r="Y44" s="31">
        <v>0</v>
      </c>
      <c r="Z44" s="31">
        <v>0</v>
      </c>
      <c r="AA44" s="31">
        <v>41.377717391304351</v>
      </c>
      <c r="AB44" s="31">
        <v>0</v>
      </c>
      <c r="AC44" s="31">
        <v>49.752717391304351</v>
      </c>
      <c r="AD44" s="31">
        <v>0</v>
      </c>
      <c r="AE44" s="31">
        <v>0</v>
      </c>
      <c r="AF44" t="s">
        <v>31</v>
      </c>
      <c r="AG44" s="32">
        <v>2</v>
      </c>
      <c r="AH44"/>
    </row>
    <row r="45" spans="1:34" x14ac:dyDescent="0.25">
      <c r="A45" t="s">
        <v>941</v>
      </c>
      <c r="B45" t="s">
        <v>628</v>
      </c>
      <c r="C45" t="s">
        <v>869</v>
      </c>
      <c r="D45" t="s">
        <v>903</v>
      </c>
      <c r="E45" s="31">
        <v>35.228260869565219</v>
      </c>
      <c r="F45" s="31">
        <v>1.7091484109842641</v>
      </c>
      <c r="G45" s="31">
        <v>1.2870564640543041</v>
      </c>
      <c r="H45" s="31">
        <v>0.45387226164763961</v>
      </c>
      <c r="I45" s="31">
        <v>3.1780314717679732E-2</v>
      </c>
      <c r="J45" s="31">
        <v>60.21032608695652</v>
      </c>
      <c r="K45" s="31">
        <v>45.340760869565216</v>
      </c>
      <c r="L45" s="31">
        <v>15.989130434782609</v>
      </c>
      <c r="M45" s="31">
        <v>1.1195652173913044</v>
      </c>
      <c r="N45" s="31">
        <v>4</v>
      </c>
      <c r="O45" s="31">
        <v>10.869565217391305</v>
      </c>
      <c r="P45" s="31">
        <v>15.600543478260869</v>
      </c>
      <c r="Q45" s="31">
        <v>15.600543478260869</v>
      </c>
      <c r="R45" s="31">
        <v>0</v>
      </c>
      <c r="S45" s="31">
        <v>28.620652173913044</v>
      </c>
      <c r="T45" s="31">
        <v>28.620652173913044</v>
      </c>
      <c r="U45" s="31">
        <v>0</v>
      </c>
      <c r="V45" s="31">
        <v>0</v>
      </c>
      <c r="W45" s="31">
        <v>15.29891304347826</v>
      </c>
      <c r="X45" s="31">
        <v>0.2608695652173913</v>
      </c>
      <c r="Y45" s="31">
        <v>0</v>
      </c>
      <c r="Z45" s="31">
        <v>0</v>
      </c>
      <c r="AA45" s="31">
        <v>3.375</v>
      </c>
      <c r="AB45" s="31">
        <v>0</v>
      </c>
      <c r="AC45" s="31">
        <v>11.663043478260869</v>
      </c>
      <c r="AD45" s="31">
        <v>0</v>
      </c>
      <c r="AE45" s="31">
        <v>0</v>
      </c>
      <c r="AF45" t="s">
        <v>280</v>
      </c>
      <c r="AG45" s="32">
        <v>2</v>
      </c>
      <c r="AH45"/>
    </row>
    <row r="46" spans="1:34" x14ac:dyDescent="0.25">
      <c r="A46" t="s">
        <v>941</v>
      </c>
      <c r="B46" t="s">
        <v>358</v>
      </c>
      <c r="C46" t="s">
        <v>760</v>
      </c>
      <c r="D46" t="s">
        <v>893</v>
      </c>
      <c r="E46" s="31">
        <v>95.163043478260875</v>
      </c>
      <c r="F46" s="31">
        <v>3.0382238720731003</v>
      </c>
      <c r="G46" s="31">
        <v>2.6856984580239862</v>
      </c>
      <c r="H46" s="31">
        <v>0.23559451741861792</v>
      </c>
      <c r="I46" s="31">
        <v>0.11522786978869216</v>
      </c>
      <c r="J46" s="31">
        <v>289.12663043478256</v>
      </c>
      <c r="K46" s="31">
        <v>255.57923913043479</v>
      </c>
      <c r="L46" s="31">
        <v>22.419891304347825</v>
      </c>
      <c r="M46" s="31">
        <v>10.965434782608694</v>
      </c>
      <c r="N46" s="31">
        <v>6.2003260869565215</v>
      </c>
      <c r="O46" s="31">
        <v>5.254130434782609</v>
      </c>
      <c r="P46" s="31">
        <v>102.03347826086954</v>
      </c>
      <c r="Q46" s="31">
        <v>79.940543478260849</v>
      </c>
      <c r="R46" s="31">
        <v>22.09293478260869</v>
      </c>
      <c r="S46" s="31">
        <v>164.67326086956524</v>
      </c>
      <c r="T46" s="31">
        <v>141.09076086956523</v>
      </c>
      <c r="U46" s="31">
        <v>23.582500000000003</v>
      </c>
      <c r="V46" s="31">
        <v>0</v>
      </c>
      <c r="W46" s="31">
        <v>11.887282608695653</v>
      </c>
      <c r="X46" s="31">
        <v>3.1739130434782608</v>
      </c>
      <c r="Y46" s="31">
        <v>0</v>
      </c>
      <c r="Z46" s="31">
        <v>0</v>
      </c>
      <c r="AA46" s="31">
        <v>7.9796739130434782</v>
      </c>
      <c r="AB46" s="31">
        <v>0</v>
      </c>
      <c r="AC46" s="31">
        <v>0.73369565217391308</v>
      </c>
      <c r="AD46" s="31">
        <v>0</v>
      </c>
      <c r="AE46" s="31">
        <v>0</v>
      </c>
      <c r="AF46" t="s">
        <v>6</v>
      </c>
      <c r="AG46" s="32">
        <v>2</v>
      </c>
      <c r="AH46"/>
    </row>
    <row r="47" spans="1:34" x14ac:dyDescent="0.25">
      <c r="A47" t="s">
        <v>941</v>
      </c>
      <c r="B47" t="s">
        <v>470</v>
      </c>
      <c r="C47" t="s">
        <v>819</v>
      </c>
      <c r="D47" t="s">
        <v>906</v>
      </c>
      <c r="E47" s="31">
        <v>79.673913043478265</v>
      </c>
      <c r="F47" s="31">
        <v>3.1648308321964529</v>
      </c>
      <c r="G47" s="31">
        <v>2.7234938608458394</v>
      </c>
      <c r="H47" s="31">
        <v>0.48499045020463843</v>
      </c>
      <c r="I47" s="31">
        <v>0.22854433833560708</v>
      </c>
      <c r="J47" s="31">
        <v>252.15445652173915</v>
      </c>
      <c r="K47" s="31">
        <v>216.9914130434783</v>
      </c>
      <c r="L47" s="31">
        <v>38.64108695652174</v>
      </c>
      <c r="M47" s="31">
        <v>18.209021739130435</v>
      </c>
      <c r="N47" s="31">
        <v>16.192934782608695</v>
      </c>
      <c r="O47" s="31">
        <v>4.2391304347826084</v>
      </c>
      <c r="P47" s="31">
        <v>72.744347826086951</v>
      </c>
      <c r="Q47" s="31">
        <v>58.013369565217388</v>
      </c>
      <c r="R47" s="31">
        <v>14.730978260869565</v>
      </c>
      <c r="S47" s="31">
        <v>140.76902173913047</v>
      </c>
      <c r="T47" s="31">
        <v>140.76902173913047</v>
      </c>
      <c r="U47" s="31">
        <v>0</v>
      </c>
      <c r="V47" s="31">
        <v>0</v>
      </c>
      <c r="W47" s="31">
        <v>17.654891304347828</v>
      </c>
      <c r="X47" s="31">
        <v>0.25543478260869568</v>
      </c>
      <c r="Y47" s="31">
        <v>0.85869565217391308</v>
      </c>
      <c r="Z47" s="31">
        <v>0</v>
      </c>
      <c r="AA47" s="31">
        <v>9.4184782608695645</v>
      </c>
      <c r="AB47" s="31">
        <v>0</v>
      </c>
      <c r="AC47" s="31">
        <v>7.1222826086956523</v>
      </c>
      <c r="AD47" s="31">
        <v>0</v>
      </c>
      <c r="AE47" s="31">
        <v>0</v>
      </c>
      <c r="AF47" t="s">
        <v>121</v>
      </c>
      <c r="AG47" s="32">
        <v>2</v>
      </c>
      <c r="AH47"/>
    </row>
    <row r="48" spans="1:34" x14ac:dyDescent="0.25">
      <c r="A48" t="s">
        <v>941</v>
      </c>
      <c r="B48" t="s">
        <v>675</v>
      </c>
      <c r="C48" t="s">
        <v>781</v>
      </c>
      <c r="D48" t="s">
        <v>902</v>
      </c>
      <c r="E48" s="31">
        <v>45.934782608695649</v>
      </c>
      <c r="F48" s="31">
        <v>3.8739469947941325</v>
      </c>
      <c r="G48" s="31">
        <v>3.423144817794606</v>
      </c>
      <c r="H48" s="31">
        <v>0.93278750591575987</v>
      </c>
      <c r="I48" s="31">
        <v>0.48198532891623308</v>
      </c>
      <c r="J48" s="31">
        <v>177.94891304347829</v>
      </c>
      <c r="K48" s="31">
        <v>157.2414130434783</v>
      </c>
      <c r="L48" s="31">
        <v>42.847391304347838</v>
      </c>
      <c r="M48" s="31">
        <v>22.139891304347834</v>
      </c>
      <c r="N48" s="31">
        <v>10.718369565217392</v>
      </c>
      <c r="O48" s="31">
        <v>9.9891304347826093</v>
      </c>
      <c r="P48" s="31">
        <v>52.741956521739155</v>
      </c>
      <c r="Q48" s="31">
        <v>52.741956521739155</v>
      </c>
      <c r="R48" s="31">
        <v>0</v>
      </c>
      <c r="S48" s="31">
        <v>82.359565217391307</v>
      </c>
      <c r="T48" s="31">
        <v>82.359565217391307</v>
      </c>
      <c r="U48" s="31">
        <v>0</v>
      </c>
      <c r="V48" s="31">
        <v>0</v>
      </c>
      <c r="W48" s="31">
        <v>7.5489130434782599</v>
      </c>
      <c r="X48" s="31">
        <v>1.4347826086956521</v>
      </c>
      <c r="Y48" s="31">
        <v>0.59239130434782605</v>
      </c>
      <c r="Z48" s="31">
        <v>5.5217391304347823</v>
      </c>
      <c r="AA48" s="31">
        <v>0</v>
      </c>
      <c r="AB48" s="31">
        <v>0</v>
      </c>
      <c r="AC48" s="31">
        <v>0</v>
      </c>
      <c r="AD48" s="31">
        <v>0</v>
      </c>
      <c r="AE48" s="31">
        <v>0</v>
      </c>
      <c r="AF48" t="s">
        <v>327</v>
      </c>
      <c r="AG48" s="32">
        <v>2</v>
      </c>
      <c r="AH48"/>
    </row>
    <row r="49" spans="1:34" x14ac:dyDescent="0.25">
      <c r="A49" t="s">
        <v>941</v>
      </c>
      <c r="B49" t="s">
        <v>516</v>
      </c>
      <c r="C49" t="s">
        <v>699</v>
      </c>
      <c r="D49" t="s">
        <v>906</v>
      </c>
      <c r="E49" s="31">
        <v>128.41304347826087</v>
      </c>
      <c r="F49" s="31">
        <v>2.8537768748941934</v>
      </c>
      <c r="G49" s="31">
        <v>2.6594311833417978</v>
      </c>
      <c r="H49" s="31">
        <v>0.42882766209581852</v>
      </c>
      <c r="I49" s="31">
        <v>0.32996190959878113</v>
      </c>
      <c r="J49" s="31">
        <v>366.4621739130435</v>
      </c>
      <c r="K49" s="31">
        <v>341.50565217391306</v>
      </c>
      <c r="L49" s="31">
        <v>55.067065217391303</v>
      </c>
      <c r="M49" s="31">
        <v>42.371413043478263</v>
      </c>
      <c r="N49" s="31">
        <v>7.6521739130434785</v>
      </c>
      <c r="O49" s="31">
        <v>5.0434782608695654</v>
      </c>
      <c r="P49" s="31">
        <v>103.40641304347827</v>
      </c>
      <c r="Q49" s="31">
        <v>91.145543478260876</v>
      </c>
      <c r="R49" s="31">
        <v>12.260869565217391</v>
      </c>
      <c r="S49" s="31">
        <v>207.98869565217393</v>
      </c>
      <c r="T49" s="31">
        <v>207.98869565217393</v>
      </c>
      <c r="U49" s="31">
        <v>0</v>
      </c>
      <c r="V49" s="31">
        <v>0</v>
      </c>
      <c r="W49" s="31">
        <v>7.9619565217391308</v>
      </c>
      <c r="X49" s="31">
        <v>0</v>
      </c>
      <c r="Y49" s="31">
        <v>0</v>
      </c>
      <c r="Z49" s="31">
        <v>0</v>
      </c>
      <c r="AA49" s="31">
        <v>5.2853260869565215</v>
      </c>
      <c r="AB49" s="31">
        <v>0</v>
      </c>
      <c r="AC49" s="31">
        <v>2.6766304347826089</v>
      </c>
      <c r="AD49" s="31">
        <v>0</v>
      </c>
      <c r="AE49" s="31">
        <v>0</v>
      </c>
      <c r="AF49" t="s">
        <v>167</v>
      </c>
      <c r="AG49" s="32">
        <v>2</v>
      </c>
      <c r="AH49"/>
    </row>
    <row r="50" spans="1:34" x14ac:dyDescent="0.25">
      <c r="A50" t="s">
        <v>941</v>
      </c>
      <c r="B50" t="s">
        <v>492</v>
      </c>
      <c r="C50" t="s">
        <v>779</v>
      </c>
      <c r="D50" t="s">
        <v>900</v>
      </c>
      <c r="E50" s="31">
        <v>160.2391304347826</v>
      </c>
      <c r="F50" s="31">
        <v>3.9321937321937321</v>
      </c>
      <c r="G50" s="31">
        <v>3.4974725274725285</v>
      </c>
      <c r="H50" s="31">
        <v>0.8814590964590967</v>
      </c>
      <c r="I50" s="31">
        <v>0.5619298602631938</v>
      </c>
      <c r="J50" s="31">
        <v>630.09130434782605</v>
      </c>
      <c r="K50" s="31">
        <v>560.43195652173927</v>
      </c>
      <c r="L50" s="31">
        <v>141.24423913043481</v>
      </c>
      <c r="M50" s="31">
        <v>90.043152173913072</v>
      </c>
      <c r="N50" s="31">
        <v>45.298913043478258</v>
      </c>
      <c r="O50" s="31">
        <v>5.9021739130434785</v>
      </c>
      <c r="P50" s="31">
        <v>181.06532608695647</v>
      </c>
      <c r="Q50" s="31">
        <v>162.60706521739127</v>
      </c>
      <c r="R50" s="31">
        <v>18.458260869565216</v>
      </c>
      <c r="S50" s="31">
        <v>307.78173913043486</v>
      </c>
      <c r="T50" s="31">
        <v>307.69500000000005</v>
      </c>
      <c r="U50" s="31">
        <v>8.673913043478261E-2</v>
      </c>
      <c r="V50" s="31">
        <v>0</v>
      </c>
      <c r="W50" s="31">
        <v>28.132608695652181</v>
      </c>
      <c r="X50" s="31">
        <v>11.737717391304352</v>
      </c>
      <c r="Y50" s="31">
        <v>0</v>
      </c>
      <c r="Z50" s="31">
        <v>0</v>
      </c>
      <c r="AA50" s="31">
        <v>4.8160869565217386</v>
      </c>
      <c r="AB50" s="31">
        <v>0</v>
      </c>
      <c r="AC50" s="31">
        <v>11.578804347826088</v>
      </c>
      <c r="AD50" s="31">
        <v>0</v>
      </c>
      <c r="AE50" s="31">
        <v>0</v>
      </c>
      <c r="AF50" t="s">
        <v>143</v>
      </c>
      <c r="AG50" s="32">
        <v>2</v>
      </c>
      <c r="AH50"/>
    </row>
    <row r="51" spans="1:34" x14ac:dyDescent="0.25">
      <c r="A51" t="s">
        <v>941</v>
      </c>
      <c r="B51" t="s">
        <v>361</v>
      </c>
      <c r="C51" t="s">
        <v>763</v>
      </c>
      <c r="D51" t="s">
        <v>901</v>
      </c>
      <c r="E51" s="31">
        <v>394.98913043478262</v>
      </c>
      <c r="F51" s="31">
        <v>3.4243182255978426</v>
      </c>
      <c r="G51" s="31">
        <v>3.2291821459038497</v>
      </c>
      <c r="H51" s="31">
        <v>0.91393681719364861</v>
      </c>
      <c r="I51" s="31">
        <v>0.71880073749965601</v>
      </c>
      <c r="J51" s="31">
        <v>1352.5684782608696</v>
      </c>
      <c r="K51" s="31">
        <v>1275.491847826087</v>
      </c>
      <c r="L51" s="31">
        <v>360.99510869565216</v>
      </c>
      <c r="M51" s="31">
        <v>283.91847826086956</v>
      </c>
      <c r="N51" s="31">
        <v>71.946195652173913</v>
      </c>
      <c r="O51" s="31">
        <v>5.1304347826086953</v>
      </c>
      <c r="P51" s="31">
        <v>160.79891304347825</v>
      </c>
      <c r="Q51" s="31">
        <v>160.79891304347825</v>
      </c>
      <c r="R51" s="31">
        <v>0</v>
      </c>
      <c r="S51" s="31">
        <v>830.77445652173913</v>
      </c>
      <c r="T51" s="31">
        <v>830.77445652173913</v>
      </c>
      <c r="U51" s="31">
        <v>0</v>
      </c>
      <c r="V51" s="31">
        <v>0</v>
      </c>
      <c r="W51" s="31">
        <v>0</v>
      </c>
      <c r="X51" s="31">
        <v>0</v>
      </c>
      <c r="Y51" s="31">
        <v>0</v>
      </c>
      <c r="Z51" s="31">
        <v>0</v>
      </c>
      <c r="AA51" s="31">
        <v>0</v>
      </c>
      <c r="AB51" s="31">
        <v>0</v>
      </c>
      <c r="AC51" s="31">
        <v>0</v>
      </c>
      <c r="AD51" s="31">
        <v>0</v>
      </c>
      <c r="AE51" s="31">
        <v>0</v>
      </c>
      <c r="AF51" t="s">
        <v>9</v>
      </c>
      <c r="AG51" s="32">
        <v>2</v>
      </c>
      <c r="AH51"/>
    </row>
    <row r="52" spans="1:34" x14ac:dyDescent="0.25">
      <c r="A52" t="s">
        <v>941</v>
      </c>
      <c r="B52" t="s">
        <v>409</v>
      </c>
      <c r="C52" t="s">
        <v>788</v>
      </c>
      <c r="D52" t="s">
        <v>895</v>
      </c>
      <c r="E52" s="31">
        <v>123.25</v>
      </c>
      <c r="F52" s="31">
        <v>3.5722797424817001</v>
      </c>
      <c r="G52" s="31">
        <v>3.0262404092071606</v>
      </c>
      <c r="H52" s="31">
        <v>0.51791163241908456</v>
      </c>
      <c r="I52" s="31">
        <v>7.7109092512567229E-2</v>
      </c>
      <c r="J52" s="31">
        <v>440.28347826086951</v>
      </c>
      <c r="K52" s="31">
        <v>372.98413043478257</v>
      </c>
      <c r="L52" s="31">
        <v>63.832608695652176</v>
      </c>
      <c r="M52" s="31">
        <v>9.5036956521739118</v>
      </c>
      <c r="N52" s="31">
        <v>48.501304347826093</v>
      </c>
      <c r="O52" s="31">
        <v>5.8276086956521747</v>
      </c>
      <c r="P52" s="31">
        <v>123.99510869565215</v>
      </c>
      <c r="Q52" s="31">
        <v>111.02467391304344</v>
      </c>
      <c r="R52" s="31">
        <v>12.970434782608701</v>
      </c>
      <c r="S52" s="31">
        <v>252.45576086956521</v>
      </c>
      <c r="T52" s="31">
        <v>252.45576086956521</v>
      </c>
      <c r="U52" s="31">
        <v>0</v>
      </c>
      <c r="V52" s="31">
        <v>0</v>
      </c>
      <c r="W52" s="31">
        <v>26.744130434782612</v>
      </c>
      <c r="X52" s="31">
        <v>0</v>
      </c>
      <c r="Y52" s="31">
        <v>0</v>
      </c>
      <c r="Z52" s="31">
        <v>0</v>
      </c>
      <c r="AA52" s="31">
        <v>21.213695652173918</v>
      </c>
      <c r="AB52" s="31">
        <v>0</v>
      </c>
      <c r="AC52" s="31">
        <v>5.5304347826086957</v>
      </c>
      <c r="AD52" s="31">
        <v>0</v>
      </c>
      <c r="AE52" s="31">
        <v>0</v>
      </c>
      <c r="AF52" t="s">
        <v>58</v>
      </c>
      <c r="AG52" s="32">
        <v>2</v>
      </c>
      <c r="AH52"/>
    </row>
    <row r="53" spans="1:34" x14ac:dyDescent="0.25">
      <c r="A53" t="s">
        <v>941</v>
      </c>
      <c r="B53" t="s">
        <v>663</v>
      </c>
      <c r="C53" t="s">
        <v>879</v>
      </c>
      <c r="D53" t="s">
        <v>896</v>
      </c>
      <c r="E53" s="31">
        <v>67.391304347826093</v>
      </c>
      <c r="F53" s="31">
        <v>3.2200290322580645</v>
      </c>
      <c r="G53" s="31">
        <v>3.1793887096774194</v>
      </c>
      <c r="H53" s="31">
        <v>0.60876612903225813</v>
      </c>
      <c r="I53" s="31">
        <v>0.56812580645161292</v>
      </c>
      <c r="J53" s="31">
        <v>217.00195652173915</v>
      </c>
      <c r="K53" s="31">
        <v>214.26315217391306</v>
      </c>
      <c r="L53" s="31">
        <v>41.025543478260879</v>
      </c>
      <c r="M53" s="31">
        <v>38.286739130434789</v>
      </c>
      <c r="N53" s="31">
        <v>0.91271739130434781</v>
      </c>
      <c r="O53" s="31">
        <v>1.826086956521739</v>
      </c>
      <c r="P53" s="31">
        <v>51.809456521739101</v>
      </c>
      <c r="Q53" s="31">
        <v>51.809456521739101</v>
      </c>
      <c r="R53" s="31">
        <v>0</v>
      </c>
      <c r="S53" s="31">
        <v>124.16695652173918</v>
      </c>
      <c r="T53" s="31">
        <v>124.16695652173918</v>
      </c>
      <c r="U53" s="31">
        <v>0</v>
      </c>
      <c r="V53" s="31">
        <v>0</v>
      </c>
      <c r="W53" s="31">
        <v>0</v>
      </c>
      <c r="X53" s="31">
        <v>0</v>
      </c>
      <c r="Y53" s="31">
        <v>0</v>
      </c>
      <c r="Z53" s="31">
        <v>0</v>
      </c>
      <c r="AA53" s="31">
        <v>0</v>
      </c>
      <c r="AB53" s="31">
        <v>0</v>
      </c>
      <c r="AC53" s="31">
        <v>0</v>
      </c>
      <c r="AD53" s="31">
        <v>0</v>
      </c>
      <c r="AE53" s="31">
        <v>0</v>
      </c>
      <c r="AF53" t="s">
        <v>315</v>
      </c>
      <c r="AG53" s="32">
        <v>2</v>
      </c>
      <c r="AH53"/>
    </row>
    <row r="54" spans="1:34" x14ac:dyDescent="0.25">
      <c r="A54" t="s">
        <v>941</v>
      </c>
      <c r="B54" t="s">
        <v>538</v>
      </c>
      <c r="C54" t="s">
        <v>739</v>
      </c>
      <c r="D54" t="s">
        <v>892</v>
      </c>
      <c r="E54" s="31">
        <v>93.771739130434781</v>
      </c>
      <c r="F54" s="31">
        <v>2.4705633476295352</v>
      </c>
      <c r="G54" s="31">
        <v>2.1384954213515708</v>
      </c>
      <c r="H54" s="31">
        <v>0.59226845948765505</v>
      </c>
      <c r="I54" s="31">
        <v>0.2602005332096905</v>
      </c>
      <c r="J54" s="31">
        <v>231.66902173913044</v>
      </c>
      <c r="K54" s="31">
        <v>200.53043478260869</v>
      </c>
      <c r="L54" s="31">
        <v>55.538043478260867</v>
      </c>
      <c r="M54" s="31">
        <v>24.399456521739129</v>
      </c>
      <c r="N54" s="31">
        <v>25.377717391304348</v>
      </c>
      <c r="O54" s="31">
        <v>5.7608695652173916</v>
      </c>
      <c r="P54" s="31">
        <v>59.685869565217395</v>
      </c>
      <c r="Q54" s="31">
        <v>59.685869565217395</v>
      </c>
      <c r="R54" s="31">
        <v>0</v>
      </c>
      <c r="S54" s="31">
        <v>116.44510869565218</v>
      </c>
      <c r="T54" s="31">
        <v>109.52934782608696</v>
      </c>
      <c r="U54" s="31">
        <v>6.9157608695652177</v>
      </c>
      <c r="V54" s="31">
        <v>0</v>
      </c>
      <c r="W54" s="31">
        <v>9.5548913043478247</v>
      </c>
      <c r="X54" s="31">
        <v>0</v>
      </c>
      <c r="Y54" s="31">
        <v>0</v>
      </c>
      <c r="Z54" s="31">
        <v>0</v>
      </c>
      <c r="AA54" s="31">
        <v>6.5717391304347812</v>
      </c>
      <c r="AB54" s="31">
        <v>0</v>
      </c>
      <c r="AC54" s="31">
        <v>2.983152173913044</v>
      </c>
      <c r="AD54" s="31">
        <v>0</v>
      </c>
      <c r="AE54" s="31">
        <v>0</v>
      </c>
      <c r="AF54" t="s">
        <v>190</v>
      </c>
      <c r="AG54" s="32">
        <v>2</v>
      </c>
      <c r="AH54"/>
    </row>
    <row r="55" spans="1:34" x14ac:dyDescent="0.25">
      <c r="A55" t="s">
        <v>941</v>
      </c>
      <c r="B55" t="s">
        <v>442</v>
      </c>
      <c r="C55" t="s">
        <v>747</v>
      </c>
      <c r="D55" t="s">
        <v>897</v>
      </c>
      <c r="E55" s="31">
        <v>122.02173913043478</v>
      </c>
      <c r="F55" s="31">
        <v>3.7383101728131121</v>
      </c>
      <c r="G55" s="31">
        <v>3.4472198467842508</v>
      </c>
      <c r="H55" s="31">
        <v>0.94316764653482987</v>
      </c>
      <c r="I55" s="31">
        <v>0.67641991804738988</v>
      </c>
      <c r="J55" s="31">
        <v>456.15510869565213</v>
      </c>
      <c r="K55" s="31">
        <v>420.63576086956522</v>
      </c>
      <c r="L55" s="31">
        <v>115.08695652173913</v>
      </c>
      <c r="M55" s="31">
        <v>82.537934782608687</v>
      </c>
      <c r="N55" s="31">
        <v>27.01641304347827</v>
      </c>
      <c r="O55" s="31">
        <v>5.5326086956521738</v>
      </c>
      <c r="P55" s="31">
        <v>60.516521739130432</v>
      </c>
      <c r="Q55" s="31">
        <v>57.546195652173914</v>
      </c>
      <c r="R55" s="31">
        <v>2.9703260869565211</v>
      </c>
      <c r="S55" s="31">
        <v>280.55163043478262</v>
      </c>
      <c r="T55" s="31">
        <v>242.69565217391303</v>
      </c>
      <c r="U55" s="31">
        <v>37.855978260869563</v>
      </c>
      <c r="V55" s="31">
        <v>0</v>
      </c>
      <c r="W55" s="31">
        <v>17.663043478260871</v>
      </c>
      <c r="X55" s="31">
        <v>5</v>
      </c>
      <c r="Y55" s="31">
        <v>0</v>
      </c>
      <c r="Z55" s="31">
        <v>0</v>
      </c>
      <c r="AA55" s="31">
        <v>0.17119565217391305</v>
      </c>
      <c r="AB55" s="31">
        <v>0</v>
      </c>
      <c r="AC55" s="31">
        <v>12.491847826086957</v>
      </c>
      <c r="AD55" s="31">
        <v>0</v>
      </c>
      <c r="AE55" s="31">
        <v>0</v>
      </c>
      <c r="AF55" t="s">
        <v>93</v>
      </c>
      <c r="AG55" s="32">
        <v>2</v>
      </c>
      <c r="AH55"/>
    </row>
    <row r="56" spans="1:34" x14ac:dyDescent="0.25">
      <c r="A56" t="s">
        <v>941</v>
      </c>
      <c r="B56" t="s">
        <v>678</v>
      </c>
      <c r="C56" t="s">
        <v>865</v>
      </c>
      <c r="D56" t="s">
        <v>897</v>
      </c>
      <c r="E56" s="31">
        <v>106.20652173913044</v>
      </c>
      <c r="F56" s="31">
        <v>4.1174833691536179</v>
      </c>
      <c r="G56" s="31">
        <v>3.8513458192610788</v>
      </c>
      <c r="H56" s="31">
        <v>1.1884566574557363</v>
      </c>
      <c r="I56" s="31">
        <v>0.95028656227612318</v>
      </c>
      <c r="J56" s="31">
        <v>437.30358695652177</v>
      </c>
      <c r="K56" s="31">
        <v>409.03804347826087</v>
      </c>
      <c r="L56" s="31">
        <v>126.22184782608696</v>
      </c>
      <c r="M56" s="31">
        <v>100.92663043478261</v>
      </c>
      <c r="N56" s="31">
        <v>19.730000000000004</v>
      </c>
      <c r="O56" s="31">
        <v>5.5652173913043477</v>
      </c>
      <c r="P56" s="31">
        <v>64.228478260869565</v>
      </c>
      <c r="Q56" s="31">
        <v>61.258152173913047</v>
      </c>
      <c r="R56" s="31">
        <v>2.9703260869565211</v>
      </c>
      <c r="S56" s="31">
        <v>246.85326086956522</v>
      </c>
      <c r="T56" s="31">
        <v>246.85326086956522</v>
      </c>
      <c r="U56" s="31">
        <v>0</v>
      </c>
      <c r="V56" s="31">
        <v>0</v>
      </c>
      <c r="W56" s="31">
        <v>21.486413043478262</v>
      </c>
      <c r="X56" s="31">
        <v>0</v>
      </c>
      <c r="Y56" s="31">
        <v>0</v>
      </c>
      <c r="Z56" s="31">
        <v>0</v>
      </c>
      <c r="AA56" s="31">
        <v>5.1630434782608696E-2</v>
      </c>
      <c r="AB56" s="31">
        <v>0</v>
      </c>
      <c r="AC56" s="31">
        <v>21.434782608695652</v>
      </c>
      <c r="AD56" s="31">
        <v>0</v>
      </c>
      <c r="AE56" s="31">
        <v>0</v>
      </c>
      <c r="AF56" t="s">
        <v>330</v>
      </c>
      <c r="AG56" s="32">
        <v>2</v>
      </c>
      <c r="AH56"/>
    </row>
    <row r="57" spans="1:34" x14ac:dyDescent="0.25">
      <c r="A57" t="s">
        <v>941</v>
      </c>
      <c r="B57" t="s">
        <v>567</v>
      </c>
      <c r="C57" t="s">
        <v>722</v>
      </c>
      <c r="D57" t="s">
        <v>890</v>
      </c>
      <c r="E57" s="31">
        <v>20.717391304347824</v>
      </c>
      <c r="F57" s="31">
        <v>6.0590241343126978</v>
      </c>
      <c r="G57" s="31">
        <v>5.5789611752360981</v>
      </c>
      <c r="H57" s="31">
        <v>0.97662119622245536</v>
      </c>
      <c r="I57" s="31">
        <v>0.49655823714585523</v>
      </c>
      <c r="J57" s="31">
        <v>125.5271739130435</v>
      </c>
      <c r="K57" s="31">
        <v>115.58152173913045</v>
      </c>
      <c r="L57" s="31">
        <v>20.233043478260868</v>
      </c>
      <c r="M57" s="31">
        <v>10.287391304347826</v>
      </c>
      <c r="N57" s="31">
        <v>4.3804347826086953</v>
      </c>
      <c r="O57" s="31">
        <v>5.5652173913043477</v>
      </c>
      <c r="P57" s="31">
        <v>45.33793478260872</v>
      </c>
      <c r="Q57" s="31">
        <v>45.33793478260872</v>
      </c>
      <c r="R57" s="31">
        <v>0</v>
      </c>
      <c r="S57" s="31">
        <v>59.956195652173903</v>
      </c>
      <c r="T57" s="31">
        <v>59.956195652173903</v>
      </c>
      <c r="U57" s="31">
        <v>0</v>
      </c>
      <c r="V57" s="31">
        <v>0</v>
      </c>
      <c r="W57" s="31">
        <v>33.045108695652175</v>
      </c>
      <c r="X57" s="31">
        <v>0.74728260869565222</v>
      </c>
      <c r="Y57" s="31">
        <v>0</v>
      </c>
      <c r="Z57" s="31">
        <v>0</v>
      </c>
      <c r="AA57" s="31">
        <v>16.793804347826093</v>
      </c>
      <c r="AB57" s="31">
        <v>0</v>
      </c>
      <c r="AC57" s="31">
        <v>15.504021739130433</v>
      </c>
      <c r="AD57" s="31">
        <v>0</v>
      </c>
      <c r="AE57" s="31">
        <v>0</v>
      </c>
      <c r="AF57" t="s">
        <v>219</v>
      </c>
      <c r="AG57" s="32">
        <v>2</v>
      </c>
      <c r="AH57"/>
    </row>
    <row r="58" spans="1:34" x14ac:dyDescent="0.25">
      <c r="A58" t="s">
        <v>941</v>
      </c>
      <c r="B58" t="s">
        <v>560</v>
      </c>
      <c r="C58" t="s">
        <v>720</v>
      </c>
      <c r="D58" t="s">
        <v>898</v>
      </c>
      <c r="E58" s="31">
        <v>63.478260869565219</v>
      </c>
      <c r="F58" s="31">
        <v>3.1901404109589042</v>
      </c>
      <c r="G58" s="31">
        <v>2.7864503424657534</v>
      </c>
      <c r="H58" s="31">
        <v>0.80851712328767145</v>
      </c>
      <c r="I58" s="31">
        <v>0.48254452054794539</v>
      </c>
      <c r="J58" s="31">
        <v>202.5045652173913</v>
      </c>
      <c r="K58" s="31">
        <v>176.87902173913045</v>
      </c>
      <c r="L58" s="31">
        <v>51.323260869565232</v>
      </c>
      <c r="M58" s="31">
        <v>30.631086956521752</v>
      </c>
      <c r="N58" s="31">
        <v>16.148695652173913</v>
      </c>
      <c r="O58" s="31">
        <v>4.5434782608695654</v>
      </c>
      <c r="P58" s="31">
        <v>64.161304347826089</v>
      </c>
      <c r="Q58" s="31">
        <v>59.227934782608692</v>
      </c>
      <c r="R58" s="31">
        <v>4.9333695652173919</v>
      </c>
      <c r="S58" s="31">
        <v>87.02</v>
      </c>
      <c r="T58" s="31">
        <v>87.02</v>
      </c>
      <c r="U58" s="31">
        <v>0</v>
      </c>
      <c r="V58" s="31">
        <v>0</v>
      </c>
      <c r="W58" s="31">
        <v>35.595543478260865</v>
      </c>
      <c r="X58" s="31">
        <v>0</v>
      </c>
      <c r="Y58" s="31">
        <v>0.33695652173913043</v>
      </c>
      <c r="Z58" s="31">
        <v>0</v>
      </c>
      <c r="AA58" s="31">
        <v>7.8047826086956515</v>
      </c>
      <c r="AB58" s="31">
        <v>0.64130434782608692</v>
      </c>
      <c r="AC58" s="31">
        <v>26.8125</v>
      </c>
      <c r="AD58" s="31">
        <v>0</v>
      </c>
      <c r="AE58" s="31">
        <v>0</v>
      </c>
      <c r="AF58" t="s">
        <v>212</v>
      </c>
      <c r="AG58" s="32">
        <v>2</v>
      </c>
      <c r="AH58"/>
    </row>
    <row r="59" spans="1:34" x14ac:dyDescent="0.25">
      <c r="A59" t="s">
        <v>941</v>
      </c>
      <c r="B59" t="s">
        <v>504</v>
      </c>
      <c r="C59" t="s">
        <v>797</v>
      </c>
      <c r="D59" t="s">
        <v>898</v>
      </c>
      <c r="E59" s="31">
        <v>111.52173913043478</v>
      </c>
      <c r="F59" s="31">
        <v>3.6687612085769974</v>
      </c>
      <c r="G59" s="31">
        <v>3.3742417153996098</v>
      </c>
      <c r="H59" s="31">
        <v>0.72102144249512679</v>
      </c>
      <c r="I59" s="31">
        <v>0.46859551656920084</v>
      </c>
      <c r="J59" s="31">
        <v>409.14663043478254</v>
      </c>
      <c r="K59" s="31">
        <v>376.30130434782603</v>
      </c>
      <c r="L59" s="31">
        <v>80.409565217391318</v>
      </c>
      <c r="M59" s="31">
        <v>52.258586956521746</v>
      </c>
      <c r="N59" s="31">
        <v>23.455326086956521</v>
      </c>
      <c r="O59" s="31">
        <v>4.6956521739130439</v>
      </c>
      <c r="P59" s="31">
        <v>81.899891304347832</v>
      </c>
      <c r="Q59" s="31">
        <v>77.205543478260878</v>
      </c>
      <c r="R59" s="31">
        <v>4.6943478260869549</v>
      </c>
      <c r="S59" s="31">
        <v>246.83717391304342</v>
      </c>
      <c r="T59" s="31">
        <v>246.83717391304342</v>
      </c>
      <c r="U59" s="31">
        <v>0</v>
      </c>
      <c r="V59" s="31">
        <v>0</v>
      </c>
      <c r="W59" s="31">
        <v>0</v>
      </c>
      <c r="X59" s="31">
        <v>0</v>
      </c>
      <c r="Y59" s="31">
        <v>0</v>
      </c>
      <c r="Z59" s="31">
        <v>0</v>
      </c>
      <c r="AA59" s="31">
        <v>0</v>
      </c>
      <c r="AB59" s="31">
        <v>0</v>
      </c>
      <c r="AC59" s="31">
        <v>0</v>
      </c>
      <c r="AD59" s="31">
        <v>0</v>
      </c>
      <c r="AE59" s="31">
        <v>0</v>
      </c>
      <c r="AF59" t="s">
        <v>155</v>
      </c>
      <c r="AG59" s="32">
        <v>2</v>
      </c>
      <c r="AH59"/>
    </row>
    <row r="60" spans="1:34" x14ac:dyDescent="0.25">
      <c r="A60" t="s">
        <v>941</v>
      </c>
      <c r="B60" t="s">
        <v>518</v>
      </c>
      <c r="C60" t="s">
        <v>744</v>
      </c>
      <c r="D60" t="s">
        <v>901</v>
      </c>
      <c r="E60" s="31">
        <v>159.02173913043478</v>
      </c>
      <c r="F60" s="31">
        <v>2.9617313738892692</v>
      </c>
      <c r="G60" s="31">
        <v>2.8172146274777856</v>
      </c>
      <c r="H60" s="31">
        <v>0.59814900888585076</v>
      </c>
      <c r="I60" s="31">
        <v>0.4536322624743675</v>
      </c>
      <c r="J60" s="31">
        <v>470.97967391304354</v>
      </c>
      <c r="K60" s="31">
        <v>447.99836956521744</v>
      </c>
      <c r="L60" s="31">
        <v>95.118695652173884</v>
      </c>
      <c r="M60" s="31">
        <v>72.137391304347787</v>
      </c>
      <c r="N60" s="31">
        <v>17.763913043478261</v>
      </c>
      <c r="O60" s="31">
        <v>5.2173913043478262</v>
      </c>
      <c r="P60" s="31">
        <v>100.64217391304349</v>
      </c>
      <c r="Q60" s="31">
        <v>100.64217391304349</v>
      </c>
      <c r="R60" s="31">
        <v>0</v>
      </c>
      <c r="S60" s="31">
        <v>275.21880434782616</v>
      </c>
      <c r="T60" s="31">
        <v>275.21880434782616</v>
      </c>
      <c r="U60" s="31">
        <v>0</v>
      </c>
      <c r="V60" s="31">
        <v>0</v>
      </c>
      <c r="W60" s="31">
        <v>0</v>
      </c>
      <c r="X60" s="31">
        <v>0</v>
      </c>
      <c r="Y60" s="31">
        <v>0</v>
      </c>
      <c r="Z60" s="31">
        <v>0</v>
      </c>
      <c r="AA60" s="31">
        <v>0</v>
      </c>
      <c r="AB60" s="31">
        <v>0</v>
      </c>
      <c r="AC60" s="31">
        <v>0</v>
      </c>
      <c r="AD60" s="31">
        <v>0</v>
      </c>
      <c r="AE60" s="31">
        <v>0</v>
      </c>
      <c r="AF60" t="s">
        <v>169</v>
      </c>
      <c r="AG60" s="32">
        <v>2</v>
      </c>
      <c r="AH60"/>
    </row>
    <row r="61" spans="1:34" x14ac:dyDescent="0.25">
      <c r="A61" t="s">
        <v>941</v>
      </c>
      <c r="B61" t="s">
        <v>454</v>
      </c>
      <c r="C61" t="s">
        <v>774</v>
      </c>
      <c r="D61" t="s">
        <v>903</v>
      </c>
      <c r="E61" s="31">
        <v>114</v>
      </c>
      <c r="F61" s="31">
        <v>3.4396214721586573</v>
      </c>
      <c r="G61" s="31">
        <v>2.984672959572845</v>
      </c>
      <c r="H61" s="31">
        <v>0.64638157894736847</v>
      </c>
      <c r="I61" s="31">
        <v>0.30661231884057971</v>
      </c>
      <c r="J61" s="31">
        <v>392.11684782608694</v>
      </c>
      <c r="K61" s="31">
        <v>340.25271739130432</v>
      </c>
      <c r="L61" s="31">
        <v>73.6875</v>
      </c>
      <c r="M61" s="31">
        <v>34.953804347826086</v>
      </c>
      <c r="N61" s="31">
        <v>33.690217391304351</v>
      </c>
      <c r="O61" s="31">
        <v>5.0434782608695654</v>
      </c>
      <c r="P61" s="31">
        <v>118.08152173913044</v>
      </c>
      <c r="Q61" s="31">
        <v>104.95108695652173</v>
      </c>
      <c r="R61" s="31">
        <v>13.130434782608695</v>
      </c>
      <c r="S61" s="31">
        <v>200.3478260869565</v>
      </c>
      <c r="T61" s="31">
        <v>149.12771739130434</v>
      </c>
      <c r="U61" s="31">
        <v>51.220108695652172</v>
      </c>
      <c r="V61" s="31">
        <v>0</v>
      </c>
      <c r="W61" s="31">
        <v>16.391304347826086</v>
      </c>
      <c r="X61" s="31">
        <v>0</v>
      </c>
      <c r="Y61" s="31">
        <v>3</v>
      </c>
      <c r="Z61" s="31">
        <v>0</v>
      </c>
      <c r="AA61" s="31">
        <v>0</v>
      </c>
      <c r="AB61" s="31">
        <v>8.4347826086956523</v>
      </c>
      <c r="AC61" s="31">
        <v>4.9565217391304346</v>
      </c>
      <c r="AD61" s="31">
        <v>0</v>
      </c>
      <c r="AE61" s="31">
        <v>0</v>
      </c>
      <c r="AF61" t="s">
        <v>105</v>
      </c>
      <c r="AG61" s="32">
        <v>2</v>
      </c>
      <c r="AH61"/>
    </row>
    <row r="62" spans="1:34" x14ac:dyDescent="0.25">
      <c r="A62" t="s">
        <v>941</v>
      </c>
      <c r="B62" t="s">
        <v>456</v>
      </c>
      <c r="C62" t="s">
        <v>765</v>
      </c>
      <c r="D62" t="s">
        <v>898</v>
      </c>
      <c r="E62" s="31">
        <v>102.85869565217391</v>
      </c>
      <c r="F62" s="31">
        <v>3.4135823734545068</v>
      </c>
      <c r="G62" s="31">
        <v>3.3146708232061712</v>
      </c>
      <c r="H62" s="31">
        <v>0.82153017013632079</v>
      </c>
      <c r="I62" s="31">
        <v>0.72261861988798515</v>
      </c>
      <c r="J62" s="31">
        <v>351.11663043478256</v>
      </c>
      <c r="K62" s="31">
        <v>340.94271739130431</v>
      </c>
      <c r="L62" s="31">
        <v>84.501521739130467</v>
      </c>
      <c r="M62" s="31">
        <v>74.327608695652202</v>
      </c>
      <c r="N62" s="31">
        <v>4.7826086956521738</v>
      </c>
      <c r="O62" s="31">
        <v>5.3913043478260869</v>
      </c>
      <c r="P62" s="31">
        <v>77.558478260869549</v>
      </c>
      <c r="Q62" s="31">
        <v>77.558478260869549</v>
      </c>
      <c r="R62" s="31">
        <v>0</v>
      </c>
      <c r="S62" s="31">
        <v>189.05663043478253</v>
      </c>
      <c r="T62" s="31">
        <v>189.05663043478253</v>
      </c>
      <c r="U62" s="31">
        <v>0</v>
      </c>
      <c r="V62" s="31">
        <v>0</v>
      </c>
      <c r="W62" s="31">
        <v>0</v>
      </c>
      <c r="X62" s="31">
        <v>0</v>
      </c>
      <c r="Y62" s="31">
        <v>0</v>
      </c>
      <c r="Z62" s="31">
        <v>0</v>
      </c>
      <c r="AA62" s="31">
        <v>0</v>
      </c>
      <c r="AB62" s="31">
        <v>0</v>
      </c>
      <c r="AC62" s="31">
        <v>0</v>
      </c>
      <c r="AD62" s="31">
        <v>0</v>
      </c>
      <c r="AE62" s="31">
        <v>0</v>
      </c>
      <c r="AF62" t="s">
        <v>107</v>
      </c>
      <c r="AG62" s="32">
        <v>2</v>
      </c>
      <c r="AH62"/>
    </row>
    <row r="63" spans="1:34" x14ac:dyDescent="0.25">
      <c r="A63" t="s">
        <v>941</v>
      </c>
      <c r="B63" t="s">
        <v>426</v>
      </c>
      <c r="C63" t="s">
        <v>796</v>
      </c>
      <c r="D63" t="s">
        <v>889</v>
      </c>
      <c r="E63" s="31">
        <v>20.663043478260871</v>
      </c>
      <c r="F63" s="31">
        <v>5.9660915307732765</v>
      </c>
      <c r="G63" s="31">
        <v>5.2348185165702255</v>
      </c>
      <c r="H63" s="31">
        <v>2.7259179379274054</v>
      </c>
      <c r="I63" s="31">
        <v>1.9946449237243549</v>
      </c>
      <c r="J63" s="31">
        <v>123.27760869565216</v>
      </c>
      <c r="K63" s="31">
        <v>108.16728260869564</v>
      </c>
      <c r="L63" s="31">
        <v>56.325760869565201</v>
      </c>
      <c r="M63" s="31">
        <v>41.215434782608682</v>
      </c>
      <c r="N63" s="31">
        <v>9.8059782608695656</v>
      </c>
      <c r="O63" s="31">
        <v>5.3043478260869561</v>
      </c>
      <c r="P63" s="31">
        <v>10.253913043478258</v>
      </c>
      <c r="Q63" s="31">
        <v>10.253913043478258</v>
      </c>
      <c r="R63" s="31">
        <v>0</v>
      </c>
      <c r="S63" s="31">
        <v>56.697934782608698</v>
      </c>
      <c r="T63" s="31">
        <v>56.697934782608698</v>
      </c>
      <c r="U63" s="31">
        <v>0</v>
      </c>
      <c r="V63" s="31">
        <v>0</v>
      </c>
      <c r="W63" s="31">
        <v>0</v>
      </c>
      <c r="X63" s="31">
        <v>0</v>
      </c>
      <c r="Y63" s="31">
        <v>0</v>
      </c>
      <c r="Z63" s="31">
        <v>0</v>
      </c>
      <c r="AA63" s="31">
        <v>0</v>
      </c>
      <c r="AB63" s="31">
        <v>0</v>
      </c>
      <c r="AC63" s="31">
        <v>0</v>
      </c>
      <c r="AD63" s="31">
        <v>0</v>
      </c>
      <c r="AE63" s="31">
        <v>0</v>
      </c>
      <c r="AF63" t="s">
        <v>75</v>
      </c>
      <c r="AG63" s="32">
        <v>2</v>
      </c>
      <c r="AH63"/>
    </row>
    <row r="64" spans="1:34" x14ac:dyDescent="0.25">
      <c r="A64" t="s">
        <v>941</v>
      </c>
      <c r="B64" t="s">
        <v>536</v>
      </c>
      <c r="C64" t="s">
        <v>839</v>
      </c>
      <c r="D64" t="s">
        <v>901</v>
      </c>
      <c r="E64" s="31">
        <v>79.445652173913047</v>
      </c>
      <c r="F64" s="31">
        <v>3.746114379532083</v>
      </c>
      <c r="G64" s="31">
        <v>3.4014229032699412</v>
      </c>
      <c r="H64" s="31">
        <v>1.0146531673279515</v>
      </c>
      <c r="I64" s="31">
        <v>0.69517033793952665</v>
      </c>
      <c r="J64" s="31">
        <v>297.61249999999995</v>
      </c>
      <c r="K64" s="31">
        <v>270.22826086956525</v>
      </c>
      <c r="L64" s="31">
        <v>80.609782608695639</v>
      </c>
      <c r="M64" s="31">
        <v>55.228260869565219</v>
      </c>
      <c r="N64" s="31">
        <v>19.386956521739119</v>
      </c>
      <c r="O64" s="31">
        <v>5.9945652173913047</v>
      </c>
      <c r="P64" s="31">
        <v>79.877717391304344</v>
      </c>
      <c r="Q64" s="31">
        <v>77.875</v>
      </c>
      <c r="R64" s="31">
        <v>2.0027173913043477</v>
      </c>
      <c r="S64" s="31">
        <v>137.125</v>
      </c>
      <c r="T64" s="31">
        <v>137.125</v>
      </c>
      <c r="U64" s="31">
        <v>0</v>
      </c>
      <c r="V64" s="31">
        <v>0</v>
      </c>
      <c r="W64" s="31">
        <v>73.220108695652172</v>
      </c>
      <c r="X64" s="31">
        <v>10.671195652173912</v>
      </c>
      <c r="Y64" s="31">
        <v>0</v>
      </c>
      <c r="Z64" s="31">
        <v>0</v>
      </c>
      <c r="AA64" s="31">
        <v>38.459239130434781</v>
      </c>
      <c r="AB64" s="31">
        <v>0</v>
      </c>
      <c r="AC64" s="31">
        <v>24.089673913043477</v>
      </c>
      <c r="AD64" s="31">
        <v>0</v>
      </c>
      <c r="AE64" s="31">
        <v>0</v>
      </c>
      <c r="AF64" t="s">
        <v>188</v>
      </c>
      <c r="AG64" s="32">
        <v>2</v>
      </c>
      <c r="AH64"/>
    </row>
    <row r="65" spans="1:34" x14ac:dyDescent="0.25">
      <c r="A65" t="s">
        <v>941</v>
      </c>
      <c r="B65" t="s">
        <v>649</v>
      </c>
      <c r="C65" t="s">
        <v>873</v>
      </c>
      <c r="D65" t="s">
        <v>890</v>
      </c>
      <c r="E65" s="31">
        <v>88.163043478260875</v>
      </c>
      <c r="F65" s="31">
        <v>4.1986721735914196</v>
      </c>
      <c r="G65" s="31">
        <v>3.8032523733201824</v>
      </c>
      <c r="H65" s="31">
        <v>1.0498397238318333</v>
      </c>
      <c r="I65" s="31">
        <v>0.70866724201701392</v>
      </c>
      <c r="J65" s="31">
        <v>370.16771739130439</v>
      </c>
      <c r="K65" s="31">
        <v>335.30630434782609</v>
      </c>
      <c r="L65" s="31">
        <v>92.557065217391312</v>
      </c>
      <c r="M65" s="31">
        <v>62.478260869565219</v>
      </c>
      <c r="N65" s="31">
        <v>25.035326086956523</v>
      </c>
      <c r="O65" s="31">
        <v>5.0434782608695654</v>
      </c>
      <c r="P65" s="31">
        <v>108.65413043478262</v>
      </c>
      <c r="Q65" s="31">
        <v>103.87152173913044</v>
      </c>
      <c r="R65" s="31">
        <v>4.7826086956521738</v>
      </c>
      <c r="S65" s="31">
        <v>168.95652173913044</v>
      </c>
      <c r="T65" s="31">
        <v>163.95652173913044</v>
      </c>
      <c r="U65" s="31">
        <v>5</v>
      </c>
      <c r="V65" s="31">
        <v>0</v>
      </c>
      <c r="W65" s="31">
        <v>9.671195652173914</v>
      </c>
      <c r="X65" s="31">
        <v>2.1304347826086958</v>
      </c>
      <c r="Y65" s="31">
        <v>0</v>
      </c>
      <c r="Z65" s="31">
        <v>0</v>
      </c>
      <c r="AA65" s="31">
        <v>1.6005434782608696</v>
      </c>
      <c r="AB65" s="31">
        <v>0</v>
      </c>
      <c r="AC65" s="31">
        <v>5.9402173913043477</v>
      </c>
      <c r="AD65" s="31">
        <v>0</v>
      </c>
      <c r="AE65" s="31">
        <v>0</v>
      </c>
      <c r="AF65" t="s">
        <v>301</v>
      </c>
      <c r="AG65" s="32">
        <v>2</v>
      </c>
      <c r="AH65"/>
    </row>
    <row r="66" spans="1:34" x14ac:dyDescent="0.25">
      <c r="A66" t="s">
        <v>941</v>
      </c>
      <c r="B66" t="s">
        <v>643</v>
      </c>
      <c r="C66" t="s">
        <v>864</v>
      </c>
      <c r="D66" t="s">
        <v>903</v>
      </c>
      <c r="E66" s="31">
        <v>110.1195652173913</v>
      </c>
      <c r="F66" s="31">
        <v>3.5536965748692135</v>
      </c>
      <c r="G66" s="31">
        <v>3.1399664396407068</v>
      </c>
      <c r="H66" s="31">
        <v>0.72695192972065925</v>
      </c>
      <c r="I66" s="31">
        <v>0.4040321784621459</v>
      </c>
      <c r="J66" s="31">
        <v>391.33152173913044</v>
      </c>
      <c r="K66" s="31">
        <v>345.77173913043475</v>
      </c>
      <c r="L66" s="31">
        <v>80.051630434782595</v>
      </c>
      <c r="M66" s="31">
        <v>44.491847826086953</v>
      </c>
      <c r="N66" s="31">
        <v>30.440217391304348</v>
      </c>
      <c r="O66" s="31">
        <v>5.1195652173913047</v>
      </c>
      <c r="P66" s="31">
        <v>138.16304347826087</v>
      </c>
      <c r="Q66" s="31">
        <v>128.16304347826087</v>
      </c>
      <c r="R66" s="31">
        <v>10</v>
      </c>
      <c r="S66" s="31">
        <v>173.11684782608697</v>
      </c>
      <c r="T66" s="31">
        <v>173.11684782608697</v>
      </c>
      <c r="U66" s="31">
        <v>0</v>
      </c>
      <c r="V66" s="31">
        <v>0</v>
      </c>
      <c r="W66" s="31">
        <v>41.652173913043477</v>
      </c>
      <c r="X66" s="31">
        <v>8.6956521739130432E-2</v>
      </c>
      <c r="Y66" s="31">
        <v>0</v>
      </c>
      <c r="Z66" s="31">
        <v>0</v>
      </c>
      <c r="AA66" s="31">
        <v>18.304347826086957</v>
      </c>
      <c r="AB66" s="31">
        <v>0</v>
      </c>
      <c r="AC66" s="31">
        <v>23.260869565217391</v>
      </c>
      <c r="AD66" s="31">
        <v>0</v>
      </c>
      <c r="AE66" s="31">
        <v>0</v>
      </c>
      <c r="AF66" t="s">
        <v>295</v>
      </c>
      <c r="AG66" s="32">
        <v>2</v>
      </c>
      <c r="AH66"/>
    </row>
    <row r="67" spans="1:34" x14ac:dyDescent="0.25">
      <c r="A67" t="s">
        <v>941</v>
      </c>
      <c r="B67" t="s">
        <v>679</v>
      </c>
      <c r="C67" t="s">
        <v>882</v>
      </c>
      <c r="D67" t="s">
        <v>896</v>
      </c>
      <c r="E67" s="31">
        <v>55.663043478260867</v>
      </c>
      <c r="F67" s="31">
        <v>3.925112282757274</v>
      </c>
      <c r="G67" s="31">
        <v>3.4852079671939076</v>
      </c>
      <c r="H67" s="31">
        <v>1.024116383518844</v>
      </c>
      <c r="I67" s="31">
        <v>0.68941612966217536</v>
      </c>
      <c r="J67" s="31">
        <v>218.48369565217391</v>
      </c>
      <c r="K67" s="31">
        <v>193.99728260869566</v>
      </c>
      <c r="L67" s="31">
        <v>57.005434782608695</v>
      </c>
      <c r="M67" s="31">
        <v>38.375</v>
      </c>
      <c r="N67" s="31">
        <v>14.366847826086957</v>
      </c>
      <c r="O67" s="31">
        <v>4.2635869565217392</v>
      </c>
      <c r="P67" s="31">
        <v>60.415760869565212</v>
      </c>
      <c r="Q67" s="31">
        <v>54.559782608695649</v>
      </c>
      <c r="R67" s="31">
        <v>5.8559782608695654</v>
      </c>
      <c r="S67" s="31">
        <v>101.0625</v>
      </c>
      <c r="T67" s="31">
        <v>101.0625</v>
      </c>
      <c r="U67" s="31">
        <v>0</v>
      </c>
      <c r="V67" s="31">
        <v>0</v>
      </c>
      <c r="W67" s="31">
        <v>23.203804347826086</v>
      </c>
      <c r="X67" s="31">
        <v>0</v>
      </c>
      <c r="Y67" s="31">
        <v>0</v>
      </c>
      <c r="Z67" s="31">
        <v>0</v>
      </c>
      <c r="AA67" s="31">
        <v>1.5271739130434783</v>
      </c>
      <c r="AB67" s="31">
        <v>0</v>
      </c>
      <c r="AC67" s="31">
        <v>21.676630434782609</v>
      </c>
      <c r="AD67" s="31">
        <v>0</v>
      </c>
      <c r="AE67" s="31">
        <v>0</v>
      </c>
      <c r="AF67" t="s">
        <v>331</v>
      </c>
      <c r="AG67" s="32">
        <v>2</v>
      </c>
      <c r="AH67"/>
    </row>
    <row r="68" spans="1:34" x14ac:dyDescent="0.25">
      <c r="A68" t="s">
        <v>941</v>
      </c>
      <c r="B68" t="s">
        <v>390</v>
      </c>
      <c r="C68" t="s">
        <v>779</v>
      </c>
      <c r="D68" t="s">
        <v>900</v>
      </c>
      <c r="E68" s="31">
        <v>105.15217391304348</v>
      </c>
      <c r="F68" s="31">
        <v>3.1383326442009509</v>
      </c>
      <c r="G68" s="31">
        <v>2.779848046309696</v>
      </c>
      <c r="H68" s="31">
        <v>0.57987698986975389</v>
      </c>
      <c r="I68" s="31">
        <v>0.29646475087864377</v>
      </c>
      <c r="J68" s="31">
        <v>330.0025</v>
      </c>
      <c r="K68" s="31">
        <v>292.30706521739131</v>
      </c>
      <c r="L68" s="31">
        <v>60.975326086956521</v>
      </c>
      <c r="M68" s="31">
        <v>31.173913043478262</v>
      </c>
      <c r="N68" s="31">
        <v>24.757934782608697</v>
      </c>
      <c r="O68" s="31">
        <v>5.0434782608695654</v>
      </c>
      <c r="P68" s="31">
        <v>102.30163043478261</v>
      </c>
      <c r="Q68" s="31">
        <v>94.407608695652172</v>
      </c>
      <c r="R68" s="31">
        <v>7.8940217391304346</v>
      </c>
      <c r="S68" s="31">
        <v>166.72554347826087</v>
      </c>
      <c r="T68" s="31">
        <v>166.63858695652175</v>
      </c>
      <c r="U68" s="31">
        <v>8.6956521739130432E-2</v>
      </c>
      <c r="V68" s="31">
        <v>0</v>
      </c>
      <c r="W68" s="31">
        <v>47.649456521739133</v>
      </c>
      <c r="X68" s="31">
        <v>3.2364130434782608</v>
      </c>
      <c r="Y68" s="31">
        <v>0</v>
      </c>
      <c r="Z68" s="31">
        <v>0</v>
      </c>
      <c r="AA68" s="31">
        <v>26.057065217391305</v>
      </c>
      <c r="AB68" s="31">
        <v>0</v>
      </c>
      <c r="AC68" s="31">
        <v>18.355978260869566</v>
      </c>
      <c r="AD68" s="31">
        <v>0</v>
      </c>
      <c r="AE68" s="31">
        <v>0</v>
      </c>
      <c r="AF68" t="s">
        <v>39</v>
      </c>
      <c r="AG68" s="32">
        <v>2</v>
      </c>
      <c r="AH68"/>
    </row>
    <row r="69" spans="1:34" x14ac:dyDescent="0.25">
      <c r="A69" t="s">
        <v>941</v>
      </c>
      <c r="B69" t="s">
        <v>388</v>
      </c>
      <c r="C69" t="s">
        <v>777</v>
      </c>
      <c r="D69" t="s">
        <v>900</v>
      </c>
      <c r="E69" s="31">
        <v>89.032608695652172</v>
      </c>
      <c r="F69" s="31">
        <v>3.4363020388230985</v>
      </c>
      <c r="G69" s="31">
        <v>2.9678915883286536</v>
      </c>
      <c r="H69" s="31">
        <v>0.5127273837138322</v>
      </c>
      <c r="I69" s="31">
        <v>0.32447198144304723</v>
      </c>
      <c r="J69" s="31">
        <v>305.94293478260869</v>
      </c>
      <c r="K69" s="31">
        <v>264.23913043478262</v>
      </c>
      <c r="L69" s="31">
        <v>45.649456521739125</v>
      </c>
      <c r="M69" s="31">
        <v>28.888586956521738</v>
      </c>
      <c r="N69" s="31">
        <v>10.608695652173912</v>
      </c>
      <c r="O69" s="31">
        <v>6.1521739130434785</v>
      </c>
      <c r="P69" s="31">
        <v>107.66304347826087</v>
      </c>
      <c r="Q69" s="31">
        <v>82.720108695652172</v>
      </c>
      <c r="R69" s="31">
        <v>24.942934782608695</v>
      </c>
      <c r="S69" s="31">
        <v>152.63043478260869</v>
      </c>
      <c r="T69" s="31">
        <v>152.63043478260869</v>
      </c>
      <c r="U69" s="31">
        <v>0</v>
      </c>
      <c r="V69" s="31">
        <v>0</v>
      </c>
      <c r="W69" s="31">
        <v>0</v>
      </c>
      <c r="X69" s="31">
        <v>0</v>
      </c>
      <c r="Y69" s="31">
        <v>0</v>
      </c>
      <c r="Z69" s="31">
        <v>0</v>
      </c>
      <c r="AA69" s="31">
        <v>0</v>
      </c>
      <c r="AB69" s="31">
        <v>0</v>
      </c>
      <c r="AC69" s="31">
        <v>0</v>
      </c>
      <c r="AD69" s="31">
        <v>0</v>
      </c>
      <c r="AE69" s="31">
        <v>0</v>
      </c>
      <c r="AF69" t="s">
        <v>37</v>
      </c>
      <c r="AG69" s="32">
        <v>2</v>
      </c>
      <c r="AH69"/>
    </row>
    <row r="70" spans="1:34" x14ac:dyDescent="0.25">
      <c r="A70" t="s">
        <v>941</v>
      </c>
      <c r="B70" t="s">
        <v>654</v>
      </c>
      <c r="C70" t="s">
        <v>708</v>
      </c>
      <c r="D70" t="s">
        <v>898</v>
      </c>
      <c r="E70" s="31">
        <v>86.369565217391298</v>
      </c>
      <c r="F70" s="31">
        <v>3.3975610369997482</v>
      </c>
      <c r="G70" s="31">
        <v>3.1924867858041779</v>
      </c>
      <c r="H70" s="31">
        <v>0.52029574628744024</v>
      </c>
      <c r="I70" s="31">
        <v>0.33988799395922481</v>
      </c>
      <c r="J70" s="31">
        <v>293.44586956521738</v>
      </c>
      <c r="K70" s="31">
        <v>275.73369565217388</v>
      </c>
      <c r="L70" s="31">
        <v>44.937717391304346</v>
      </c>
      <c r="M70" s="31">
        <v>29.355978260869566</v>
      </c>
      <c r="N70" s="31">
        <v>11.14695652173913</v>
      </c>
      <c r="O70" s="31">
        <v>4.4347826086956523</v>
      </c>
      <c r="P70" s="31">
        <v>95.771739130434796</v>
      </c>
      <c r="Q70" s="31">
        <v>93.641304347826093</v>
      </c>
      <c r="R70" s="31">
        <v>2.1304347826086958</v>
      </c>
      <c r="S70" s="31">
        <v>152.73641304347825</v>
      </c>
      <c r="T70" s="31">
        <v>152.73641304347825</v>
      </c>
      <c r="U70" s="31">
        <v>0</v>
      </c>
      <c r="V70" s="31">
        <v>0</v>
      </c>
      <c r="W70" s="31">
        <v>11.706521739130434</v>
      </c>
      <c r="X70" s="31">
        <v>0.69293478260869568</v>
      </c>
      <c r="Y70" s="31">
        <v>0</v>
      </c>
      <c r="Z70" s="31">
        <v>0</v>
      </c>
      <c r="AA70" s="31">
        <v>11.013586956521738</v>
      </c>
      <c r="AB70" s="31">
        <v>0</v>
      </c>
      <c r="AC70" s="31">
        <v>0</v>
      </c>
      <c r="AD70" s="31">
        <v>0</v>
      </c>
      <c r="AE70" s="31">
        <v>0</v>
      </c>
      <c r="AF70" t="s">
        <v>306</v>
      </c>
      <c r="AG70" s="32">
        <v>2</v>
      </c>
      <c r="AH70"/>
    </row>
    <row r="71" spans="1:34" x14ac:dyDescent="0.25">
      <c r="A71" t="s">
        <v>941</v>
      </c>
      <c r="B71" t="s">
        <v>660</v>
      </c>
      <c r="C71" t="s">
        <v>736</v>
      </c>
      <c r="D71" t="s">
        <v>896</v>
      </c>
      <c r="E71" s="31">
        <v>100.96739130434783</v>
      </c>
      <c r="F71" s="31">
        <v>4.2415071590052751</v>
      </c>
      <c r="G71" s="31">
        <v>3.9488911615889757</v>
      </c>
      <c r="H71" s="31">
        <v>0.90468403487996552</v>
      </c>
      <c r="I71" s="31">
        <v>0.68742598772741947</v>
      </c>
      <c r="J71" s="31">
        <v>428.25391304347824</v>
      </c>
      <c r="K71" s="31">
        <v>398.70923913043475</v>
      </c>
      <c r="L71" s="31">
        <v>91.343586956521733</v>
      </c>
      <c r="M71" s="31">
        <v>69.407608695652172</v>
      </c>
      <c r="N71" s="31">
        <v>15.859891304347828</v>
      </c>
      <c r="O71" s="31">
        <v>6.0760869565217392</v>
      </c>
      <c r="P71" s="31">
        <v>123.72010869565217</v>
      </c>
      <c r="Q71" s="31">
        <v>116.11141304347827</v>
      </c>
      <c r="R71" s="31">
        <v>7.6086956521739131</v>
      </c>
      <c r="S71" s="31">
        <v>213.19021739130434</v>
      </c>
      <c r="T71" s="31">
        <v>213.19021739130434</v>
      </c>
      <c r="U71" s="31">
        <v>0</v>
      </c>
      <c r="V71" s="31">
        <v>0</v>
      </c>
      <c r="W71" s="31">
        <v>77.649456521739125</v>
      </c>
      <c r="X71" s="31">
        <v>7.0108695652173916</v>
      </c>
      <c r="Y71" s="31">
        <v>0</v>
      </c>
      <c r="Z71" s="31">
        <v>0</v>
      </c>
      <c r="AA71" s="31">
        <v>29.182065217391305</v>
      </c>
      <c r="AB71" s="31">
        <v>0</v>
      </c>
      <c r="AC71" s="31">
        <v>41.456521739130437</v>
      </c>
      <c r="AD71" s="31">
        <v>0</v>
      </c>
      <c r="AE71" s="31">
        <v>0</v>
      </c>
      <c r="AF71" t="s">
        <v>312</v>
      </c>
      <c r="AG71" s="32">
        <v>2</v>
      </c>
      <c r="AH71"/>
    </row>
    <row r="72" spans="1:34" x14ac:dyDescent="0.25">
      <c r="A72" t="s">
        <v>941</v>
      </c>
      <c r="B72" t="s">
        <v>655</v>
      </c>
      <c r="C72" t="s">
        <v>774</v>
      </c>
      <c r="D72" t="s">
        <v>903</v>
      </c>
      <c r="E72" s="31">
        <v>58.695652173913047</v>
      </c>
      <c r="F72" s="31">
        <v>4.3608611111111113</v>
      </c>
      <c r="G72" s="31">
        <v>3.8631944444444448</v>
      </c>
      <c r="H72" s="31">
        <v>1.3933148148148149</v>
      </c>
      <c r="I72" s="31">
        <v>0.89564814814814819</v>
      </c>
      <c r="J72" s="31">
        <v>255.96358695652174</v>
      </c>
      <c r="K72" s="31">
        <v>226.75271739130437</v>
      </c>
      <c r="L72" s="31">
        <v>81.78152173913044</v>
      </c>
      <c r="M72" s="31">
        <v>52.570652173913047</v>
      </c>
      <c r="N72" s="31">
        <v>24.781521739130437</v>
      </c>
      <c r="O72" s="31">
        <v>4.4293478260869561</v>
      </c>
      <c r="P72" s="31">
        <v>77.361413043478265</v>
      </c>
      <c r="Q72" s="31">
        <v>77.361413043478265</v>
      </c>
      <c r="R72" s="31">
        <v>0</v>
      </c>
      <c r="S72" s="31">
        <v>96.820652173913047</v>
      </c>
      <c r="T72" s="31">
        <v>96.820652173913047</v>
      </c>
      <c r="U72" s="31">
        <v>0</v>
      </c>
      <c r="V72" s="31">
        <v>0</v>
      </c>
      <c r="W72" s="31">
        <v>6.5108695652173907</v>
      </c>
      <c r="X72" s="31">
        <v>1.4728260869565217</v>
      </c>
      <c r="Y72" s="31">
        <v>0</v>
      </c>
      <c r="Z72" s="31">
        <v>0</v>
      </c>
      <c r="AA72" s="31">
        <v>2.5951086956521738</v>
      </c>
      <c r="AB72" s="31">
        <v>0</v>
      </c>
      <c r="AC72" s="31">
        <v>2.4429347826086958</v>
      </c>
      <c r="AD72" s="31">
        <v>0</v>
      </c>
      <c r="AE72" s="31">
        <v>0</v>
      </c>
      <c r="AF72" t="s">
        <v>307</v>
      </c>
      <c r="AG72" s="32">
        <v>2</v>
      </c>
      <c r="AH72"/>
    </row>
    <row r="73" spans="1:34" x14ac:dyDescent="0.25">
      <c r="A73" t="s">
        <v>941</v>
      </c>
      <c r="B73" t="s">
        <v>531</v>
      </c>
      <c r="C73" t="s">
        <v>715</v>
      </c>
      <c r="D73" t="s">
        <v>901</v>
      </c>
      <c r="E73" s="31">
        <v>179.16304347826087</v>
      </c>
      <c r="F73" s="31">
        <v>3.1698113207547167</v>
      </c>
      <c r="G73" s="31">
        <v>2.9201146635927926</v>
      </c>
      <c r="H73" s="31">
        <v>0.64483103803919184</v>
      </c>
      <c r="I73" s="31">
        <v>0.48075289692410361</v>
      </c>
      <c r="J73" s="31">
        <v>567.91304347826087</v>
      </c>
      <c r="K73" s="31">
        <v>523.17663043478262</v>
      </c>
      <c r="L73" s="31">
        <v>115.52989130434783</v>
      </c>
      <c r="M73" s="31">
        <v>86.133152173913047</v>
      </c>
      <c r="N73" s="31">
        <v>24.429347826086957</v>
      </c>
      <c r="O73" s="31">
        <v>4.9673913043478262</v>
      </c>
      <c r="P73" s="31">
        <v>145.6141304347826</v>
      </c>
      <c r="Q73" s="31">
        <v>130.27445652173913</v>
      </c>
      <c r="R73" s="31">
        <v>15.339673913043478</v>
      </c>
      <c r="S73" s="31">
        <v>306.76902173913044</v>
      </c>
      <c r="T73" s="31">
        <v>306.76902173913044</v>
      </c>
      <c r="U73" s="31">
        <v>0</v>
      </c>
      <c r="V73" s="31">
        <v>0</v>
      </c>
      <c r="W73" s="31">
        <v>71.173913043478265</v>
      </c>
      <c r="X73" s="31">
        <v>9.7554347826086953</v>
      </c>
      <c r="Y73" s="31">
        <v>0</v>
      </c>
      <c r="Z73" s="31">
        <v>0</v>
      </c>
      <c r="AA73" s="31">
        <v>18.220108695652176</v>
      </c>
      <c r="AB73" s="31">
        <v>0</v>
      </c>
      <c r="AC73" s="31">
        <v>43.198369565217391</v>
      </c>
      <c r="AD73" s="31">
        <v>0</v>
      </c>
      <c r="AE73" s="31">
        <v>0</v>
      </c>
      <c r="AF73" t="s">
        <v>183</v>
      </c>
      <c r="AG73" s="32">
        <v>2</v>
      </c>
      <c r="AH73"/>
    </row>
    <row r="74" spans="1:34" x14ac:dyDescent="0.25">
      <c r="A74" t="s">
        <v>941</v>
      </c>
      <c r="B74" t="s">
        <v>556</v>
      </c>
      <c r="C74" t="s">
        <v>845</v>
      </c>
      <c r="D74" t="s">
        <v>901</v>
      </c>
      <c r="E74" s="31">
        <v>98.336956521739125</v>
      </c>
      <c r="F74" s="31">
        <v>3.8177296341328617</v>
      </c>
      <c r="G74" s="31">
        <v>3.4251132972256002</v>
      </c>
      <c r="H74" s="31">
        <v>0.84740798054603739</v>
      </c>
      <c r="I74" s="31">
        <v>0.54808223720570359</v>
      </c>
      <c r="J74" s="31">
        <v>375.42391304347825</v>
      </c>
      <c r="K74" s="31">
        <v>336.81521739130437</v>
      </c>
      <c r="L74" s="31">
        <v>83.331521739130437</v>
      </c>
      <c r="M74" s="31">
        <v>53.896739130434781</v>
      </c>
      <c r="N74" s="31">
        <v>24.565217391304348</v>
      </c>
      <c r="O74" s="31">
        <v>4.8695652173913047</v>
      </c>
      <c r="P74" s="31">
        <v>102.5679347826087</v>
      </c>
      <c r="Q74" s="31">
        <v>93.394021739130437</v>
      </c>
      <c r="R74" s="31">
        <v>9.1739130434782616</v>
      </c>
      <c r="S74" s="31">
        <v>189.52445652173913</v>
      </c>
      <c r="T74" s="31">
        <v>189.52445652173913</v>
      </c>
      <c r="U74" s="31">
        <v>0</v>
      </c>
      <c r="V74" s="31">
        <v>0</v>
      </c>
      <c r="W74" s="31">
        <v>29.176630434782609</v>
      </c>
      <c r="X74" s="31">
        <v>0</v>
      </c>
      <c r="Y74" s="31">
        <v>0</v>
      </c>
      <c r="Z74" s="31">
        <v>0</v>
      </c>
      <c r="AA74" s="31">
        <v>12.769021739130435</v>
      </c>
      <c r="AB74" s="31">
        <v>0</v>
      </c>
      <c r="AC74" s="31">
        <v>16.407608695652176</v>
      </c>
      <c r="AD74" s="31">
        <v>0</v>
      </c>
      <c r="AE74" s="31">
        <v>0</v>
      </c>
      <c r="AF74" t="s">
        <v>208</v>
      </c>
      <c r="AG74" s="32">
        <v>2</v>
      </c>
      <c r="AH74"/>
    </row>
    <row r="75" spans="1:34" x14ac:dyDescent="0.25">
      <c r="A75" t="s">
        <v>941</v>
      </c>
      <c r="B75" t="s">
        <v>646</v>
      </c>
      <c r="C75" t="s">
        <v>872</v>
      </c>
      <c r="D75" t="s">
        <v>896</v>
      </c>
      <c r="E75" s="31">
        <v>59.369565217391305</v>
      </c>
      <c r="F75" s="31">
        <v>4.0370963017209816</v>
      </c>
      <c r="G75" s="31">
        <v>3.6292109117539364</v>
      </c>
      <c r="H75" s="31">
        <v>0.67212376418894182</v>
      </c>
      <c r="I75" s="31">
        <v>0.3755950201391432</v>
      </c>
      <c r="J75" s="31">
        <v>239.68065217391305</v>
      </c>
      <c r="K75" s="31">
        <v>215.4646739130435</v>
      </c>
      <c r="L75" s="31">
        <v>39.903695652173916</v>
      </c>
      <c r="M75" s="31">
        <v>22.298913043478262</v>
      </c>
      <c r="N75" s="31">
        <v>12.213478260869564</v>
      </c>
      <c r="O75" s="31">
        <v>5.3913043478260869</v>
      </c>
      <c r="P75" s="31">
        <v>73.247065217391309</v>
      </c>
      <c r="Q75" s="31">
        <v>66.635869565217391</v>
      </c>
      <c r="R75" s="31">
        <v>6.6111956521739135</v>
      </c>
      <c r="S75" s="31">
        <v>126.52989130434783</v>
      </c>
      <c r="T75" s="31">
        <v>126.52989130434783</v>
      </c>
      <c r="U75" s="31">
        <v>0</v>
      </c>
      <c r="V75" s="31">
        <v>0</v>
      </c>
      <c r="W75" s="31">
        <v>27.116847826086957</v>
      </c>
      <c r="X75" s="31">
        <v>1.9157608695652173</v>
      </c>
      <c r="Y75" s="31">
        <v>0</v>
      </c>
      <c r="Z75" s="31">
        <v>0</v>
      </c>
      <c r="AA75" s="31">
        <v>2.5217391304347827</v>
      </c>
      <c r="AB75" s="31">
        <v>0</v>
      </c>
      <c r="AC75" s="31">
        <v>22.679347826086957</v>
      </c>
      <c r="AD75" s="31">
        <v>0</v>
      </c>
      <c r="AE75" s="31">
        <v>0</v>
      </c>
      <c r="AF75" t="s">
        <v>298</v>
      </c>
      <c r="AG75" s="32">
        <v>2</v>
      </c>
      <c r="AH75"/>
    </row>
    <row r="76" spans="1:34" x14ac:dyDescent="0.25">
      <c r="A76" t="s">
        <v>941</v>
      </c>
      <c r="B76" t="s">
        <v>616</v>
      </c>
      <c r="C76" t="s">
        <v>763</v>
      </c>
      <c r="D76" t="s">
        <v>901</v>
      </c>
      <c r="E76" s="31">
        <v>91.097826086956516</v>
      </c>
      <c r="F76" s="31">
        <v>3.3780276816608996</v>
      </c>
      <c r="G76" s="31">
        <v>3.0245197470468921</v>
      </c>
      <c r="H76" s="31">
        <v>1.0022073738217399</v>
      </c>
      <c r="I76" s="31">
        <v>0.7610965278606372</v>
      </c>
      <c r="J76" s="31">
        <v>307.73097826086956</v>
      </c>
      <c r="K76" s="31">
        <v>275.5271739130435</v>
      </c>
      <c r="L76" s="31">
        <v>91.298913043478265</v>
      </c>
      <c r="M76" s="31">
        <v>69.334239130434781</v>
      </c>
      <c r="N76" s="31">
        <v>16.3125</v>
      </c>
      <c r="O76" s="31">
        <v>5.6521739130434785</v>
      </c>
      <c r="P76" s="31">
        <v>65.350543478260875</v>
      </c>
      <c r="Q76" s="31">
        <v>55.111413043478258</v>
      </c>
      <c r="R76" s="31">
        <v>10.239130434782609</v>
      </c>
      <c r="S76" s="31">
        <v>151.08152173913044</v>
      </c>
      <c r="T76" s="31">
        <v>128.28260869565219</v>
      </c>
      <c r="U76" s="31">
        <v>22.798913043478262</v>
      </c>
      <c r="V76" s="31">
        <v>0</v>
      </c>
      <c r="W76" s="31">
        <v>8.5869565217391308</v>
      </c>
      <c r="X76" s="31">
        <v>4.0652173913043477</v>
      </c>
      <c r="Y76" s="31">
        <v>0</v>
      </c>
      <c r="Z76" s="31">
        <v>0</v>
      </c>
      <c r="AA76" s="31">
        <v>0.85326086956521741</v>
      </c>
      <c r="AB76" s="31">
        <v>0</v>
      </c>
      <c r="AC76" s="31">
        <v>3.6684782608695654</v>
      </c>
      <c r="AD76" s="31">
        <v>0</v>
      </c>
      <c r="AE76" s="31">
        <v>0</v>
      </c>
      <c r="AF76" t="s">
        <v>268</v>
      </c>
      <c r="AG76" s="32">
        <v>2</v>
      </c>
      <c r="AH76"/>
    </row>
    <row r="77" spans="1:34" x14ac:dyDescent="0.25">
      <c r="A77" t="s">
        <v>941</v>
      </c>
      <c r="B77" t="s">
        <v>353</v>
      </c>
      <c r="C77" t="s">
        <v>756</v>
      </c>
      <c r="D77" t="s">
        <v>897</v>
      </c>
      <c r="E77" s="31">
        <v>50.423913043478258</v>
      </c>
      <c r="F77" s="31">
        <v>4.2732269885751242</v>
      </c>
      <c r="G77" s="31">
        <v>3.5846087518861824</v>
      </c>
      <c r="H77" s="31">
        <v>1.124973054537616</v>
      </c>
      <c r="I77" s="31">
        <v>0.67757059711144652</v>
      </c>
      <c r="J77" s="31">
        <v>215.47282608695653</v>
      </c>
      <c r="K77" s="31">
        <v>180.75</v>
      </c>
      <c r="L77" s="31">
        <v>56.725543478260867</v>
      </c>
      <c r="M77" s="31">
        <v>34.165760869565219</v>
      </c>
      <c r="N77" s="31">
        <v>15.339673913043478</v>
      </c>
      <c r="O77" s="31">
        <v>7.2201086956521738</v>
      </c>
      <c r="P77" s="31">
        <v>54.682065217391305</v>
      </c>
      <c r="Q77" s="31">
        <v>42.519021739130437</v>
      </c>
      <c r="R77" s="31">
        <v>12.163043478260869</v>
      </c>
      <c r="S77" s="31">
        <v>104.06521739130434</v>
      </c>
      <c r="T77" s="31">
        <v>103.91576086956522</v>
      </c>
      <c r="U77" s="31">
        <v>0.14945652173913043</v>
      </c>
      <c r="V77" s="31">
        <v>0</v>
      </c>
      <c r="W77" s="31">
        <v>0</v>
      </c>
      <c r="X77" s="31">
        <v>0</v>
      </c>
      <c r="Y77" s="31">
        <v>0</v>
      </c>
      <c r="Z77" s="31">
        <v>0</v>
      </c>
      <c r="AA77" s="31">
        <v>0</v>
      </c>
      <c r="AB77" s="31">
        <v>0</v>
      </c>
      <c r="AC77" s="31">
        <v>0</v>
      </c>
      <c r="AD77" s="31">
        <v>0</v>
      </c>
      <c r="AE77" s="31">
        <v>0</v>
      </c>
      <c r="AF77" t="s">
        <v>1</v>
      </c>
      <c r="AG77" s="32">
        <v>2</v>
      </c>
      <c r="AH77"/>
    </row>
    <row r="78" spans="1:34" x14ac:dyDescent="0.25">
      <c r="A78" t="s">
        <v>941</v>
      </c>
      <c r="B78" t="s">
        <v>670</v>
      </c>
      <c r="C78" t="s">
        <v>766</v>
      </c>
      <c r="D78" t="s">
        <v>901</v>
      </c>
      <c r="E78" s="31">
        <v>91.858695652173907</v>
      </c>
      <c r="F78" s="31">
        <v>4.1298875872677794</v>
      </c>
      <c r="G78" s="31">
        <v>3.8325843095491661</v>
      </c>
      <c r="H78" s="31">
        <v>1.0744799432019878</v>
      </c>
      <c r="I78" s="31">
        <v>0.77717666548337483</v>
      </c>
      <c r="J78" s="31">
        <v>379.36608695652171</v>
      </c>
      <c r="K78" s="31">
        <v>352.05619565217393</v>
      </c>
      <c r="L78" s="31">
        <v>98.700326086956508</v>
      </c>
      <c r="M78" s="31">
        <v>71.390434782608693</v>
      </c>
      <c r="N78" s="31">
        <v>20.860869565217392</v>
      </c>
      <c r="O78" s="31">
        <v>6.4490217391304343</v>
      </c>
      <c r="P78" s="31">
        <v>101.0679347826087</v>
      </c>
      <c r="Q78" s="31">
        <v>101.0679347826087</v>
      </c>
      <c r="R78" s="31">
        <v>0</v>
      </c>
      <c r="S78" s="31">
        <v>179.59782608695653</v>
      </c>
      <c r="T78" s="31">
        <v>179.59782608695653</v>
      </c>
      <c r="U78" s="31">
        <v>0</v>
      </c>
      <c r="V78" s="31">
        <v>0</v>
      </c>
      <c r="W78" s="31">
        <v>4.164891304347826</v>
      </c>
      <c r="X78" s="31">
        <v>0.98826086956521741</v>
      </c>
      <c r="Y78" s="31">
        <v>0</v>
      </c>
      <c r="Z78" s="31">
        <v>0</v>
      </c>
      <c r="AA78" s="31">
        <v>8.1521739130434784E-2</v>
      </c>
      <c r="AB78" s="31">
        <v>0</v>
      </c>
      <c r="AC78" s="31">
        <v>3.0951086956521738</v>
      </c>
      <c r="AD78" s="31">
        <v>0</v>
      </c>
      <c r="AE78" s="31">
        <v>0</v>
      </c>
      <c r="AF78" t="s">
        <v>322</v>
      </c>
      <c r="AG78" s="32">
        <v>2</v>
      </c>
      <c r="AH78"/>
    </row>
    <row r="79" spans="1:34" x14ac:dyDescent="0.25">
      <c r="A79" t="s">
        <v>941</v>
      </c>
      <c r="B79" t="s">
        <v>414</v>
      </c>
      <c r="C79" t="s">
        <v>722</v>
      </c>
      <c r="D79" t="s">
        <v>890</v>
      </c>
      <c r="E79" s="31">
        <v>91.771739130434781</v>
      </c>
      <c r="F79" s="31">
        <v>4.1734869122349876</v>
      </c>
      <c r="G79" s="31">
        <v>3.8345967073315173</v>
      </c>
      <c r="H79" s="31">
        <v>0.98717872794030559</v>
      </c>
      <c r="I79" s="31">
        <v>0.70395593983181337</v>
      </c>
      <c r="J79" s="31">
        <v>383.00815217391306</v>
      </c>
      <c r="K79" s="31">
        <v>351.90760869565219</v>
      </c>
      <c r="L79" s="31">
        <v>90.595108695652172</v>
      </c>
      <c r="M79" s="31">
        <v>64.603260869565219</v>
      </c>
      <c r="N79" s="31">
        <v>19.733695652173914</v>
      </c>
      <c r="O79" s="31">
        <v>6.2581521739130439</v>
      </c>
      <c r="P79" s="31">
        <v>126.33967391304347</v>
      </c>
      <c r="Q79" s="31">
        <v>121.23097826086956</v>
      </c>
      <c r="R79" s="31">
        <v>5.1086956521739131</v>
      </c>
      <c r="S79" s="31">
        <v>166.0733695652174</v>
      </c>
      <c r="T79" s="31">
        <v>166.0733695652174</v>
      </c>
      <c r="U79" s="31">
        <v>0</v>
      </c>
      <c r="V79" s="31">
        <v>0</v>
      </c>
      <c r="W79" s="31">
        <v>46.057065217391305</v>
      </c>
      <c r="X79" s="31">
        <v>1.6766304347826086</v>
      </c>
      <c r="Y79" s="31">
        <v>0</v>
      </c>
      <c r="Z79" s="31">
        <v>0</v>
      </c>
      <c r="AA79" s="31">
        <v>20.206521739130434</v>
      </c>
      <c r="AB79" s="31">
        <v>0</v>
      </c>
      <c r="AC79" s="31">
        <v>24.173913043478262</v>
      </c>
      <c r="AD79" s="31">
        <v>0</v>
      </c>
      <c r="AE79" s="31">
        <v>0</v>
      </c>
      <c r="AF79" t="s">
        <v>63</v>
      </c>
      <c r="AG79" s="32">
        <v>2</v>
      </c>
      <c r="AH79"/>
    </row>
    <row r="80" spans="1:34" x14ac:dyDescent="0.25">
      <c r="A80" t="s">
        <v>941</v>
      </c>
      <c r="B80" t="s">
        <v>584</v>
      </c>
      <c r="C80" t="s">
        <v>852</v>
      </c>
      <c r="D80" t="s">
        <v>901</v>
      </c>
      <c r="E80" s="31">
        <v>83.978260869565219</v>
      </c>
      <c r="F80" s="31">
        <v>3.7639852446285267</v>
      </c>
      <c r="G80" s="31">
        <v>3.2814845974631113</v>
      </c>
      <c r="H80" s="31">
        <v>0.94813616360341724</v>
      </c>
      <c r="I80" s="31">
        <v>0.65447838467512298</v>
      </c>
      <c r="J80" s="31">
        <v>316.09293478260867</v>
      </c>
      <c r="K80" s="31">
        <v>275.57336956521738</v>
      </c>
      <c r="L80" s="31">
        <v>79.622826086956536</v>
      </c>
      <c r="M80" s="31">
        <v>54.961956521739133</v>
      </c>
      <c r="N80" s="31">
        <v>19.660869565217396</v>
      </c>
      <c r="O80" s="31">
        <v>5</v>
      </c>
      <c r="P80" s="31">
        <v>77.380434782608688</v>
      </c>
      <c r="Q80" s="31">
        <v>61.521739130434781</v>
      </c>
      <c r="R80" s="31">
        <v>15.858695652173912</v>
      </c>
      <c r="S80" s="31">
        <v>159.0896739130435</v>
      </c>
      <c r="T80" s="31">
        <v>151.0733695652174</v>
      </c>
      <c r="U80" s="31">
        <v>8.0163043478260878</v>
      </c>
      <c r="V80" s="31">
        <v>0</v>
      </c>
      <c r="W80" s="31">
        <v>0.21467391304347827</v>
      </c>
      <c r="X80" s="31">
        <v>0</v>
      </c>
      <c r="Y80" s="31">
        <v>0</v>
      </c>
      <c r="Z80" s="31">
        <v>0</v>
      </c>
      <c r="AA80" s="31">
        <v>0</v>
      </c>
      <c r="AB80" s="31">
        <v>0</v>
      </c>
      <c r="AC80" s="31">
        <v>0.21467391304347827</v>
      </c>
      <c r="AD80" s="31">
        <v>0</v>
      </c>
      <c r="AE80" s="31">
        <v>0</v>
      </c>
      <c r="AF80" t="s">
        <v>236</v>
      </c>
      <c r="AG80" s="32">
        <v>2</v>
      </c>
      <c r="AH80"/>
    </row>
    <row r="81" spans="1:34" x14ac:dyDescent="0.25">
      <c r="A81" t="s">
        <v>941</v>
      </c>
      <c r="B81" t="s">
        <v>657</v>
      </c>
      <c r="C81" t="s">
        <v>772</v>
      </c>
      <c r="D81" t="s">
        <v>900</v>
      </c>
      <c r="E81" s="31">
        <v>113.04347826086956</v>
      </c>
      <c r="F81" s="31">
        <v>4.0319471153846154</v>
      </c>
      <c r="G81" s="31">
        <v>3.6451682692307692</v>
      </c>
      <c r="H81" s="31">
        <v>0.7806249999999999</v>
      </c>
      <c r="I81" s="31">
        <v>0.50389423076923079</v>
      </c>
      <c r="J81" s="31">
        <v>455.7853260869565</v>
      </c>
      <c r="K81" s="31">
        <v>412.0625</v>
      </c>
      <c r="L81" s="31">
        <v>88.244565217391298</v>
      </c>
      <c r="M81" s="31">
        <v>56.961956521739133</v>
      </c>
      <c r="N81" s="31">
        <v>22.717391304347824</v>
      </c>
      <c r="O81" s="31">
        <v>8.5652173913043477</v>
      </c>
      <c r="P81" s="31">
        <v>148.80434782608694</v>
      </c>
      <c r="Q81" s="31">
        <v>136.3641304347826</v>
      </c>
      <c r="R81" s="31">
        <v>12.440217391304348</v>
      </c>
      <c r="S81" s="31">
        <v>218.73641304347825</v>
      </c>
      <c r="T81" s="31">
        <v>218.73641304347825</v>
      </c>
      <c r="U81" s="31">
        <v>0</v>
      </c>
      <c r="V81" s="31">
        <v>0</v>
      </c>
      <c r="W81" s="31">
        <v>45.913043478260867</v>
      </c>
      <c r="X81" s="31">
        <v>6.7608695652173916</v>
      </c>
      <c r="Y81" s="31">
        <v>0</v>
      </c>
      <c r="Z81" s="31">
        <v>0</v>
      </c>
      <c r="AA81" s="31">
        <v>25.301630434782609</v>
      </c>
      <c r="AB81" s="31">
        <v>0</v>
      </c>
      <c r="AC81" s="31">
        <v>13.850543478260869</v>
      </c>
      <c r="AD81" s="31">
        <v>0</v>
      </c>
      <c r="AE81" s="31">
        <v>0</v>
      </c>
      <c r="AF81" t="s">
        <v>309</v>
      </c>
      <c r="AG81" s="32">
        <v>2</v>
      </c>
      <c r="AH81"/>
    </row>
    <row r="82" spans="1:34" x14ac:dyDescent="0.25">
      <c r="A82" t="s">
        <v>941</v>
      </c>
      <c r="B82" t="s">
        <v>652</v>
      </c>
      <c r="C82" t="s">
        <v>749</v>
      </c>
      <c r="D82" t="s">
        <v>902</v>
      </c>
      <c r="E82" s="31">
        <v>64.326086956521735</v>
      </c>
      <c r="F82" s="31">
        <v>3.7764160189253131</v>
      </c>
      <c r="G82" s="31">
        <v>3.2300743494423796</v>
      </c>
      <c r="H82" s="31">
        <v>1.2621662723893208</v>
      </c>
      <c r="I82" s="31">
        <v>0.71582460290638739</v>
      </c>
      <c r="J82" s="31">
        <v>242.92206521739132</v>
      </c>
      <c r="K82" s="31">
        <v>207.77804347826088</v>
      </c>
      <c r="L82" s="31">
        <v>81.190217391304344</v>
      </c>
      <c r="M82" s="31">
        <v>46.046195652173914</v>
      </c>
      <c r="N82" s="31">
        <v>25.578804347826086</v>
      </c>
      <c r="O82" s="31">
        <v>9.5652173913043477</v>
      </c>
      <c r="P82" s="31">
        <v>55.682065217391305</v>
      </c>
      <c r="Q82" s="31">
        <v>55.682065217391305</v>
      </c>
      <c r="R82" s="31">
        <v>0</v>
      </c>
      <c r="S82" s="31">
        <v>106.04978260869565</v>
      </c>
      <c r="T82" s="31">
        <v>105.88130434782609</v>
      </c>
      <c r="U82" s="31">
        <v>0</v>
      </c>
      <c r="V82" s="31">
        <v>0.16847826086956522</v>
      </c>
      <c r="W82" s="31">
        <v>0</v>
      </c>
      <c r="X82" s="31">
        <v>0</v>
      </c>
      <c r="Y82" s="31">
        <v>0</v>
      </c>
      <c r="Z82" s="31">
        <v>0</v>
      </c>
      <c r="AA82" s="31">
        <v>0</v>
      </c>
      <c r="AB82" s="31">
        <v>0</v>
      </c>
      <c r="AC82" s="31">
        <v>0</v>
      </c>
      <c r="AD82" s="31">
        <v>0</v>
      </c>
      <c r="AE82" s="31">
        <v>0</v>
      </c>
      <c r="AF82" t="s">
        <v>304</v>
      </c>
      <c r="AG82" s="32">
        <v>2</v>
      </c>
      <c r="AH82"/>
    </row>
    <row r="83" spans="1:34" x14ac:dyDescent="0.25">
      <c r="A83" t="s">
        <v>941</v>
      </c>
      <c r="B83" t="s">
        <v>429</v>
      </c>
      <c r="C83" t="s">
        <v>799</v>
      </c>
      <c r="D83" t="s">
        <v>901</v>
      </c>
      <c r="E83" s="31">
        <v>100.79347826086956</v>
      </c>
      <c r="F83" s="31">
        <v>3.3394640353715097</v>
      </c>
      <c r="G83" s="31">
        <v>3.090218915129948</v>
      </c>
      <c r="H83" s="31">
        <v>0.98701606815485909</v>
      </c>
      <c r="I83" s="31">
        <v>0.78522053272943038</v>
      </c>
      <c r="J83" s="31">
        <v>336.596195652174</v>
      </c>
      <c r="K83" s="31">
        <v>311.47391304347832</v>
      </c>
      <c r="L83" s="31">
        <v>99.484782608695738</v>
      </c>
      <c r="M83" s="31">
        <v>79.145108695652254</v>
      </c>
      <c r="N83" s="31">
        <v>15.652173913043478</v>
      </c>
      <c r="O83" s="31">
        <v>4.6875</v>
      </c>
      <c r="P83" s="31">
        <v>80.869565217391298</v>
      </c>
      <c r="Q83" s="31">
        <v>76.086956521739125</v>
      </c>
      <c r="R83" s="31">
        <v>4.7826086956521738</v>
      </c>
      <c r="S83" s="31">
        <v>156.24184782608697</v>
      </c>
      <c r="T83" s="31">
        <v>151.4375</v>
      </c>
      <c r="U83" s="31">
        <v>4.8043478260869561</v>
      </c>
      <c r="V83" s="31">
        <v>0</v>
      </c>
      <c r="W83" s="31">
        <v>0</v>
      </c>
      <c r="X83" s="31">
        <v>0</v>
      </c>
      <c r="Y83" s="31">
        <v>0</v>
      </c>
      <c r="Z83" s="31">
        <v>0</v>
      </c>
      <c r="AA83" s="31">
        <v>0</v>
      </c>
      <c r="AB83" s="31">
        <v>0</v>
      </c>
      <c r="AC83" s="31">
        <v>0</v>
      </c>
      <c r="AD83" s="31">
        <v>0</v>
      </c>
      <c r="AE83" s="31">
        <v>0</v>
      </c>
      <c r="AF83" t="s">
        <v>78</v>
      </c>
      <c r="AG83" s="32">
        <v>2</v>
      </c>
      <c r="AH83"/>
    </row>
    <row r="84" spans="1:34" x14ac:dyDescent="0.25">
      <c r="A84" t="s">
        <v>941</v>
      </c>
      <c r="B84" t="s">
        <v>506</v>
      </c>
      <c r="C84" t="s">
        <v>824</v>
      </c>
      <c r="D84" t="s">
        <v>899</v>
      </c>
      <c r="E84" s="31">
        <v>98.173913043478265</v>
      </c>
      <c r="F84" s="31">
        <v>4.4919774136403898</v>
      </c>
      <c r="G84" s="31">
        <v>4.3059720992028341</v>
      </c>
      <c r="H84" s="31">
        <v>0.4108691319751992</v>
      </c>
      <c r="I84" s="31">
        <v>0.27800819309123115</v>
      </c>
      <c r="J84" s="31">
        <v>440.995</v>
      </c>
      <c r="K84" s="31">
        <v>422.73413043478263</v>
      </c>
      <c r="L84" s="31">
        <v>40.336630434782599</v>
      </c>
      <c r="M84" s="31">
        <v>27.29315217391304</v>
      </c>
      <c r="N84" s="31">
        <v>5.1304347826086953</v>
      </c>
      <c r="O84" s="31">
        <v>7.9130434782608692</v>
      </c>
      <c r="P84" s="31">
        <v>139.06250000000003</v>
      </c>
      <c r="Q84" s="31">
        <v>133.84510869565221</v>
      </c>
      <c r="R84" s="31">
        <v>5.2173913043478262</v>
      </c>
      <c r="S84" s="31">
        <v>261.59586956521741</v>
      </c>
      <c r="T84" s="31">
        <v>261.59586956521741</v>
      </c>
      <c r="U84" s="31">
        <v>0</v>
      </c>
      <c r="V84" s="31">
        <v>0</v>
      </c>
      <c r="W84" s="31">
        <v>122.35065217391305</v>
      </c>
      <c r="X84" s="31">
        <v>10.089673913043478</v>
      </c>
      <c r="Y84" s="31">
        <v>0</v>
      </c>
      <c r="Z84" s="31">
        <v>0</v>
      </c>
      <c r="AA84" s="31">
        <v>10.049999999999999</v>
      </c>
      <c r="AB84" s="31">
        <v>0</v>
      </c>
      <c r="AC84" s="31">
        <v>102.21097826086957</v>
      </c>
      <c r="AD84" s="31">
        <v>0</v>
      </c>
      <c r="AE84" s="31">
        <v>0</v>
      </c>
      <c r="AF84" t="s">
        <v>157</v>
      </c>
      <c r="AG84" s="32">
        <v>2</v>
      </c>
      <c r="AH84"/>
    </row>
    <row r="85" spans="1:34" x14ac:dyDescent="0.25">
      <c r="A85" t="s">
        <v>941</v>
      </c>
      <c r="B85" t="s">
        <v>662</v>
      </c>
      <c r="C85" t="s">
        <v>878</v>
      </c>
      <c r="D85" t="s">
        <v>896</v>
      </c>
      <c r="E85" s="31">
        <v>100.5</v>
      </c>
      <c r="F85" s="31">
        <v>4.2684663638330091</v>
      </c>
      <c r="G85" s="31">
        <v>3.8674010382868267</v>
      </c>
      <c r="H85" s="31">
        <v>0.65744646333549639</v>
      </c>
      <c r="I85" s="31">
        <v>0.25638113778931426</v>
      </c>
      <c r="J85" s="31">
        <v>428.9808695652174</v>
      </c>
      <c r="K85" s="31">
        <v>388.67380434782609</v>
      </c>
      <c r="L85" s="31">
        <v>66.073369565217391</v>
      </c>
      <c r="M85" s="31">
        <v>25.766304347826086</v>
      </c>
      <c r="N85" s="31">
        <v>33.785326086956523</v>
      </c>
      <c r="O85" s="31">
        <v>6.5217391304347823</v>
      </c>
      <c r="P85" s="31">
        <v>98.157499999999999</v>
      </c>
      <c r="Q85" s="31">
        <v>98.157499999999999</v>
      </c>
      <c r="R85" s="31">
        <v>0</v>
      </c>
      <c r="S85" s="31">
        <v>264.75</v>
      </c>
      <c r="T85" s="31">
        <v>260.23097826086956</v>
      </c>
      <c r="U85" s="31">
        <v>0</v>
      </c>
      <c r="V85" s="31">
        <v>4.5190217391304346</v>
      </c>
      <c r="W85" s="31">
        <v>10.018913043478261</v>
      </c>
      <c r="X85" s="31">
        <v>0</v>
      </c>
      <c r="Y85" s="31">
        <v>0</v>
      </c>
      <c r="Z85" s="31">
        <v>0</v>
      </c>
      <c r="AA85" s="31">
        <v>3.5243478260869567</v>
      </c>
      <c r="AB85" s="31">
        <v>0</v>
      </c>
      <c r="AC85" s="31">
        <v>2.6902173913043477</v>
      </c>
      <c r="AD85" s="31">
        <v>0</v>
      </c>
      <c r="AE85" s="31">
        <v>3.8043478260869565</v>
      </c>
      <c r="AF85" t="s">
        <v>314</v>
      </c>
      <c r="AG85" s="32">
        <v>2</v>
      </c>
      <c r="AH85"/>
    </row>
    <row r="86" spans="1:34" x14ac:dyDescent="0.25">
      <c r="A86" t="s">
        <v>941</v>
      </c>
      <c r="B86" t="s">
        <v>494</v>
      </c>
      <c r="C86" t="s">
        <v>741</v>
      </c>
      <c r="D86" t="s">
        <v>907</v>
      </c>
      <c r="E86" s="31">
        <v>174.11956521739131</v>
      </c>
      <c r="F86" s="31">
        <v>3.0650196641488234</v>
      </c>
      <c r="G86" s="31">
        <v>2.8332118109744684</v>
      </c>
      <c r="H86" s="31">
        <v>0.33569323927835698</v>
      </c>
      <c r="I86" s="31">
        <v>0.16506273799862664</v>
      </c>
      <c r="J86" s="31">
        <v>533.67989130434785</v>
      </c>
      <c r="K86" s="31">
        <v>493.31760869565227</v>
      </c>
      <c r="L86" s="31">
        <v>58.450760869565222</v>
      </c>
      <c r="M86" s="31">
        <v>28.740652173913048</v>
      </c>
      <c r="N86" s="31">
        <v>24.737282608695651</v>
      </c>
      <c r="O86" s="31">
        <v>4.9728260869565215</v>
      </c>
      <c r="P86" s="31">
        <v>189.13054347826088</v>
      </c>
      <c r="Q86" s="31">
        <v>178.47836956521741</v>
      </c>
      <c r="R86" s="31">
        <v>10.652173913043478</v>
      </c>
      <c r="S86" s="31">
        <v>286.09858695652179</v>
      </c>
      <c r="T86" s="31">
        <v>200.76163043478269</v>
      </c>
      <c r="U86" s="31">
        <v>85.336956521739125</v>
      </c>
      <c r="V86" s="31">
        <v>0</v>
      </c>
      <c r="W86" s="31">
        <v>30.204347826086945</v>
      </c>
      <c r="X86" s="31">
        <v>0.27054347826086955</v>
      </c>
      <c r="Y86" s="31">
        <v>8.2391304347826072E-2</v>
      </c>
      <c r="Z86" s="31">
        <v>0</v>
      </c>
      <c r="AA86" s="31">
        <v>3.0408695652173914</v>
      </c>
      <c r="AB86" s="31">
        <v>0</v>
      </c>
      <c r="AC86" s="31">
        <v>26.810543478260858</v>
      </c>
      <c r="AD86" s="31">
        <v>0</v>
      </c>
      <c r="AE86" s="31">
        <v>0</v>
      </c>
      <c r="AF86" t="s">
        <v>145</v>
      </c>
      <c r="AG86" s="32">
        <v>2</v>
      </c>
      <c r="AH86"/>
    </row>
    <row r="87" spans="1:34" x14ac:dyDescent="0.25">
      <c r="A87" t="s">
        <v>941</v>
      </c>
      <c r="B87" t="s">
        <v>405</v>
      </c>
      <c r="C87" t="s">
        <v>786</v>
      </c>
      <c r="D87" t="s">
        <v>896</v>
      </c>
      <c r="E87" s="31">
        <v>96.108695652173907</v>
      </c>
      <c r="F87" s="31">
        <v>3.1493225514589458</v>
      </c>
      <c r="G87" s="31">
        <v>2.9446742818366887</v>
      </c>
      <c r="H87" s="31">
        <v>0.37587762949558923</v>
      </c>
      <c r="I87" s="31">
        <v>0.17423546708889392</v>
      </c>
      <c r="J87" s="31">
        <v>302.67728260869563</v>
      </c>
      <c r="K87" s="31">
        <v>283.00880434782607</v>
      </c>
      <c r="L87" s="31">
        <v>36.125108695652173</v>
      </c>
      <c r="M87" s="31">
        <v>16.745543478260871</v>
      </c>
      <c r="N87" s="31">
        <v>14.372499999999997</v>
      </c>
      <c r="O87" s="31">
        <v>5.0070652173913048</v>
      </c>
      <c r="P87" s="31">
        <v>78.794021739130443</v>
      </c>
      <c r="Q87" s="31">
        <v>78.505108695652183</v>
      </c>
      <c r="R87" s="31">
        <v>0.28891304347826086</v>
      </c>
      <c r="S87" s="31">
        <v>187.758152173913</v>
      </c>
      <c r="T87" s="31">
        <v>187.758152173913</v>
      </c>
      <c r="U87" s="31">
        <v>0</v>
      </c>
      <c r="V87" s="31">
        <v>0</v>
      </c>
      <c r="W87" s="31">
        <v>52.534130434782611</v>
      </c>
      <c r="X87" s="31">
        <v>4.2063043478260873</v>
      </c>
      <c r="Y87" s="31">
        <v>0</v>
      </c>
      <c r="Z87" s="31">
        <v>0</v>
      </c>
      <c r="AA87" s="31">
        <v>13.640108695652172</v>
      </c>
      <c r="AB87" s="31">
        <v>0</v>
      </c>
      <c r="AC87" s="31">
        <v>34.687717391304353</v>
      </c>
      <c r="AD87" s="31">
        <v>0</v>
      </c>
      <c r="AE87" s="31">
        <v>0</v>
      </c>
      <c r="AF87" t="s">
        <v>54</v>
      </c>
      <c r="AG87" s="32">
        <v>2</v>
      </c>
      <c r="AH87"/>
    </row>
    <row r="88" spans="1:34" x14ac:dyDescent="0.25">
      <c r="A88" t="s">
        <v>941</v>
      </c>
      <c r="B88" t="s">
        <v>592</v>
      </c>
      <c r="C88" t="s">
        <v>855</v>
      </c>
      <c r="D88" t="s">
        <v>896</v>
      </c>
      <c r="E88" s="31">
        <v>31.521739130434781</v>
      </c>
      <c r="F88" s="31">
        <v>7.5639241379310347</v>
      </c>
      <c r="G88" s="31">
        <v>7.0515965517241384</v>
      </c>
      <c r="H88" s="31">
        <v>0.99422413793103448</v>
      </c>
      <c r="I88" s="31">
        <v>0.48189655172413792</v>
      </c>
      <c r="J88" s="31">
        <v>238.42804347826086</v>
      </c>
      <c r="K88" s="31">
        <v>222.27858695652174</v>
      </c>
      <c r="L88" s="31">
        <v>31.339673913043477</v>
      </c>
      <c r="M88" s="31">
        <v>15.190217391304348</v>
      </c>
      <c r="N88" s="31">
        <v>11.801630434782609</v>
      </c>
      <c r="O88" s="31">
        <v>4.3478260869565215</v>
      </c>
      <c r="P88" s="31">
        <v>80.952500000000001</v>
      </c>
      <c r="Q88" s="31">
        <v>80.952500000000001</v>
      </c>
      <c r="R88" s="31">
        <v>0</v>
      </c>
      <c r="S88" s="31">
        <v>126.13586956521739</v>
      </c>
      <c r="T88" s="31">
        <v>126.13586956521739</v>
      </c>
      <c r="U88" s="31">
        <v>0</v>
      </c>
      <c r="V88" s="31">
        <v>0</v>
      </c>
      <c r="W88" s="31">
        <v>19.544891304347829</v>
      </c>
      <c r="X88" s="31">
        <v>0.16847826086956522</v>
      </c>
      <c r="Y88" s="31">
        <v>0</v>
      </c>
      <c r="Z88" s="31">
        <v>0</v>
      </c>
      <c r="AA88" s="31">
        <v>12.368260869565219</v>
      </c>
      <c r="AB88" s="31">
        <v>0</v>
      </c>
      <c r="AC88" s="31">
        <v>7.0081521739130439</v>
      </c>
      <c r="AD88" s="31">
        <v>0</v>
      </c>
      <c r="AE88" s="31">
        <v>0</v>
      </c>
      <c r="AF88" t="s">
        <v>244</v>
      </c>
      <c r="AG88" s="32">
        <v>2</v>
      </c>
      <c r="AH88"/>
    </row>
    <row r="89" spans="1:34" x14ac:dyDescent="0.25">
      <c r="A89" t="s">
        <v>941</v>
      </c>
      <c r="B89" t="s">
        <v>483</v>
      </c>
      <c r="C89" t="s">
        <v>825</v>
      </c>
      <c r="D89" t="s">
        <v>889</v>
      </c>
      <c r="E89" s="31">
        <v>41.826086956521742</v>
      </c>
      <c r="F89" s="31">
        <v>6.9522193347193353</v>
      </c>
      <c r="G89" s="31">
        <v>6.7571855509355521</v>
      </c>
      <c r="H89" s="31">
        <v>2.3939527027027023</v>
      </c>
      <c r="I89" s="31">
        <v>2.1989189189189187</v>
      </c>
      <c r="J89" s="31">
        <v>290.78413043478264</v>
      </c>
      <c r="K89" s="31">
        <v>282.62663043478267</v>
      </c>
      <c r="L89" s="31">
        <v>100.12967391304348</v>
      </c>
      <c r="M89" s="31">
        <v>91.972173913043477</v>
      </c>
      <c r="N89" s="31">
        <v>2.5491304347826085</v>
      </c>
      <c r="O89" s="31">
        <v>5.6083695652173917</v>
      </c>
      <c r="P89" s="31">
        <v>64.394456521739144</v>
      </c>
      <c r="Q89" s="31">
        <v>64.394456521739144</v>
      </c>
      <c r="R89" s="31">
        <v>0</v>
      </c>
      <c r="S89" s="31">
        <v>126.26000000000003</v>
      </c>
      <c r="T89" s="31">
        <v>126.26000000000003</v>
      </c>
      <c r="U89" s="31">
        <v>0</v>
      </c>
      <c r="V89" s="31">
        <v>0</v>
      </c>
      <c r="W89" s="31">
        <v>0</v>
      </c>
      <c r="X89" s="31">
        <v>0</v>
      </c>
      <c r="Y89" s="31">
        <v>0</v>
      </c>
      <c r="Z89" s="31">
        <v>0</v>
      </c>
      <c r="AA89" s="31">
        <v>0</v>
      </c>
      <c r="AB89" s="31">
        <v>0</v>
      </c>
      <c r="AC89" s="31">
        <v>0</v>
      </c>
      <c r="AD89" s="31">
        <v>0</v>
      </c>
      <c r="AE89" s="31">
        <v>0</v>
      </c>
      <c r="AF89" t="s">
        <v>134</v>
      </c>
      <c r="AG89" s="32">
        <v>2</v>
      </c>
      <c r="AH89"/>
    </row>
    <row r="90" spans="1:34" x14ac:dyDescent="0.25">
      <c r="A90" t="s">
        <v>941</v>
      </c>
      <c r="B90" t="s">
        <v>626</v>
      </c>
      <c r="C90" t="s">
        <v>831</v>
      </c>
      <c r="D90" t="s">
        <v>906</v>
      </c>
      <c r="E90" s="31">
        <v>19.826086956521738</v>
      </c>
      <c r="F90" s="31">
        <v>6.0480975877192993</v>
      </c>
      <c r="G90" s="31">
        <v>5.8093804824561408</v>
      </c>
      <c r="H90" s="31">
        <v>3.2695778508771931</v>
      </c>
      <c r="I90" s="31">
        <v>3.0308607456140355</v>
      </c>
      <c r="J90" s="31">
        <v>119.91010869565218</v>
      </c>
      <c r="K90" s="31">
        <v>115.17728260869566</v>
      </c>
      <c r="L90" s="31">
        <v>64.822934782608698</v>
      </c>
      <c r="M90" s="31">
        <v>60.090108695652177</v>
      </c>
      <c r="N90" s="31">
        <v>0.58608695652173914</v>
      </c>
      <c r="O90" s="31">
        <v>4.1467391304347823</v>
      </c>
      <c r="P90" s="31">
        <v>3.5842391304347827</v>
      </c>
      <c r="Q90" s="31">
        <v>3.5842391304347827</v>
      </c>
      <c r="R90" s="31">
        <v>0</v>
      </c>
      <c r="S90" s="31">
        <v>51.502934782608698</v>
      </c>
      <c r="T90" s="31">
        <v>51.502934782608698</v>
      </c>
      <c r="U90" s="31">
        <v>0</v>
      </c>
      <c r="V90" s="31">
        <v>0</v>
      </c>
      <c r="W90" s="31">
        <v>0</v>
      </c>
      <c r="X90" s="31">
        <v>0</v>
      </c>
      <c r="Y90" s="31">
        <v>0</v>
      </c>
      <c r="Z90" s="31">
        <v>0</v>
      </c>
      <c r="AA90" s="31">
        <v>0</v>
      </c>
      <c r="AB90" s="31">
        <v>0</v>
      </c>
      <c r="AC90" s="31">
        <v>0</v>
      </c>
      <c r="AD90" s="31">
        <v>0</v>
      </c>
      <c r="AE90" s="31">
        <v>0</v>
      </c>
      <c r="AF90" t="s">
        <v>278</v>
      </c>
      <c r="AG90" s="32">
        <v>2</v>
      </c>
      <c r="AH90"/>
    </row>
    <row r="91" spans="1:34" x14ac:dyDescent="0.25">
      <c r="A91" t="s">
        <v>941</v>
      </c>
      <c r="B91" t="s">
        <v>589</v>
      </c>
      <c r="C91" t="s">
        <v>854</v>
      </c>
      <c r="D91" t="s">
        <v>901</v>
      </c>
      <c r="E91" s="31">
        <v>280.3478260869565</v>
      </c>
      <c r="F91" s="31">
        <v>3.1968730614143923</v>
      </c>
      <c r="G91" s="31">
        <v>2.9232513957816382</v>
      </c>
      <c r="H91" s="31">
        <v>0.76094331575682383</v>
      </c>
      <c r="I91" s="31">
        <v>0.48732165012406953</v>
      </c>
      <c r="J91" s="31">
        <v>896.23641304347825</v>
      </c>
      <c r="K91" s="31">
        <v>819.5271739130435</v>
      </c>
      <c r="L91" s="31">
        <v>213.32880434782606</v>
      </c>
      <c r="M91" s="31">
        <v>136.61956521739131</v>
      </c>
      <c r="N91" s="31">
        <v>71.491847826086953</v>
      </c>
      <c r="O91" s="31">
        <v>5.2173913043478262</v>
      </c>
      <c r="P91" s="31">
        <v>99.279891304347828</v>
      </c>
      <c r="Q91" s="31">
        <v>99.279891304347828</v>
      </c>
      <c r="R91" s="31">
        <v>0</v>
      </c>
      <c r="S91" s="31">
        <v>583.62771739130437</v>
      </c>
      <c r="T91" s="31">
        <v>511.07608695652175</v>
      </c>
      <c r="U91" s="31">
        <v>72.551630434782609</v>
      </c>
      <c r="V91" s="31">
        <v>0</v>
      </c>
      <c r="W91" s="31">
        <v>0</v>
      </c>
      <c r="X91" s="31">
        <v>0</v>
      </c>
      <c r="Y91" s="31">
        <v>0</v>
      </c>
      <c r="Z91" s="31">
        <v>0</v>
      </c>
      <c r="AA91" s="31">
        <v>0</v>
      </c>
      <c r="AB91" s="31">
        <v>0</v>
      </c>
      <c r="AC91" s="31">
        <v>0</v>
      </c>
      <c r="AD91" s="31">
        <v>0</v>
      </c>
      <c r="AE91" s="31">
        <v>0</v>
      </c>
      <c r="AF91" t="s">
        <v>241</v>
      </c>
      <c r="AG91" s="32">
        <v>2</v>
      </c>
      <c r="AH91"/>
    </row>
    <row r="92" spans="1:34" x14ac:dyDescent="0.25">
      <c r="A92" t="s">
        <v>941</v>
      </c>
      <c r="B92" t="s">
        <v>673</v>
      </c>
      <c r="C92" t="s">
        <v>726</v>
      </c>
      <c r="D92" t="s">
        <v>898</v>
      </c>
      <c r="E92" s="31">
        <v>18.163043478260871</v>
      </c>
      <c r="F92" s="31">
        <v>4.7128665469778577</v>
      </c>
      <c r="G92" s="31">
        <v>4.6829443447037704</v>
      </c>
      <c r="H92" s="31">
        <v>2.6358647516457214</v>
      </c>
      <c r="I92" s="31">
        <v>2.6059425493716342</v>
      </c>
      <c r="J92" s="31">
        <v>85.600000000000009</v>
      </c>
      <c r="K92" s="31">
        <v>85.056521739130446</v>
      </c>
      <c r="L92" s="31">
        <v>47.875326086956534</v>
      </c>
      <c r="M92" s="31">
        <v>47.331847826086971</v>
      </c>
      <c r="N92" s="31">
        <v>0.54347826086956519</v>
      </c>
      <c r="O92" s="31">
        <v>0</v>
      </c>
      <c r="P92" s="31">
        <v>0</v>
      </c>
      <c r="Q92" s="31">
        <v>0</v>
      </c>
      <c r="R92" s="31">
        <v>0</v>
      </c>
      <c r="S92" s="31">
        <v>37.724673913043475</v>
      </c>
      <c r="T92" s="31">
        <v>37.724673913043475</v>
      </c>
      <c r="U92" s="31">
        <v>0</v>
      </c>
      <c r="V92" s="31">
        <v>0</v>
      </c>
      <c r="W92" s="31">
        <v>2.2579347826086957</v>
      </c>
      <c r="X92" s="31">
        <v>2.2579347826086957</v>
      </c>
      <c r="Y92" s="31">
        <v>0</v>
      </c>
      <c r="Z92" s="31">
        <v>0</v>
      </c>
      <c r="AA92" s="31">
        <v>0</v>
      </c>
      <c r="AB92" s="31">
        <v>0</v>
      </c>
      <c r="AC92" s="31">
        <v>0</v>
      </c>
      <c r="AD92" s="31">
        <v>0</v>
      </c>
      <c r="AE92" s="31">
        <v>0</v>
      </c>
      <c r="AF92" t="s">
        <v>325</v>
      </c>
      <c r="AG92" s="32">
        <v>2</v>
      </c>
      <c r="AH92"/>
    </row>
    <row r="93" spans="1:34" x14ac:dyDescent="0.25">
      <c r="A93" t="s">
        <v>941</v>
      </c>
      <c r="B93" t="s">
        <v>558</v>
      </c>
      <c r="C93" t="s">
        <v>846</v>
      </c>
      <c r="D93" t="s">
        <v>889</v>
      </c>
      <c r="E93" s="31">
        <v>79.706521739130437</v>
      </c>
      <c r="F93" s="31">
        <v>4.8001036410745952</v>
      </c>
      <c r="G93" s="31">
        <v>4.5022214646120293</v>
      </c>
      <c r="H93" s="31">
        <v>0.75466793945179345</v>
      </c>
      <c r="I93" s="31">
        <v>0.47170053184235666</v>
      </c>
      <c r="J93" s="31">
        <v>382.59956521739139</v>
      </c>
      <c r="K93" s="31">
        <v>358.85641304347837</v>
      </c>
      <c r="L93" s="31">
        <v>60.151956521739145</v>
      </c>
      <c r="M93" s="31">
        <v>37.597608695652191</v>
      </c>
      <c r="N93" s="31">
        <v>17.173913043478262</v>
      </c>
      <c r="O93" s="31">
        <v>5.3804347826086953</v>
      </c>
      <c r="P93" s="31">
        <v>103.67663043478267</v>
      </c>
      <c r="Q93" s="31">
        <v>102.48782608695657</v>
      </c>
      <c r="R93" s="31">
        <v>1.1888043478260868</v>
      </c>
      <c r="S93" s="31">
        <v>218.77097826086961</v>
      </c>
      <c r="T93" s="31">
        <v>218.77097826086961</v>
      </c>
      <c r="U93" s="31">
        <v>0</v>
      </c>
      <c r="V93" s="31">
        <v>0</v>
      </c>
      <c r="W93" s="31">
        <v>0</v>
      </c>
      <c r="X93" s="31">
        <v>0</v>
      </c>
      <c r="Y93" s="31">
        <v>0</v>
      </c>
      <c r="Z93" s="31">
        <v>0</v>
      </c>
      <c r="AA93" s="31">
        <v>0</v>
      </c>
      <c r="AB93" s="31">
        <v>0</v>
      </c>
      <c r="AC93" s="31">
        <v>0</v>
      </c>
      <c r="AD93" s="31">
        <v>0</v>
      </c>
      <c r="AE93" s="31">
        <v>0</v>
      </c>
      <c r="AF93" t="s">
        <v>210</v>
      </c>
      <c r="AG93" s="32">
        <v>2</v>
      </c>
      <c r="AH93"/>
    </row>
    <row r="94" spans="1:34" x14ac:dyDescent="0.25">
      <c r="A94" t="s">
        <v>941</v>
      </c>
      <c r="B94" t="s">
        <v>402</v>
      </c>
      <c r="C94" t="s">
        <v>723</v>
      </c>
      <c r="D94" t="s">
        <v>894</v>
      </c>
      <c r="E94" s="31">
        <v>77.891304347826093</v>
      </c>
      <c r="F94" s="31">
        <v>3.4011121964833944</v>
      </c>
      <c r="G94" s="31">
        <v>3.0762545353056105</v>
      </c>
      <c r="H94" s="31">
        <v>0.58295004186435961</v>
      </c>
      <c r="I94" s="31">
        <v>0.32532096008931066</v>
      </c>
      <c r="J94" s="31">
        <v>264.91706521739138</v>
      </c>
      <c r="K94" s="31">
        <v>239.61347826086964</v>
      </c>
      <c r="L94" s="31">
        <v>45.406739130434801</v>
      </c>
      <c r="M94" s="31">
        <v>25.339673913043484</v>
      </c>
      <c r="N94" s="31">
        <v>15.494130434782617</v>
      </c>
      <c r="O94" s="31">
        <v>4.5729347826086952</v>
      </c>
      <c r="P94" s="31">
        <v>77.333152173913106</v>
      </c>
      <c r="Q94" s="31">
        <v>72.096630434782668</v>
      </c>
      <c r="R94" s="31">
        <v>5.2365217391304348</v>
      </c>
      <c r="S94" s="31">
        <v>142.17717391304348</v>
      </c>
      <c r="T94" s="31">
        <v>112.37630434782609</v>
      </c>
      <c r="U94" s="31">
        <v>29.800869565217393</v>
      </c>
      <c r="V94" s="31">
        <v>0</v>
      </c>
      <c r="W94" s="31">
        <v>19.177500000000002</v>
      </c>
      <c r="X94" s="31">
        <v>0</v>
      </c>
      <c r="Y94" s="31">
        <v>0</v>
      </c>
      <c r="Z94" s="31">
        <v>0</v>
      </c>
      <c r="AA94" s="31">
        <v>6.9111956521739124</v>
      </c>
      <c r="AB94" s="31">
        <v>0</v>
      </c>
      <c r="AC94" s="31">
        <v>12.266304347826088</v>
      </c>
      <c r="AD94" s="31">
        <v>0</v>
      </c>
      <c r="AE94" s="31">
        <v>0</v>
      </c>
      <c r="AF94" t="s">
        <v>51</v>
      </c>
      <c r="AG94" s="32">
        <v>2</v>
      </c>
      <c r="AH94"/>
    </row>
    <row r="95" spans="1:34" x14ac:dyDescent="0.25">
      <c r="A95" t="s">
        <v>941</v>
      </c>
      <c r="B95" t="s">
        <v>618</v>
      </c>
      <c r="C95" t="s">
        <v>731</v>
      </c>
      <c r="D95" t="s">
        <v>892</v>
      </c>
      <c r="E95" s="31">
        <v>29.141304347826086</v>
      </c>
      <c r="F95" s="31">
        <v>3.2927191346512501</v>
      </c>
      <c r="G95" s="31">
        <v>3.0515777694889965</v>
      </c>
      <c r="H95" s="31">
        <v>0.53207758299142116</v>
      </c>
      <c r="I95" s="31">
        <v>0.29093621782916823</v>
      </c>
      <c r="J95" s="31">
        <v>95.954130434782627</v>
      </c>
      <c r="K95" s="31">
        <v>88.926956521739129</v>
      </c>
      <c r="L95" s="31">
        <v>15.505434782608695</v>
      </c>
      <c r="M95" s="31">
        <v>8.4782608695652169</v>
      </c>
      <c r="N95" s="31">
        <v>1.4347826086956521</v>
      </c>
      <c r="O95" s="31">
        <v>5.5923913043478262</v>
      </c>
      <c r="P95" s="31">
        <v>20.918478260869566</v>
      </c>
      <c r="Q95" s="31">
        <v>20.918478260869566</v>
      </c>
      <c r="R95" s="31">
        <v>0</v>
      </c>
      <c r="S95" s="31">
        <v>59.530217391304355</v>
      </c>
      <c r="T95" s="31">
        <v>59.530217391304355</v>
      </c>
      <c r="U95" s="31">
        <v>0</v>
      </c>
      <c r="V95" s="31">
        <v>0</v>
      </c>
      <c r="W95" s="31">
        <v>4.1470652173913036</v>
      </c>
      <c r="X95" s="31">
        <v>0</v>
      </c>
      <c r="Y95" s="31">
        <v>0</v>
      </c>
      <c r="Z95" s="31">
        <v>0</v>
      </c>
      <c r="AA95" s="31">
        <v>0</v>
      </c>
      <c r="AB95" s="31">
        <v>0</v>
      </c>
      <c r="AC95" s="31">
        <v>4.1470652173913036</v>
      </c>
      <c r="AD95" s="31">
        <v>0</v>
      </c>
      <c r="AE95" s="31">
        <v>0</v>
      </c>
      <c r="AF95" t="s">
        <v>270</v>
      </c>
      <c r="AG95" s="32">
        <v>2</v>
      </c>
      <c r="AH95"/>
    </row>
    <row r="96" spans="1:34" x14ac:dyDescent="0.25">
      <c r="A96" t="s">
        <v>941</v>
      </c>
      <c r="B96" t="s">
        <v>661</v>
      </c>
      <c r="C96" t="s">
        <v>831</v>
      </c>
      <c r="D96" t="s">
        <v>906</v>
      </c>
      <c r="E96" s="31">
        <v>13.923913043478262</v>
      </c>
      <c r="F96" s="31">
        <v>7.6191412958626064</v>
      </c>
      <c r="G96" s="31">
        <v>6.5751912568306006</v>
      </c>
      <c r="H96" s="31">
        <v>5.1195472287275559</v>
      </c>
      <c r="I96" s="31">
        <v>4.0755971896955492</v>
      </c>
      <c r="J96" s="31">
        <v>106.0882608695652</v>
      </c>
      <c r="K96" s="31">
        <v>91.552391304347822</v>
      </c>
      <c r="L96" s="31">
        <v>71.284130434782597</v>
      </c>
      <c r="M96" s="31">
        <v>56.748260869565208</v>
      </c>
      <c r="N96" s="31">
        <v>9.8891304347826079</v>
      </c>
      <c r="O96" s="31">
        <v>4.6467391304347823</v>
      </c>
      <c r="P96" s="31">
        <v>0</v>
      </c>
      <c r="Q96" s="31">
        <v>0</v>
      </c>
      <c r="R96" s="31">
        <v>0</v>
      </c>
      <c r="S96" s="31">
        <v>34.804130434782607</v>
      </c>
      <c r="T96" s="31">
        <v>34.804130434782607</v>
      </c>
      <c r="U96" s="31">
        <v>0</v>
      </c>
      <c r="V96" s="31">
        <v>0</v>
      </c>
      <c r="W96" s="31">
        <v>14.801956521739129</v>
      </c>
      <c r="X96" s="31">
        <v>0.26608695652173914</v>
      </c>
      <c r="Y96" s="31">
        <v>9.8891304347826079</v>
      </c>
      <c r="Z96" s="31">
        <v>4.6467391304347823</v>
      </c>
      <c r="AA96" s="31">
        <v>0</v>
      </c>
      <c r="AB96" s="31">
        <v>0</v>
      </c>
      <c r="AC96" s="31">
        <v>0</v>
      </c>
      <c r="AD96" s="31">
        <v>0</v>
      </c>
      <c r="AE96" s="31">
        <v>0</v>
      </c>
      <c r="AF96" t="s">
        <v>313</v>
      </c>
      <c r="AG96" s="32">
        <v>2</v>
      </c>
      <c r="AH96"/>
    </row>
    <row r="97" spans="1:34" x14ac:dyDescent="0.25">
      <c r="A97" t="s">
        <v>941</v>
      </c>
      <c r="B97" t="s">
        <v>419</v>
      </c>
      <c r="C97" t="s">
        <v>732</v>
      </c>
      <c r="D97" t="s">
        <v>891</v>
      </c>
      <c r="E97" s="31">
        <v>112.58695652173913</v>
      </c>
      <c r="F97" s="31">
        <v>3.3652915620776214</v>
      </c>
      <c r="G97" s="31">
        <v>3.0238482332496628</v>
      </c>
      <c r="H97" s="31">
        <v>0.59029832013902306</v>
      </c>
      <c r="I97" s="31">
        <v>0.31801312994786651</v>
      </c>
      <c r="J97" s="31">
        <v>378.88793478260868</v>
      </c>
      <c r="K97" s="31">
        <v>340.44586956521744</v>
      </c>
      <c r="L97" s="31">
        <v>66.459891304347835</v>
      </c>
      <c r="M97" s="31">
        <v>35.804130434782621</v>
      </c>
      <c r="N97" s="31">
        <v>25.204673913043479</v>
      </c>
      <c r="O97" s="31">
        <v>5.4510869565217392</v>
      </c>
      <c r="P97" s="31">
        <v>107.50032608695649</v>
      </c>
      <c r="Q97" s="31">
        <v>99.714021739130402</v>
      </c>
      <c r="R97" s="31">
        <v>7.7863043478260865</v>
      </c>
      <c r="S97" s="31">
        <v>204.92771739130436</v>
      </c>
      <c r="T97" s="31">
        <v>196.26521739130436</v>
      </c>
      <c r="U97" s="31">
        <v>8.6624999999999996</v>
      </c>
      <c r="V97" s="31">
        <v>0</v>
      </c>
      <c r="W97" s="31">
        <v>19.377826086956521</v>
      </c>
      <c r="X97" s="31">
        <v>5.7922826086956523</v>
      </c>
      <c r="Y97" s="31">
        <v>0</v>
      </c>
      <c r="Z97" s="31">
        <v>0</v>
      </c>
      <c r="AA97" s="31">
        <v>6.7179347826086966</v>
      </c>
      <c r="AB97" s="31">
        <v>0</v>
      </c>
      <c r="AC97" s="31">
        <v>6.8676086956521729</v>
      </c>
      <c r="AD97" s="31">
        <v>0</v>
      </c>
      <c r="AE97" s="31">
        <v>0</v>
      </c>
      <c r="AF97" t="s">
        <v>68</v>
      </c>
      <c r="AG97" s="32">
        <v>2</v>
      </c>
      <c r="AH97"/>
    </row>
    <row r="98" spans="1:34" x14ac:dyDescent="0.25">
      <c r="A98" t="s">
        <v>941</v>
      </c>
      <c r="B98" t="s">
        <v>551</v>
      </c>
      <c r="C98" t="s">
        <v>831</v>
      </c>
      <c r="D98" t="s">
        <v>906</v>
      </c>
      <c r="E98" s="31">
        <v>77.793478260869563</v>
      </c>
      <c r="F98" s="31">
        <v>3.3421657118904573</v>
      </c>
      <c r="G98" s="31">
        <v>3.0434022635182338</v>
      </c>
      <c r="H98" s="31">
        <v>0.3364887522705044</v>
      </c>
      <c r="I98" s="31">
        <v>0.25803409249685622</v>
      </c>
      <c r="J98" s="31">
        <v>259.99869565217392</v>
      </c>
      <c r="K98" s="31">
        <v>236.75684782608695</v>
      </c>
      <c r="L98" s="31">
        <v>26.176630434782609</v>
      </c>
      <c r="M98" s="31">
        <v>20.073369565217391</v>
      </c>
      <c r="N98" s="31">
        <v>0.88586956521739135</v>
      </c>
      <c r="O98" s="31">
        <v>5.2173913043478262</v>
      </c>
      <c r="P98" s="31">
        <v>86.017065217391291</v>
      </c>
      <c r="Q98" s="31">
        <v>68.878478260869556</v>
      </c>
      <c r="R98" s="31">
        <v>17.138586956521738</v>
      </c>
      <c r="S98" s="31">
        <v>147.80500000000001</v>
      </c>
      <c r="T98" s="31">
        <v>147.80500000000001</v>
      </c>
      <c r="U98" s="31">
        <v>0</v>
      </c>
      <c r="V98" s="31">
        <v>0</v>
      </c>
      <c r="W98" s="31">
        <v>63.42260869565218</v>
      </c>
      <c r="X98" s="31">
        <v>0.73913043478260865</v>
      </c>
      <c r="Y98" s="31">
        <v>0</v>
      </c>
      <c r="Z98" s="31">
        <v>0</v>
      </c>
      <c r="AA98" s="31">
        <v>8.5034782608695654</v>
      </c>
      <c r="AB98" s="31">
        <v>0</v>
      </c>
      <c r="AC98" s="31">
        <v>54.180000000000007</v>
      </c>
      <c r="AD98" s="31">
        <v>0</v>
      </c>
      <c r="AE98" s="31">
        <v>0</v>
      </c>
      <c r="AF98" t="s">
        <v>203</v>
      </c>
      <c r="AG98" s="32">
        <v>2</v>
      </c>
      <c r="AH98"/>
    </row>
    <row r="99" spans="1:34" x14ac:dyDescent="0.25">
      <c r="A99" t="s">
        <v>941</v>
      </c>
      <c r="B99" t="s">
        <v>500</v>
      </c>
      <c r="C99" t="s">
        <v>831</v>
      </c>
      <c r="D99" t="s">
        <v>906</v>
      </c>
      <c r="E99" s="31">
        <v>84.760869565217391</v>
      </c>
      <c r="F99" s="31">
        <v>3.7388432931520903</v>
      </c>
      <c r="G99" s="31">
        <v>3.3955501410618103</v>
      </c>
      <c r="H99" s="31">
        <v>0.25545011541420876</v>
      </c>
      <c r="I99" s="31">
        <v>0.13048217491664529</v>
      </c>
      <c r="J99" s="31">
        <v>316.90760869565219</v>
      </c>
      <c r="K99" s="31">
        <v>287.80978260869563</v>
      </c>
      <c r="L99" s="31">
        <v>21.652173913043477</v>
      </c>
      <c r="M99" s="31">
        <v>11.059782608695652</v>
      </c>
      <c r="N99" s="31">
        <v>4.9402173913043477</v>
      </c>
      <c r="O99" s="31">
        <v>5.6521739130434785</v>
      </c>
      <c r="P99" s="31">
        <v>139.97826086956522</v>
      </c>
      <c r="Q99" s="31">
        <v>121.47282608695652</v>
      </c>
      <c r="R99" s="31">
        <v>18.505434782608695</v>
      </c>
      <c r="S99" s="31">
        <v>155.2771739130435</v>
      </c>
      <c r="T99" s="31">
        <v>150.1983695652174</v>
      </c>
      <c r="U99" s="31">
        <v>5.0788043478260869</v>
      </c>
      <c r="V99" s="31">
        <v>0</v>
      </c>
      <c r="W99" s="31">
        <v>32.573369565217391</v>
      </c>
      <c r="X99" s="31">
        <v>0</v>
      </c>
      <c r="Y99" s="31">
        <v>0</v>
      </c>
      <c r="Z99" s="31">
        <v>0</v>
      </c>
      <c r="AA99" s="31">
        <v>9.5108695652173907</v>
      </c>
      <c r="AB99" s="31">
        <v>0</v>
      </c>
      <c r="AC99" s="31">
        <v>23.0625</v>
      </c>
      <c r="AD99" s="31">
        <v>0</v>
      </c>
      <c r="AE99" s="31">
        <v>0</v>
      </c>
      <c r="AF99" t="s">
        <v>151</v>
      </c>
      <c r="AG99" s="32">
        <v>2</v>
      </c>
      <c r="AH99"/>
    </row>
    <row r="100" spans="1:34" x14ac:dyDescent="0.25">
      <c r="A100" t="s">
        <v>941</v>
      </c>
      <c r="B100" t="s">
        <v>372</v>
      </c>
      <c r="C100" t="s">
        <v>711</v>
      </c>
      <c r="D100" t="s">
        <v>903</v>
      </c>
      <c r="E100" s="31">
        <v>139.47826086956522</v>
      </c>
      <c r="F100" s="31">
        <v>3.2405260286783029</v>
      </c>
      <c r="G100" s="31">
        <v>2.8802743142144629</v>
      </c>
      <c r="H100" s="31">
        <v>0.51218672069825433</v>
      </c>
      <c r="I100" s="31">
        <v>0.19941396508728179</v>
      </c>
      <c r="J100" s="31">
        <v>451.98293478260854</v>
      </c>
      <c r="K100" s="31">
        <v>401.73565217391291</v>
      </c>
      <c r="L100" s="31">
        <v>71.438913043478252</v>
      </c>
      <c r="M100" s="31">
        <v>27.813913043478262</v>
      </c>
      <c r="N100" s="31">
        <v>36.538043478260867</v>
      </c>
      <c r="O100" s="31">
        <v>7.0869565217391308</v>
      </c>
      <c r="P100" s="31">
        <v>122.00956521739116</v>
      </c>
      <c r="Q100" s="31">
        <v>115.3872826086955</v>
      </c>
      <c r="R100" s="31">
        <v>6.6222826086956523</v>
      </c>
      <c r="S100" s="31">
        <v>258.53445652173912</v>
      </c>
      <c r="T100" s="31">
        <v>256.20239130434783</v>
      </c>
      <c r="U100" s="31">
        <v>2.3320652173913046</v>
      </c>
      <c r="V100" s="31">
        <v>0</v>
      </c>
      <c r="W100" s="31">
        <v>69.773586956521711</v>
      </c>
      <c r="X100" s="31">
        <v>1.5377173913043478</v>
      </c>
      <c r="Y100" s="31">
        <v>0</v>
      </c>
      <c r="Z100" s="31">
        <v>1.7391304347826086</v>
      </c>
      <c r="AA100" s="31">
        <v>6.6883695652173918</v>
      </c>
      <c r="AB100" s="31">
        <v>0</v>
      </c>
      <c r="AC100" s="31">
        <v>59.808369565217369</v>
      </c>
      <c r="AD100" s="31">
        <v>0</v>
      </c>
      <c r="AE100" s="31">
        <v>0</v>
      </c>
      <c r="AF100" t="s">
        <v>21</v>
      </c>
      <c r="AG100" s="32">
        <v>2</v>
      </c>
      <c r="AH100"/>
    </row>
    <row r="101" spans="1:34" x14ac:dyDescent="0.25">
      <c r="A101" t="s">
        <v>941</v>
      </c>
      <c r="B101" t="s">
        <v>465</v>
      </c>
      <c r="C101" t="s">
        <v>765</v>
      </c>
      <c r="D101" t="s">
        <v>898</v>
      </c>
      <c r="E101" s="31">
        <v>122.59782608695652</v>
      </c>
      <c r="F101" s="31">
        <v>2.983956911073677</v>
      </c>
      <c r="G101" s="31">
        <v>2.5211658835003106</v>
      </c>
      <c r="H101" s="31">
        <v>0.59824718503413421</v>
      </c>
      <c r="I101" s="31">
        <v>0.2099751751041759</v>
      </c>
      <c r="J101" s="31">
        <v>365.8266304347826</v>
      </c>
      <c r="K101" s="31">
        <v>309.08945652173912</v>
      </c>
      <c r="L101" s="31">
        <v>73.343804347826079</v>
      </c>
      <c r="M101" s="31">
        <v>25.7425</v>
      </c>
      <c r="N101" s="31">
        <v>42.818695652173908</v>
      </c>
      <c r="O101" s="31">
        <v>4.7826086956521738</v>
      </c>
      <c r="P101" s="31">
        <v>115.13532608695652</v>
      </c>
      <c r="Q101" s="31">
        <v>105.99945652173913</v>
      </c>
      <c r="R101" s="31">
        <v>9.1358695652173907</v>
      </c>
      <c r="S101" s="31">
        <v>177.3475</v>
      </c>
      <c r="T101" s="31">
        <v>177.3475</v>
      </c>
      <c r="U101" s="31">
        <v>0</v>
      </c>
      <c r="V101" s="31">
        <v>0</v>
      </c>
      <c r="W101" s="31">
        <v>31.732282608695655</v>
      </c>
      <c r="X101" s="31">
        <v>2.3552173913043477</v>
      </c>
      <c r="Y101" s="31">
        <v>0</v>
      </c>
      <c r="Z101" s="31">
        <v>0</v>
      </c>
      <c r="AA101" s="31">
        <v>15.879239130434783</v>
      </c>
      <c r="AB101" s="31">
        <v>0</v>
      </c>
      <c r="AC101" s="31">
        <v>13.497826086956525</v>
      </c>
      <c r="AD101" s="31">
        <v>0</v>
      </c>
      <c r="AE101" s="31">
        <v>0</v>
      </c>
      <c r="AF101" t="s">
        <v>116</v>
      </c>
      <c r="AG101" s="32">
        <v>2</v>
      </c>
      <c r="AH101"/>
    </row>
    <row r="102" spans="1:34" x14ac:dyDescent="0.25">
      <c r="A102" t="s">
        <v>941</v>
      </c>
      <c r="B102" t="s">
        <v>387</v>
      </c>
      <c r="C102" t="s">
        <v>776</v>
      </c>
      <c r="D102" t="s">
        <v>902</v>
      </c>
      <c r="E102" s="31">
        <v>78.152173913043484</v>
      </c>
      <c r="F102" s="31">
        <v>3.269019471488178</v>
      </c>
      <c r="G102" s="31">
        <v>3.1242350486787207</v>
      </c>
      <c r="H102" s="31">
        <v>1.0245479833101532</v>
      </c>
      <c r="I102" s="31">
        <v>0.94707927677329629</v>
      </c>
      <c r="J102" s="31">
        <v>255.48097826086959</v>
      </c>
      <c r="K102" s="31">
        <v>244.16576086956525</v>
      </c>
      <c r="L102" s="31">
        <v>80.070652173913061</v>
      </c>
      <c r="M102" s="31">
        <v>74.016304347826093</v>
      </c>
      <c r="N102" s="31">
        <v>0.17391304347826086</v>
      </c>
      <c r="O102" s="31">
        <v>5.8804347826086953</v>
      </c>
      <c r="P102" s="31">
        <v>45.480978260869563</v>
      </c>
      <c r="Q102" s="31">
        <v>40.220108695652172</v>
      </c>
      <c r="R102" s="31">
        <v>5.2608695652173916</v>
      </c>
      <c r="S102" s="31">
        <v>129.92934782608697</v>
      </c>
      <c r="T102" s="31">
        <v>129.74728260869566</v>
      </c>
      <c r="U102" s="31">
        <v>0.18206521739130435</v>
      </c>
      <c r="V102" s="31">
        <v>0</v>
      </c>
      <c r="W102" s="31">
        <v>0</v>
      </c>
      <c r="X102" s="31">
        <v>0</v>
      </c>
      <c r="Y102" s="31">
        <v>0</v>
      </c>
      <c r="Z102" s="31">
        <v>0</v>
      </c>
      <c r="AA102" s="31">
        <v>0</v>
      </c>
      <c r="AB102" s="31">
        <v>0</v>
      </c>
      <c r="AC102" s="31">
        <v>0</v>
      </c>
      <c r="AD102" s="31">
        <v>0</v>
      </c>
      <c r="AE102" s="31">
        <v>0</v>
      </c>
      <c r="AF102" t="s">
        <v>36</v>
      </c>
      <c r="AG102" s="32">
        <v>2</v>
      </c>
      <c r="AH102"/>
    </row>
    <row r="103" spans="1:34" x14ac:dyDescent="0.25">
      <c r="A103" t="s">
        <v>941</v>
      </c>
      <c r="B103" t="s">
        <v>475</v>
      </c>
      <c r="C103" t="s">
        <v>812</v>
      </c>
      <c r="D103" t="s">
        <v>908</v>
      </c>
      <c r="E103" s="31">
        <v>85.782608695652172</v>
      </c>
      <c r="F103" s="31">
        <v>3.4098631525595535</v>
      </c>
      <c r="G103" s="31">
        <v>3.0427508869741509</v>
      </c>
      <c r="H103" s="31">
        <v>0.53801317790167258</v>
      </c>
      <c r="I103" s="31">
        <v>0.2015331981753675</v>
      </c>
      <c r="J103" s="31">
        <v>292.50695652173908</v>
      </c>
      <c r="K103" s="31">
        <v>261.01510869565215</v>
      </c>
      <c r="L103" s="31">
        <v>46.152173913043477</v>
      </c>
      <c r="M103" s="31">
        <v>17.288043478260871</v>
      </c>
      <c r="N103" s="31">
        <v>23.733695652173914</v>
      </c>
      <c r="O103" s="31">
        <v>5.1304347826086953</v>
      </c>
      <c r="P103" s="31">
        <v>78.141413043478266</v>
      </c>
      <c r="Q103" s="31">
        <v>75.513695652173922</v>
      </c>
      <c r="R103" s="31">
        <v>2.6277173913043477</v>
      </c>
      <c r="S103" s="31">
        <v>168.21336956521733</v>
      </c>
      <c r="T103" s="31">
        <v>162.36282608695646</v>
      </c>
      <c r="U103" s="31">
        <v>5.8505434782608692</v>
      </c>
      <c r="V103" s="31">
        <v>0</v>
      </c>
      <c r="W103" s="31">
        <v>53.294130434782602</v>
      </c>
      <c r="X103" s="31">
        <v>0</v>
      </c>
      <c r="Y103" s="31">
        <v>0</v>
      </c>
      <c r="Z103" s="31">
        <v>0</v>
      </c>
      <c r="AA103" s="31">
        <v>15.638695652173915</v>
      </c>
      <c r="AB103" s="31">
        <v>0</v>
      </c>
      <c r="AC103" s="31">
        <v>37.655434782608687</v>
      </c>
      <c r="AD103" s="31">
        <v>0</v>
      </c>
      <c r="AE103" s="31">
        <v>0</v>
      </c>
      <c r="AF103" t="s">
        <v>126</v>
      </c>
      <c r="AG103" s="32">
        <v>2</v>
      </c>
      <c r="AH103"/>
    </row>
    <row r="104" spans="1:34" x14ac:dyDescent="0.25">
      <c r="A104" t="s">
        <v>941</v>
      </c>
      <c r="B104" t="s">
        <v>549</v>
      </c>
      <c r="C104" t="s">
        <v>781</v>
      </c>
      <c r="D104" t="s">
        <v>902</v>
      </c>
      <c r="E104" s="31">
        <v>109.23913043478261</v>
      </c>
      <c r="F104" s="31">
        <v>2.9848507462686569</v>
      </c>
      <c r="G104" s="31">
        <v>2.5873383084577108</v>
      </c>
      <c r="H104" s="31">
        <v>0.63485074626865678</v>
      </c>
      <c r="I104" s="31">
        <v>0.23733830845771145</v>
      </c>
      <c r="J104" s="31">
        <v>326.0625</v>
      </c>
      <c r="K104" s="31">
        <v>282.63858695652169</v>
      </c>
      <c r="L104" s="31">
        <v>69.350543478260875</v>
      </c>
      <c r="M104" s="31">
        <v>25.926630434782609</v>
      </c>
      <c r="N104" s="31">
        <v>36.986413043478258</v>
      </c>
      <c r="O104" s="31">
        <v>6.4375</v>
      </c>
      <c r="P104" s="31">
        <v>63.703804347826086</v>
      </c>
      <c r="Q104" s="31">
        <v>63.703804347826086</v>
      </c>
      <c r="R104" s="31">
        <v>0</v>
      </c>
      <c r="S104" s="31">
        <v>193.008152173913</v>
      </c>
      <c r="T104" s="31">
        <v>193.008152173913</v>
      </c>
      <c r="U104" s="31">
        <v>0</v>
      </c>
      <c r="V104" s="31">
        <v>0</v>
      </c>
      <c r="W104" s="31">
        <v>0</v>
      </c>
      <c r="X104" s="31">
        <v>0</v>
      </c>
      <c r="Y104" s="31">
        <v>0</v>
      </c>
      <c r="Z104" s="31">
        <v>0</v>
      </c>
      <c r="AA104" s="31">
        <v>0</v>
      </c>
      <c r="AB104" s="31">
        <v>0</v>
      </c>
      <c r="AC104" s="31">
        <v>0</v>
      </c>
      <c r="AD104" s="31">
        <v>0</v>
      </c>
      <c r="AE104" s="31">
        <v>0</v>
      </c>
      <c r="AF104" t="s">
        <v>201</v>
      </c>
      <c r="AG104" s="32">
        <v>2</v>
      </c>
      <c r="AH104"/>
    </row>
    <row r="105" spans="1:34" x14ac:dyDescent="0.25">
      <c r="A105" t="s">
        <v>941</v>
      </c>
      <c r="B105" t="s">
        <v>501</v>
      </c>
      <c r="C105" t="s">
        <v>831</v>
      </c>
      <c r="D105" t="s">
        <v>906</v>
      </c>
      <c r="E105" s="31">
        <v>122.77173913043478</v>
      </c>
      <c r="F105" s="31">
        <v>3.5295484727755646</v>
      </c>
      <c r="G105" s="31">
        <v>3.2933377600708282</v>
      </c>
      <c r="H105" s="31">
        <v>0.65896414342629472</v>
      </c>
      <c r="I105" s="31">
        <v>0.42275343072155819</v>
      </c>
      <c r="J105" s="31">
        <v>433.32880434782612</v>
      </c>
      <c r="K105" s="31">
        <v>404.32880434782612</v>
      </c>
      <c r="L105" s="31">
        <v>80.90217391304347</v>
      </c>
      <c r="M105" s="31">
        <v>51.902173913043477</v>
      </c>
      <c r="N105" s="31">
        <v>23.695652173913043</v>
      </c>
      <c r="O105" s="31">
        <v>5.3043478260869561</v>
      </c>
      <c r="P105" s="31">
        <v>105.67934782608695</v>
      </c>
      <c r="Q105" s="31">
        <v>105.67934782608695</v>
      </c>
      <c r="R105" s="31">
        <v>0</v>
      </c>
      <c r="S105" s="31">
        <v>246.74728260869566</v>
      </c>
      <c r="T105" s="31">
        <v>225.42119565217391</v>
      </c>
      <c r="U105" s="31">
        <v>21.326086956521738</v>
      </c>
      <c r="V105" s="31">
        <v>0</v>
      </c>
      <c r="W105" s="31">
        <v>82.073369565217391</v>
      </c>
      <c r="X105" s="31">
        <v>0</v>
      </c>
      <c r="Y105" s="31">
        <v>0</v>
      </c>
      <c r="Z105" s="31">
        <v>0</v>
      </c>
      <c r="AA105" s="31">
        <v>9.2663043478260878</v>
      </c>
      <c r="AB105" s="31">
        <v>0</v>
      </c>
      <c r="AC105" s="31">
        <v>56.440217391304351</v>
      </c>
      <c r="AD105" s="31">
        <v>16.366847826086957</v>
      </c>
      <c r="AE105" s="31">
        <v>0</v>
      </c>
      <c r="AF105" t="s">
        <v>152</v>
      </c>
      <c r="AG105" s="32">
        <v>2</v>
      </c>
      <c r="AH105"/>
    </row>
    <row r="106" spans="1:34" x14ac:dyDescent="0.25">
      <c r="A106" t="s">
        <v>941</v>
      </c>
      <c r="B106" t="s">
        <v>416</v>
      </c>
      <c r="C106" t="s">
        <v>747</v>
      </c>
      <c r="D106" t="s">
        <v>897</v>
      </c>
      <c r="E106" s="31">
        <v>107.3804347826087</v>
      </c>
      <c r="F106" s="31">
        <v>3.8888278165806249</v>
      </c>
      <c r="G106" s="31">
        <v>3.4450075918615242</v>
      </c>
      <c r="H106" s="31">
        <v>0.49608867294260556</v>
      </c>
      <c r="I106" s="31">
        <v>0.19329992914262578</v>
      </c>
      <c r="J106" s="31">
        <v>417.58402173913038</v>
      </c>
      <c r="K106" s="31">
        <v>369.92641304347825</v>
      </c>
      <c r="L106" s="31">
        <v>53.270217391304357</v>
      </c>
      <c r="M106" s="31">
        <v>20.756630434782611</v>
      </c>
      <c r="N106" s="31">
        <v>26.807065217391305</v>
      </c>
      <c r="O106" s="31">
        <v>5.7065217391304346</v>
      </c>
      <c r="P106" s="31">
        <v>134.47880434782604</v>
      </c>
      <c r="Q106" s="31">
        <v>119.33478260869562</v>
      </c>
      <c r="R106" s="31">
        <v>15.144021739130435</v>
      </c>
      <c r="S106" s="31">
        <v>229.83500000000001</v>
      </c>
      <c r="T106" s="31">
        <v>219.60402173913045</v>
      </c>
      <c r="U106" s="31">
        <v>10.230978260869565</v>
      </c>
      <c r="V106" s="31">
        <v>0</v>
      </c>
      <c r="W106" s="31">
        <v>64.0704347826087</v>
      </c>
      <c r="X106" s="31">
        <v>5.5827173913043469</v>
      </c>
      <c r="Y106" s="31">
        <v>0</v>
      </c>
      <c r="Z106" s="31">
        <v>0</v>
      </c>
      <c r="AA106" s="31">
        <v>18.476086956521733</v>
      </c>
      <c r="AB106" s="31">
        <v>0</v>
      </c>
      <c r="AC106" s="31">
        <v>40.011630434782617</v>
      </c>
      <c r="AD106" s="31">
        <v>0</v>
      </c>
      <c r="AE106" s="31">
        <v>0</v>
      </c>
      <c r="AF106" t="s">
        <v>65</v>
      </c>
      <c r="AG106" s="32">
        <v>2</v>
      </c>
      <c r="AH106"/>
    </row>
    <row r="107" spans="1:34" x14ac:dyDescent="0.25">
      <c r="A107" t="s">
        <v>941</v>
      </c>
      <c r="B107" t="s">
        <v>469</v>
      </c>
      <c r="C107" t="s">
        <v>776</v>
      </c>
      <c r="D107" t="s">
        <v>902</v>
      </c>
      <c r="E107" s="31">
        <v>90.097826086956516</v>
      </c>
      <c r="F107" s="31">
        <v>3.3573917239715287</v>
      </c>
      <c r="G107" s="31">
        <v>2.8113065508505248</v>
      </c>
      <c r="H107" s="31">
        <v>0.79138014235734111</v>
      </c>
      <c r="I107" s="31">
        <v>0.33553504644709858</v>
      </c>
      <c r="J107" s="31">
        <v>302.49369565217393</v>
      </c>
      <c r="K107" s="31">
        <v>253.29260869565218</v>
      </c>
      <c r="L107" s="31">
        <v>71.301630434782609</v>
      </c>
      <c r="M107" s="31">
        <v>30.230978260869566</v>
      </c>
      <c r="N107" s="31">
        <v>36.027173913043477</v>
      </c>
      <c r="O107" s="31">
        <v>5.0434782608695654</v>
      </c>
      <c r="P107" s="31">
        <v>66.034456521739131</v>
      </c>
      <c r="Q107" s="31">
        <v>57.904021739130435</v>
      </c>
      <c r="R107" s="31">
        <v>8.1304347826086953</v>
      </c>
      <c r="S107" s="31">
        <v>165.15760869565219</v>
      </c>
      <c r="T107" s="31">
        <v>165.15760869565219</v>
      </c>
      <c r="U107" s="31">
        <v>0</v>
      </c>
      <c r="V107" s="31">
        <v>0</v>
      </c>
      <c r="W107" s="31">
        <v>0</v>
      </c>
      <c r="X107" s="31">
        <v>0</v>
      </c>
      <c r="Y107" s="31">
        <v>0</v>
      </c>
      <c r="Z107" s="31">
        <v>0</v>
      </c>
      <c r="AA107" s="31">
        <v>0</v>
      </c>
      <c r="AB107" s="31">
        <v>0</v>
      </c>
      <c r="AC107" s="31">
        <v>0</v>
      </c>
      <c r="AD107" s="31">
        <v>0</v>
      </c>
      <c r="AE107" s="31">
        <v>0</v>
      </c>
      <c r="AF107" t="s">
        <v>120</v>
      </c>
      <c r="AG107" s="32">
        <v>2</v>
      </c>
      <c r="AH107"/>
    </row>
    <row r="108" spans="1:34" x14ac:dyDescent="0.25">
      <c r="A108" t="s">
        <v>941</v>
      </c>
      <c r="B108" t="s">
        <v>541</v>
      </c>
      <c r="C108" t="s">
        <v>831</v>
      </c>
      <c r="D108" t="s">
        <v>906</v>
      </c>
      <c r="E108" s="31">
        <v>105.71739130434783</v>
      </c>
      <c r="F108" s="31">
        <v>3.5444684351223525</v>
      </c>
      <c r="G108" s="31">
        <v>3.1269278223318939</v>
      </c>
      <c r="H108" s="31">
        <v>0.26873843306600859</v>
      </c>
      <c r="I108" s="31">
        <v>6.1073411474398515E-2</v>
      </c>
      <c r="J108" s="31">
        <v>374.71195652173913</v>
      </c>
      <c r="K108" s="31">
        <v>330.57065217391306</v>
      </c>
      <c r="L108" s="31">
        <v>28.41032608695652</v>
      </c>
      <c r="M108" s="31">
        <v>6.4565217391304346</v>
      </c>
      <c r="N108" s="31">
        <v>16.388586956521738</v>
      </c>
      <c r="O108" s="31">
        <v>5.5652173913043477</v>
      </c>
      <c r="P108" s="31">
        <v>115.36684782608695</v>
      </c>
      <c r="Q108" s="31">
        <v>93.179347826086953</v>
      </c>
      <c r="R108" s="31">
        <v>22.1875</v>
      </c>
      <c r="S108" s="31">
        <v>230.93478260869563</v>
      </c>
      <c r="T108" s="31">
        <v>211.07065217391303</v>
      </c>
      <c r="U108" s="31">
        <v>19.864130434782609</v>
      </c>
      <c r="V108" s="31">
        <v>0</v>
      </c>
      <c r="W108" s="31">
        <v>17.353260869565215</v>
      </c>
      <c r="X108" s="31">
        <v>0.26630434782608697</v>
      </c>
      <c r="Y108" s="31">
        <v>0</v>
      </c>
      <c r="Z108" s="31">
        <v>0</v>
      </c>
      <c r="AA108" s="31">
        <v>0.99456521739130432</v>
      </c>
      <c r="AB108" s="31">
        <v>0</v>
      </c>
      <c r="AC108" s="31">
        <v>16.092391304347824</v>
      </c>
      <c r="AD108" s="31">
        <v>0</v>
      </c>
      <c r="AE108" s="31">
        <v>0</v>
      </c>
      <c r="AF108" t="s">
        <v>193</v>
      </c>
      <c r="AG108" s="32">
        <v>2</v>
      </c>
      <c r="AH108"/>
    </row>
    <row r="109" spans="1:34" x14ac:dyDescent="0.25">
      <c r="A109" t="s">
        <v>941</v>
      </c>
      <c r="B109" t="s">
        <v>565</v>
      </c>
      <c r="C109" t="s">
        <v>709</v>
      </c>
      <c r="D109" t="s">
        <v>901</v>
      </c>
      <c r="E109" s="31">
        <v>47.25</v>
      </c>
      <c r="F109" s="31">
        <v>3.5470715435932823</v>
      </c>
      <c r="G109" s="31">
        <v>3.1749758454106272</v>
      </c>
      <c r="H109" s="31">
        <v>0.92523579480101226</v>
      </c>
      <c r="I109" s="31">
        <v>0.5531400966183575</v>
      </c>
      <c r="J109" s="31">
        <v>167.59913043478258</v>
      </c>
      <c r="K109" s="31">
        <v>150.01760869565214</v>
      </c>
      <c r="L109" s="31">
        <v>43.717391304347828</v>
      </c>
      <c r="M109" s="31">
        <v>26.135869565217391</v>
      </c>
      <c r="N109" s="31">
        <v>16.885869565217391</v>
      </c>
      <c r="O109" s="31">
        <v>0.69565217391304346</v>
      </c>
      <c r="P109" s="31">
        <v>27.376847826086959</v>
      </c>
      <c r="Q109" s="31">
        <v>27.376847826086959</v>
      </c>
      <c r="R109" s="31">
        <v>0</v>
      </c>
      <c r="S109" s="31">
        <v>96.504891304347794</v>
      </c>
      <c r="T109" s="31">
        <v>96.504891304347794</v>
      </c>
      <c r="U109" s="31">
        <v>0</v>
      </c>
      <c r="V109" s="31">
        <v>0</v>
      </c>
      <c r="W109" s="31">
        <v>42.105434782608697</v>
      </c>
      <c r="X109" s="31">
        <v>0</v>
      </c>
      <c r="Y109" s="31">
        <v>0</v>
      </c>
      <c r="Z109" s="31">
        <v>0</v>
      </c>
      <c r="AA109" s="31">
        <v>6.2391304347826084</v>
      </c>
      <c r="AB109" s="31">
        <v>0</v>
      </c>
      <c r="AC109" s="31">
        <v>35.866304347826087</v>
      </c>
      <c r="AD109" s="31">
        <v>0</v>
      </c>
      <c r="AE109" s="31">
        <v>0</v>
      </c>
      <c r="AF109" t="s">
        <v>217</v>
      </c>
      <c r="AG109" s="32">
        <v>2</v>
      </c>
      <c r="AH109"/>
    </row>
    <row r="110" spans="1:34" x14ac:dyDescent="0.25">
      <c r="A110" t="s">
        <v>941</v>
      </c>
      <c r="B110" t="s">
        <v>459</v>
      </c>
      <c r="C110" t="s">
        <v>810</v>
      </c>
      <c r="D110" t="s">
        <v>893</v>
      </c>
      <c r="E110" s="31">
        <v>165.09782608695653</v>
      </c>
      <c r="F110" s="31">
        <v>3.4235525709394956</v>
      </c>
      <c r="G110" s="31">
        <v>3.0580795312397129</v>
      </c>
      <c r="H110" s="31">
        <v>0.29971821713081831</v>
      </c>
      <c r="I110" s="31">
        <v>2.1890842056751596E-3</v>
      </c>
      <c r="J110" s="31">
        <v>565.22108695652173</v>
      </c>
      <c r="K110" s="31">
        <v>504.88228260869568</v>
      </c>
      <c r="L110" s="31">
        <v>49.482826086956521</v>
      </c>
      <c r="M110" s="31">
        <v>0.36141304347826086</v>
      </c>
      <c r="N110" s="31">
        <v>44.251847826086959</v>
      </c>
      <c r="O110" s="31">
        <v>4.8695652173913047</v>
      </c>
      <c r="P110" s="31">
        <v>181.74750000000006</v>
      </c>
      <c r="Q110" s="31">
        <v>170.53010869565225</v>
      </c>
      <c r="R110" s="31">
        <v>11.217391304347826</v>
      </c>
      <c r="S110" s="31">
        <v>333.99076086956518</v>
      </c>
      <c r="T110" s="31">
        <v>301.2027173913043</v>
      </c>
      <c r="U110" s="31">
        <v>32.788043478260867</v>
      </c>
      <c r="V110" s="31">
        <v>0</v>
      </c>
      <c r="W110" s="31">
        <v>216.4873913043478</v>
      </c>
      <c r="X110" s="31">
        <v>0.30706521739130432</v>
      </c>
      <c r="Y110" s="31">
        <v>6.8741304347826091</v>
      </c>
      <c r="Z110" s="31">
        <v>0</v>
      </c>
      <c r="AA110" s="31">
        <v>66.500217391304332</v>
      </c>
      <c r="AB110" s="31">
        <v>0</v>
      </c>
      <c r="AC110" s="31">
        <v>142.80597826086955</v>
      </c>
      <c r="AD110" s="31">
        <v>0</v>
      </c>
      <c r="AE110" s="31">
        <v>0</v>
      </c>
      <c r="AF110" t="s">
        <v>110</v>
      </c>
      <c r="AG110" s="32">
        <v>2</v>
      </c>
      <c r="AH110"/>
    </row>
    <row r="111" spans="1:34" x14ac:dyDescent="0.25">
      <c r="A111" t="s">
        <v>941</v>
      </c>
      <c r="B111" t="s">
        <v>508</v>
      </c>
      <c r="C111" t="s">
        <v>816</v>
      </c>
      <c r="D111" t="s">
        <v>906</v>
      </c>
      <c r="E111" s="31">
        <v>105.26086956521739</v>
      </c>
      <c r="F111" s="31">
        <v>3.2303469640644367</v>
      </c>
      <c r="G111" s="31">
        <v>3.0138816604708798</v>
      </c>
      <c r="H111" s="31">
        <v>0.61595621643948784</v>
      </c>
      <c r="I111" s="31">
        <v>0.47874535315985123</v>
      </c>
      <c r="J111" s="31">
        <v>340.02913043478264</v>
      </c>
      <c r="K111" s="31">
        <v>317.24380434782609</v>
      </c>
      <c r="L111" s="31">
        <v>64.83608695652174</v>
      </c>
      <c r="M111" s="31">
        <v>50.393152173913037</v>
      </c>
      <c r="N111" s="31">
        <v>14.442934782608695</v>
      </c>
      <c r="O111" s="31">
        <v>0</v>
      </c>
      <c r="P111" s="31">
        <v>88.104021739130459</v>
      </c>
      <c r="Q111" s="31">
        <v>79.761630434782631</v>
      </c>
      <c r="R111" s="31">
        <v>8.3423913043478262</v>
      </c>
      <c r="S111" s="31">
        <v>187.08902173913046</v>
      </c>
      <c r="T111" s="31">
        <v>187.08902173913046</v>
      </c>
      <c r="U111" s="31">
        <v>0</v>
      </c>
      <c r="V111" s="31">
        <v>0</v>
      </c>
      <c r="W111" s="31">
        <v>96.216630434782601</v>
      </c>
      <c r="X111" s="31">
        <v>3.5833695652173909</v>
      </c>
      <c r="Y111" s="31">
        <v>0</v>
      </c>
      <c r="Z111" s="31">
        <v>0</v>
      </c>
      <c r="AA111" s="31">
        <v>44.606739130434782</v>
      </c>
      <c r="AB111" s="31">
        <v>0</v>
      </c>
      <c r="AC111" s="31">
        <v>48.02652173913043</v>
      </c>
      <c r="AD111" s="31">
        <v>0</v>
      </c>
      <c r="AE111" s="31">
        <v>0</v>
      </c>
      <c r="AF111" t="s">
        <v>159</v>
      </c>
      <c r="AG111" s="32">
        <v>2</v>
      </c>
      <c r="AH111"/>
    </row>
    <row r="112" spans="1:34" x14ac:dyDescent="0.25">
      <c r="A112" t="s">
        <v>941</v>
      </c>
      <c r="B112" t="s">
        <v>444</v>
      </c>
      <c r="C112" t="s">
        <v>809</v>
      </c>
      <c r="D112" t="s">
        <v>904</v>
      </c>
      <c r="E112" s="31">
        <v>116.93478260869566</v>
      </c>
      <c r="F112" s="31">
        <v>4.2624707194645834</v>
      </c>
      <c r="G112" s="31">
        <v>3.820845882134225</v>
      </c>
      <c r="H112" s="31">
        <v>0.68149284253578724</v>
      </c>
      <c r="I112" s="31">
        <v>0.3767428890128276</v>
      </c>
      <c r="J112" s="31">
        <v>498.43108695652165</v>
      </c>
      <c r="K112" s="31">
        <v>446.78978260869559</v>
      </c>
      <c r="L112" s="31">
        <v>79.690217391304344</v>
      </c>
      <c r="M112" s="31">
        <v>44.054347826086953</v>
      </c>
      <c r="N112" s="31">
        <v>30.173913043478262</v>
      </c>
      <c r="O112" s="31">
        <v>5.4619565217391308</v>
      </c>
      <c r="P112" s="31">
        <v>152.45369565217391</v>
      </c>
      <c r="Q112" s="31">
        <v>136.44826086956522</v>
      </c>
      <c r="R112" s="31">
        <v>16.005434782608695</v>
      </c>
      <c r="S112" s="31">
        <v>266.28717391304343</v>
      </c>
      <c r="T112" s="31">
        <v>266.28717391304343</v>
      </c>
      <c r="U112" s="31">
        <v>0</v>
      </c>
      <c r="V112" s="31">
        <v>0</v>
      </c>
      <c r="W112" s="31">
        <v>6.8414130434782612</v>
      </c>
      <c r="X112" s="31">
        <v>0.54619565217391308</v>
      </c>
      <c r="Y112" s="31">
        <v>0</v>
      </c>
      <c r="Z112" s="31">
        <v>0</v>
      </c>
      <c r="AA112" s="31">
        <v>5.6330434782608698</v>
      </c>
      <c r="AB112" s="31">
        <v>0</v>
      </c>
      <c r="AC112" s="31">
        <v>0.66217391304347828</v>
      </c>
      <c r="AD112" s="31">
        <v>0</v>
      </c>
      <c r="AE112" s="31">
        <v>0</v>
      </c>
      <c r="AF112" t="s">
        <v>95</v>
      </c>
      <c r="AG112" s="32">
        <v>2</v>
      </c>
      <c r="AH112"/>
    </row>
    <row r="113" spans="1:34" x14ac:dyDescent="0.25">
      <c r="A113" t="s">
        <v>941</v>
      </c>
      <c r="B113" t="s">
        <v>360</v>
      </c>
      <c r="C113" t="s">
        <v>762</v>
      </c>
      <c r="D113" t="s">
        <v>900</v>
      </c>
      <c r="E113" s="31">
        <v>91.728260869565219</v>
      </c>
      <c r="F113" s="31">
        <v>3.6181111506102623</v>
      </c>
      <c r="G113" s="31">
        <v>3.0007228344590589</v>
      </c>
      <c r="H113" s="31">
        <v>0.82496622822609311</v>
      </c>
      <c r="I113" s="31">
        <v>0.28015760161156533</v>
      </c>
      <c r="J113" s="31">
        <v>331.8830434782609</v>
      </c>
      <c r="K113" s="31">
        <v>275.2510869565217</v>
      </c>
      <c r="L113" s="31">
        <v>75.672717391304346</v>
      </c>
      <c r="M113" s="31">
        <v>25.698369565217391</v>
      </c>
      <c r="N113" s="31">
        <v>44.322173913043478</v>
      </c>
      <c r="O113" s="31">
        <v>5.6521739130434785</v>
      </c>
      <c r="P113" s="31">
        <v>72.724673913043461</v>
      </c>
      <c r="Q113" s="31">
        <v>66.067065217391288</v>
      </c>
      <c r="R113" s="31">
        <v>6.6576086956521738</v>
      </c>
      <c r="S113" s="31">
        <v>183.48565217391305</v>
      </c>
      <c r="T113" s="31">
        <v>183.48565217391305</v>
      </c>
      <c r="U113" s="31">
        <v>0</v>
      </c>
      <c r="V113" s="31">
        <v>0</v>
      </c>
      <c r="W113" s="31">
        <v>32.35586956521739</v>
      </c>
      <c r="X113" s="31">
        <v>0</v>
      </c>
      <c r="Y113" s="31">
        <v>6.4988043478260868</v>
      </c>
      <c r="Z113" s="31">
        <v>0</v>
      </c>
      <c r="AA113" s="31">
        <v>14.955652173913045</v>
      </c>
      <c r="AB113" s="31">
        <v>0</v>
      </c>
      <c r="AC113" s="31">
        <v>10.901413043478261</v>
      </c>
      <c r="AD113" s="31">
        <v>0</v>
      </c>
      <c r="AE113" s="31">
        <v>0</v>
      </c>
      <c r="AF113" t="s">
        <v>8</v>
      </c>
      <c r="AG113" s="32">
        <v>2</v>
      </c>
      <c r="AH113"/>
    </row>
    <row r="114" spans="1:34" x14ac:dyDescent="0.25">
      <c r="A114" t="s">
        <v>941</v>
      </c>
      <c r="B114" t="s">
        <v>548</v>
      </c>
      <c r="C114" t="s">
        <v>711</v>
      </c>
      <c r="D114" t="s">
        <v>903</v>
      </c>
      <c r="E114" s="31">
        <v>88.858695652173907</v>
      </c>
      <c r="F114" s="31">
        <v>3.5536623853211009</v>
      </c>
      <c r="G114" s="31">
        <v>3.1484110091743127</v>
      </c>
      <c r="H114" s="31">
        <v>0.45186666666666658</v>
      </c>
      <c r="I114" s="31">
        <v>0.17260917431192663</v>
      </c>
      <c r="J114" s="31">
        <v>315.77380434782606</v>
      </c>
      <c r="K114" s="31">
        <v>279.76369565217396</v>
      </c>
      <c r="L114" s="31">
        <v>40.152282608695643</v>
      </c>
      <c r="M114" s="31">
        <v>15.337826086956522</v>
      </c>
      <c r="N114" s="31">
        <v>22.553586956521734</v>
      </c>
      <c r="O114" s="31">
        <v>2.2608695652173911</v>
      </c>
      <c r="P114" s="31">
        <v>95.96521739130435</v>
      </c>
      <c r="Q114" s="31">
        <v>84.769565217391303</v>
      </c>
      <c r="R114" s="31">
        <v>11.195652173913043</v>
      </c>
      <c r="S114" s="31">
        <v>179.65630434782608</v>
      </c>
      <c r="T114" s="31">
        <v>173.71608695652174</v>
      </c>
      <c r="U114" s="31">
        <v>5.9402173913043477</v>
      </c>
      <c r="V114" s="31">
        <v>0</v>
      </c>
      <c r="W114" s="31">
        <v>12.536521739130436</v>
      </c>
      <c r="X114" s="31">
        <v>0</v>
      </c>
      <c r="Y114" s="31">
        <v>3.9856521739130435</v>
      </c>
      <c r="Z114" s="31">
        <v>0</v>
      </c>
      <c r="AA114" s="31">
        <v>0.93260869565217386</v>
      </c>
      <c r="AB114" s="31">
        <v>0</v>
      </c>
      <c r="AC114" s="31">
        <v>7.6182608695652174</v>
      </c>
      <c r="AD114" s="31">
        <v>0</v>
      </c>
      <c r="AE114" s="31">
        <v>0</v>
      </c>
      <c r="AF114" t="s">
        <v>200</v>
      </c>
      <c r="AG114" s="32">
        <v>2</v>
      </c>
      <c r="AH114"/>
    </row>
    <row r="115" spans="1:34" x14ac:dyDescent="0.25">
      <c r="A115" t="s">
        <v>941</v>
      </c>
      <c r="B115" t="s">
        <v>578</v>
      </c>
      <c r="C115" t="s">
        <v>850</v>
      </c>
      <c r="D115" t="s">
        <v>890</v>
      </c>
      <c r="E115" s="31">
        <v>75.489130434782609</v>
      </c>
      <c r="F115" s="31">
        <v>3.5908538516918651</v>
      </c>
      <c r="G115" s="31">
        <v>3.1722433405327575</v>
      </c>
      <c r="H115" s="31">
        <v>0.66239020878329735</v>
      </c>
      <c r="I115" s="31">
        <v>0.28074874010079193</v>
      </c>
      <c r="J115" s="31">
        <v>271.07043478260874</v>
      </c>
      <c r="K115" s="31">
        <v>239.46989130434784</v>
      </c>
      <c r="L115" s="31">
        <v>50.003260869565217</v>
      </c>
      <c r="M115" s="31">
        <v>21.193478260869565</v>
      </c>
      <c r="N115" s="31">
        <v>24.288043478260871</v>
      </c>
      <c r="O115" s="31">
        <v>4.5217391304347823</v>
      </c>
      <c r="P115" s="31">
        <v>75.678369565217395</v>
      </c>
      <c r="Q115" s="31">
        <v>72.887608695652176</v>
      </c>
      <c r="R115" s="31">
        <v>2.7907608695652173</v>
      </c>
      <c r="S115" s="31">
        <v>145.3888043478261</v>
      </c>
      <c r="T115" s="31">
        <v>141.81902173913045</v>
      </c>
      <c r="U115" s="31">
        <v>3.5697826086956526</v>
      </c>
      <c r="V115" s="31">
        <v>0</v>
      </c>
      <c r="W115" s="31">
        <v>99.29358695652175</v>
      </c>
      <c r="X115" s="31">
        <v>1.4483695652173914</v>
      </c>
      <c r="Y115" s="31">
        <v>0</v>
      </c>
      <c r="Z115" s="31">
        <v>0</v>
      </c>
      <c r="AA115" s="31">
        <v>34.01260869565219</v>
      </c>
      <c r="AB115" s="31">
        <v>0</v>
      </c>
      <c r="AC115" s="31">
        <v>63.832608695652169</v>
      </c>
      <c r="AD115" s="31">
        <v>0</v>
      </c>
      <c r="AE115" s="31">
        <v>0</v>
      </c>
      <c r="AF115" t="s">
        <v>230</v>
      </c>
      <c r="AG115" s="32">
        <v>2</v>
      </c>
      <c r="AH115"/>
    </row>
    <row r="116" spans="1:34" x14ac:dyDescent="0.25">
      <c r="A116" t="s">
        <v>941</v>
      </c>
      <c r="B116" t="s">
        <v>534</v>
      </c>
      <c r="C116" t="s">
        <v>739</v>
      </c>
      <c r="D116" t="s">
        <v>892</v>
      </c>
      <c r="E116" s="31">
        <v>41.097826086956523</v>
      </c>
      <c r="F116" s="31">
        <v>3.5161544564929916</v>
      </c>
      <c r="G116" s="31">
        <v>3.2362681830203655</v>
      </c>
      <c r="H116" s="31">
        <v>0.45940227453054744</v>
      </c>
      <c r="I116" s="31">
        <v>0.29588733139381113</v>
      </c>
      <c r="J116" s="31">
        <v>144.5063043478261</v>
      </c>
      <c r="K116" s="31">
        <v>133.00358695652176</v>
      </c>
      <c r="L116" s="31">
        <v>18.880434782608695</v>
      </c>
      <c r="M116" s="31">
        <v>12.160326086956522</v>
      </c>
      <c r="N116" s="31">
        <v>1.6331521739130435</v>
      </c>
      <c r="O116" s="31">
        <v>5.0869565217391308</v>
      </c>
      <c r="P116" s="31">
        <v>49.707391304347823</v>
      </c>
      <c r="Q116" s="31">
        <v>44.924782608695651</v>
      </c>
      <c r="R116" s="31">
        <v>4.7826086956521738</v>
      </c>
      <c r="S116" s="31">
        <v>75.918478260869563</v>
      </c>
      <c r="T116" s="31">
        <v>71.258152173913047</v>
      </c>
      <c r="U116" s="31">
        <v>4.6603260869565215</v>
      </c>
      <c r="V116" s="31">
        <v>0</v>
      </c>
      <c r="W116" s="31">
        <v>0</v>
      </c>
      <c r="X116" s="31">
        <v>0</v>
      </c>
      <c r="Y116" s="31">
        <v>0</v>
      </c>
      <c r="Z116" s="31">
        <v>0</v>
      </c>
      <c r="AA116" s="31">
        <v>0</v>
      </c>
      <c r="AB116" s="31">
        <v>0</v>
      </c>
      <c r="AC116" s="31">
        <v>0</v>
      </c>
      <c r="AD116" s="31">
        <v>0</v>
      </c>
      <c r="AE116" s="31">
        <v>0</v>
      </c>
      <c r="AF116" t="s">
        <v>186</v>
      </c>
      <c r="AG116" s="32">
        <v>2</v>
      </c>
      <c r="AH116"/>
    </row>
    <row r="117" spans="1:34" x14ac:dyDescent="0.25">
      <c r="A117" t="s">
        <v>941</v>
      </c>
      <c r="B117" t="s">
        <v>632</v>
      </c>
      <c r="C117" t="s">
        <v>816</v>
      </c>
      <c r="D117" t="s">
        <v>906</v>
      </c>
      <c r="E117" s="31">
        <v>116.45652173913044</v>
      </c>
      <c r="F117" s="31">
        <v>2.9888930371476574</v>
      </c>
      <c r="G117" s="31">
        <v>2.5070701885383611</v>
      </c>
      <c r="H117" s="31">
        <v>0.36316968452492066</v>
      </c>
      <c r="I117" s="31">
        <v>0.12572335262273662</v>
      </c>
      <c r="J117" s="31">
        <v>348.07608695652175</v>
      </c>
      <c r="K117" s="31">
        <v>291.9646739130435</v>
      </c>
      <c r="L117" s="31">
        <v>42.293478260869563</v>
      </c>
      <c r="M117" s="31">
        <v>14.641304347826088</v>
      </c>
      <c r="N117" s="31">
        <v>23.130434782608695</v>
      </c>
      <c r="O117" s="31">
        <v>4.5217391304347823</v>
      </c>
      <c r="P117" s="31">
        <v>123.76358695652173</v>
      </c>
      <c r="Q117" s="31">
        <v>95.304347826086953</v>
      </c>
      <c r="R117" s="31">
        <v>28.459239130434781</v>
      </c>
      <c r="S117" s="31">
        <v>182.01902173913044</v>
      </c>
      <c r="T117" s="31">
        <v>172.72826086956522</v>
      </c>
      <c r="U117" s="31">
        <v>8.1195652173913047</v>
      </c>
      <c r="V117" s="31">
        <v>1.1711956521739131</v>
      </c>
      <c r="W117" s="31">
        <v>0.68478260869565222</v>
      </c>
      <c r="X117" s="31">
        <v>0</v>
      </c>
      <c r="Y117" s="31">
        <v>0</v>
      </c>
      <c r="Z117" s="31">
        <v>0</v>
      </c>
      <c r="AA117" s="31">
        <v>0.68478260869565222</v>
      </c>
      <c r="AB117" s="31">
        <v>0</v>
      </c>
      <c r="AC117" s="31">
        <v>0</v>
      </c>
      <c r="AD117" s="31">
        <v>0</v>
      </c>
      <c r="AE117" s="31">
        <v>0</v>
      </c>
      <c r="AF117" t="s">
        <v>284</v>
      </c>
      <c r="AG117" s="32">
        <v>2</v>
      </c>
      <c r="AH117"/>
    </row>
    <row r="118" spans="1:34" x14ac:dyDescent="0.25">
      <c r="A118" t="s">
        <v>941</v>
      </c>
      <c r="B118" t="s">
        <v>367</v>
      </c>
      <c r="C118" t="s">
        <v>764</v>
      </c>
      <c r="D118" t="s">
        <v>898</v>
      </c>
      <c r="E118" s="31">
        <v>125.75</v>
      </c>
      <c r="F118" s="31">
        <v>3.7573299334428198</v>
      </c>
      <c r="G118" s="31">
        <v>3.3865329760567016</v>
      </c>
      <c r="H118" s="31">
        <v>0.51591926700665569</v>
      </c>
      <c r="I118" s="31">
        <v>0.23644394502549923</v>
      </c>
      <c r="J118" s="31">
        <v>472.48423913043462</v>
      </c>
      <c r="K118" s="31">
        <v>425.85652173913024</v>
      </c>
      <c r="L118" s="31">
        <v>64.876847826086959</v>
      </c>
      <c r="M118" s="31">
        <v>29.732826086956528</v>
      </c>
      <c r="N118" s="31">
        <v>29.926630434782609</v>
      </c>
      <c r="O118" s="31">
        <v>5.2173913043478262</v>
      </c>
      <c r="P118" s="31">
        <v>130.1635869565217</v>
      </c>
      <c r="Q118" s="31">
        <v>118.67989130434778</v>
      </c>
      <c r="R118" s="31">
        <v>11.483695652173912</v>
      </c>
      <c r="S118" s="31">
        <v>277.44380434782596</v>
      </c>
      <c r="T118" s="31">
        <v>277.44380434782596</v>
      </c>
      <c r="U118" s="31">
        <v>0</v>
      </c>
      <c r="V118" s="31">
        <v>0</v>
      </c>
      <c r="W118" s="31">
        <v>87.261413043478271</v>
      </c>
      <c r="X118" s="31">
        <v>2.0860869565217386</v>
      </c>
      <c r="Y118" s="31">
        <v>0</v>
      </c>
      <c r="Z118" s="31">
        <v>0</v>
      </c>
      <c r="AA118" s="31">
        <v>20.443478260869565</v>
      </c>
      <c r="AB118" s="31">
        <v>0</v>
      </c>
      <c r="AC118" s="31">
        <v>64.731847826086963</v>
      </c>
      <c r="AD118" s="31">
        <v>0</v>
      </c>
      <c r="AE118" s="31">
        <v>0</v>
      </c>
      <c r="AF118" t="s">
        <v>16</v>
      </c>
      <c r="AG118" s="32">
        <v>2</v>
      </c>
      <c r="AH118"/>
    </row>
    <row r="119" spans="1:34" x14ac:dyDescent="0.25">
      <c r="A119" t="s">
        <v>941</v>
      </c>
      <c r="B119" t="s">
        <v>468</v>
      </c>
      <c r="C119" t="s">
        <v>810</v>
      </c>
      <c r="D119" t="s">
        <v>893</v>
      </c>
      <c r="E119" s="31">
        <v>115.79347826086956</v>
      </c>
      <c r="F119" s="31">
        <v>3.9242795456678881</v>
      </c>
      <c r="G119" s="31">
        <v>3.6692809537219575</v>
      </c>
      <c r="H119" s="31">
        <v>0.60855064301135842</v>
      </c>
      <c r="I119" s="31">
        <v>0.40344410025344979</v>
      </c>
      <c r="J119" s="31">
        <v>454.40597826086969</v>
      </c>
      <c r="K119" s="31">
        <v>424.87880434782625</v>
      </c>
      <c r="L119" s="31">
        <v>70.466195652173923</v>
      </c>
      <c r="M119" s="31">
        <v>46.716195652173916</v>
      </c>
      <c r="N119" s="31">
        <v>18.358695652173914</v>
      </c>
      <c r="O119" s="31">
        <v>5.3913043478260869</v>
      </c>
      <c r="P119" s="31">
        <v>139.75423913043477</v>
      </c>
      <c r="Q119" s="31">
        <v>133.9770652173913</v>
      </c>
      <c r="R119" s="31">
        <v>5.7771739130434785</v>
      </c>
      <c r="S119" s="31">
        <v>244.185543478261</v>
      </c>
      <c r="T119" s="31">
        <v>241.71543478260881</v>
      </c>
      <c r="U119" s="31">
        <v>2.4701086956521738</v>
      </c>
      <c r="V119" s="31">
        <v>0</v>
      </c>
      <c r="W119" s="31">
        <v>208.61250000000001</v>
      </c>
      <c r="X119" s="31">
        <v>20.379239130434783</v>
      </c>
      <c r="Y119" s="31">
        <v>0.14673913043478262</v>
      </c>
      <c r="Z119" s="31">
        <v>0</v>
      </c>
      <c r="AA119" s="31">
        <v>80.61565217391302</v>
      </c>
      <c r="AB119" s="31">
        <v>0</v>
      </c>
      <c r="AC119" s="31">
        <v>107.47086956521741</v>
      </c>
      <c r="AD119" s="31">
        <v>0</v>
      </c>
      <c r="AE119" s="31">
        <v>0</v>
      </c>
      <c r="AF119" t="s">
        <v>119</v>
      </c>
      <c r="AG119" s="32">
        <v>2</v>
      </c>
      <c r="AH119"/>
    </row>
    <row r="120" spans="1:34" x14ac:dyDescent="0.25">
      <c r="A120" t="s">
        <v>941</v>
      </c>
      <c r="B120" t="s">
        <v>406</v>
      </c>
      <c r="C120" t="s">
        <v>734</v>
      </c>
      <c r="D120" t="s">
        <v>889</v>
      </c>
      <c r="E120" s="31">
        <v>134.31521739130434</v>
      </c>
      <c r="F120" s="31">
        <v>3.2786679614793237</v>
      </c>
      <c r="G120" s="31">
        <v>2.8962733673221659</v>
      </c>
      <c r="H120" s="31">
        <v>0.77711014000161849</v>
      </c>
      <c r="I120" s="31">
        <v>0.43420733187666916</v>
      </c>
      <c r="J120" s="31">
        <v>440.375</v>
      </c>
      <c r="K120" s="31">
        <v>389.01358695652175</v>
      </c>
      <c r="L120" s="31">
        <v>104.37771739130434</v>
      </c>
      <c r="M120" s="31">
        <v>58.320652173913047</v>
      </c>
      <c r="N120" s="31">
        <v>43.622282608695649</v>
      </c>
      <c r="O120" s="31">
        <v>2.4347826086956523</v>
      </c>
      <c r="P120" s="31">
        <v>86.592391304347828</v>
      </c>
      <c r="Q120" s="31">
        <v>81.288043478260875</v>
      </c>
      <c r="R120" s="31">
        <v>5.3043478260869561</v>
      </c>
      <c r="S120" s="31">
        <v>249.40489130434781</v>
      </c>
      <c r="T120" s="31">
        <v>249.40489130434781</v>
      </c>
      <c r="U120" s="31">
        <v>0</v>
      </c>
      <c r="V120" s="31">
        <v>0</v>
      </c>
      <c r="W120" s="31">
        <v>29.146739130434781</v>
      </c>
      <c r="X120" s="31">
        <v>4.5217391304347823</v>
      </c>
      <c r="Y120" s="31">
        <v>0</v>
      </c>
      <c r="Z120" s="31">
        <v>0</v>
      </c>
      <c r="AA120" s="31">
        <v>3.7010869565217392</v>
      </c>
      <c r="AB120" s="31">
        <v>0</v>
      </c>
      <c r="AC120" s="31">
        <v>20.923913043478262</v>
      </c>
      <c r="AD120" s="31">
        <v>0</v>
      </c>
      <c r="AE120" s="31">
        <v>0</v>
      </c>
      <c r="AF120" t="s">
        <v>55</v>
      </c>
      <c r="AG120" s="32">
        <v>2</v>
      </c>
      <c r="AH120"/>
    </row>
    <row r="121" spans="1:34" x14ac:dyDescent="0.25">
      <c r="A121" t="s">
        <v>941</v>
      </c>
      <c r="B121" t="s">
        <v>521</v>
      </c>
      <c r="C121" t="s">
        <v>735</v>
      </c>
      <c r="D121" t="s">
        <v>906</v>
      </c>
      <c r="E121" s="31">
        <v>99.369565217391298</v>
      </c>
      <c r="F121" s="31">
        <v>3.3845723036534681</v>
      </c>
      <c r="G121" s="31">
        <v>3.2080245022970901</v>
      </c>
      <c r="H121" s="31">
        <v>0.48021986436228398</v>
      </c>
      <c r="I121" s="31">
        <v>0.35420805075475825</v>
      </c>
      <c r="J121" s="31">
        <v>336.32347826086959</v>
      </c>
      <c r="K121" s="31">
        <v>318.77999999999997</v>
      </c>
      <c r="L121" s="31">
        <v>47.719239130434779</v>
      </c>
      <c r="M121" s="31">
        <v>35.197499999999998</v>
      </c>
      <c r="N121" s="31">
        <v>9.7391304347826093</v>
      </c>
      <c r="O121" s="31">
        <v>2.7826086956521738</v>
      </c>
      <c r="P121" s="31">
        <v>96.683478260869578</v>
      </c>
      <c r="Q121" s="31">
        <v>91.661739130434796</v>
      </c>
      <c r="R121" s="31">
        <v>5.0217391304347823</v>
      </c>
      <c r="S121" s="31">
        <v>191.92076086956521</v>
      </c>
      <c r="T121" s="31">
        <v>191.92076086956521</v>
      </c>
      <c r="U121" s="31">
        <v>0</v>
      </c>
      <c r="V121" s="31">
        <v>0</v>
      </c>
      <c r="W121" s="31">
        <v>47.087065217391299</v>
      </c>
      <c r="X121" s="31">
        <v>2.148586956521739</v>
      </c>
      <c r="Y121" s="31">
        <v>0</v>
      </c>
      <c r="Z121" s="31">
        <v>0</v>
      </c>
      <c r="AA121" s="31">
        <v>14.009565217391303</v>
      </c>
      <c r="AB121" s="31">
        <v>0</v>
      </c>
      <c r="AC121" s="31">
        <v>30.928913043478261</v>
      </c>
      <c r="AD121" s="31">
        <v>0</v>
      </c>
      <c r="AE121" s="31">
        <v>0</v>
      </c>
      <c r="AF121" t="s">
        <v>172</v>
      </c>
      <c r="AG121" s="32">
        <v>2</v>
      </c>
      <c r="AH121"/>
    </row>
    <row r="122" spans="1:34" x14ac:dyDescent="0.25">
      <c r="A122" t="s">
        <v>941</v>
      </c>
      <c r="B122" t="s">
        <v>413</v>
      </c>
      <c r="C122" t="s">
        <v>740</v>
      </c>
      <c r="D122" t="s">
        <v>897</v>
      </c>
      <c r="E122" s="31">
        <v>64.902173913043484</v>
      </c>
      <c r="F122" s="31">
        <v>3.9396884943895496</v>
      </c>
      <c r="G122" s="31">
        <v>3.6792212359738738</v>
      </c>
      <c r="H122" s="31">
        <v>0.59236978730530887</v>
      </c>
      <c r="I122" s="31">
        <v>0.3466404287389046</v>
      </c>
      <c r="J122" s="31">
        <v>255.69434782608698</v>
      </c>
      <c r="K122" s="31">
        <v>238.78945652173917</v>
      </c>
      <c r="L122" s="31">
        <v>38.446086956521732</v>
      </c>
      <c r="M122" s="31">
        <v>22.497717391304342</v>
      </c>
      <c r="N122" s="31">
        <v>11.027173913043478</v>
      </c>
      <c r="O122" s="31">
        <v>4.9211956521739131</v>
      </c>
      <c r="P122" s="31">
        <v>83.816521739130451</v>
      </c>
      <c r="Q122" s="31">
        <v>82.860000000000014</v>
      </c>
      <c r="R122" s="31">
        <v>0.95652173913043481</v>
      </c>
      <c r="S122" s="31">
        <v>133.43173913043481</v>
      </c>
      <c r="T122" s="31">
        <v>133.43173913043481</v>
      </c>
      <c r="U122" s="31">
        <v>0</v>
      </c>
      <c r="V122" s="31">
        <v>0</v>
      </c>
      <c r="W122" s="31">
        <v>21.188913043478259</v>
      </c>
      <c r="X122" s="31">
        <v>4.4134782608695646</v>
      </c>
      <c r="Y122" s="31">
        <v>0</v>
      </c>
      <c r="Z122" s="31">
        <v>0</v>
      </c>
      <c r="AA122" s="31">
        <v>2.914347826086956</v>
      </c>
      <c r="AB122" s="31">
        <v>0</v>
      </c>
      <c r="AC122" s="31">
        <v>13.861086956521737</v>
      </c>
      <c r="AD122" s="31">
        <v>0</v>
      </c>
      <c r="AE122" s="31">
        <v>0</v>
      </c>
      <c r="AF122" t="s">
        <v>62</v>
      </c>
      <c r="AG122" s="32">
        <v>2</v>
      </c>
      <c r="AH122"/>
    </row>
    <row r="123" spans="1:34" x14ac:dyDescent="0.25">
      <c r="A123" t="s">
        <v>941</v>
      </c>
      <c r="B123" t="s">
        <v>507</v>
      </c>
      <c r="C123" t="s">
        <v>713</v>
      </c>
      <c r="D123" t="s">
        <v>889</v>
      </c>
      <c r="E123" s="31">
        <v>99.913043478260875</v>
      </c>
      <c r="F123" s="31">
        <v>3.4019060052219325</v>
      </c>
      <c r="G123" s="31">
        <v>3.1347443429068762</v>
      </c>
      <c r="H123" s="31">
        <v>0.68617384682332461</v>
      </c>
      <c r="I123" s="31">
        <v>0.41901218450826805</v>
      </c>
      <c r="J123" s="31">
        <v>339.89478260869572</v>
      </c>
      <c r="K123" s="31">
        <v>313.20184782608703</v>
      </c>
      <c r="L123" s="31">
        <v>68.557717391304351</v>
      </c>
      <c r="M123" s="31">
        <v>41.864782608695656</v>
      </c>
      <c r="N123" s="31">
        <v>21.736413043478262</v>
      </c>
      <c r="O123" s="31">
        <v>4.9565217391304346</v>
      </c>
      <c r="P123" s="31">
        <v>67.00836956521735</v>
      </c>
      <c r="Q123" s="31">
        <v>67.00836956521735</v>
      </c>
      <c r="R123" s="31">
        <v>0</v>
      </c>
      <c r="S123" s="31">
        <v>204.32869565217402</v>
      </c>
      <c r="T123" s="31">
        <v>204.32869565217402</v>
      </c>
      <c r="U123" s="31">
        <v>0</v>
      </c>
      <c r="V123" s="31">
        <v>0</v>
      </c>
      <c r="W123" s="31">
        <v>48.815978260869571</v>
      </c>
      <c r="X123" s="31">
        <v>1.7397826086956525</v>
      </c>
      <c r="Y123" s="31">
        <v>0</v>
      </c>
      <c r="Z123" s="31">
        <v>0</v>
      </c>
      <c r="AA123" s="31">
        <v>5.0301086956521734</v>
      </c>
      <c r="AB123" s="31">
        <v>0</v>
      </c>
      <c r="AC123" s="31">
        <v>42.046086956521748</v>
      </c>
      <c r="AD123" s="31">
        <v>0</v>
      </c>
      <c r="AE123" s="31">
        <v>0</v>
      </c>
      <c r="AF123" t="s">
        <v>158</v>
      </c>
      <c r="AG123" s="32">
        <v>2</v>
      </c>
      <c r="AH123"/>
    </row>
    <row r="124" spans="1:34" x14ac:dyDescent="0.25">
      <c r="A124" t="s">
        <v>941</v>
      </c>
      <c r="B124" t="s">
        <v>509</v>
      </c>
      <c r="C124" t="s">
        <v>710</v>
      </c>
      <c r="D124" t="s">
        <v>906</v>
      </c>
      <c r="E124" s="31">
        <v>81.706521739130437</v>
      </c>
      <c r="F124" s="31">
        <v>4.0105135027271528</v>
      </c>
      <c r="G124" s="31">
        <v>3.8015737661301059</v>
      </c>
      <c r="H124" s="31">
        <v>0.51774644139949455</v>
      </c>
      <c r="I124" s="31">
        <v>0.37087934016229879</v>
      </c>
      <c r="J124" s="31">
        <v>327.68510869565227</v>
      </c>
      <c r="K124" s="31">
        <v>310.61336956521745</v>
      </c>
      <c r="L124" s="31">
        <v>42.303260869565221</v>
      </c>
      <c r="M124" s="31">
        <v>30.303260869565218</v>
      </c>
      <c r="N124" s="31">
        <v>6.2608695652173916</v>
      </c>
      <c r="O124" s="31">
        <v>5.7391304347826084</v>
      </c>
      <c r="P124" s="31">
        <v>77.432608695652164</v>
      </c>
      <c r="Q124" s="31">
        <v>72.360869565217385</v>
      </c>
      <c r="R124" s="31">
        <v>5.0717391304347856</v>
      </c>
      <c r="S124" s="31">
        <v>207.94923913043488</v>
      </c>
      <c r="T124" s="31">
        <v>207.94923913043488</v>
      </c>
      <c r="U124" s="31">
        <v>0</v>
      </c>
      <c r="V124" s="31">
        <v>0</v>
      </c>
      <c r="W124" s="31">
        <v>12.858695652173914</v>
      </c>
      <c r="X124" s="31">
        <v>0</v>
      </c>
      <c r="Y124" s="31">
        <v>6.2608695652173916</v>
      </c>
      <c r="Z124" s="31">
        <v>0</v>
      </c>
      <c r="AA124" s="31">
        <v>0</v>
      </c>
      <c r="AB124" s="31">
        <v>0</v>
      </c>
      <c r="AC124" s="31">
        <v>6.5978260869565215</v>
      </c>
      <c r="AD124" s="31">
        <v>0</v>
      </c>
      <c r="AE124" s="31">
        <v>0</v>
      </c>
      <c r="AF124" t="s">
        <v>160</v>
      </c>
      <c r="AG124" s="32">
        <v>2</v>
      </c>
      <c r="AH124"/>
    </row>
    <row r="125" spans="1:34" x14ac:dyDescent="0.25">
      <c r="A125" t="s">
        <v>941</v>
      </c>
      <c r="B125" t="s">
        <v>691</v>
      </c>
      <c r="C125" t="s">
        <v>757</v>
      </c>
      <c r="D125" t="s">
        <v>889</v>
      </c>
      <c r="E125" s="31">
        <v>33.434782608695649</v>
      </c>
      <c r="F125" s="31">
        <v>5.071927828348505</v>
      </c>
      <c r="G125" s="31">
        <v>4.8050227568270492</v>
      </c>
      <c r="H125" s="31">
        <v>0.94644018205461655</v>
      </c>
      <c r="I125" s="31">
        <v>0.67953511053316007</v>
      </c>
      <c r="J125" s="31">
        <v>169.57880434782609</v>
      </c>
      <c r="K125" s="31">
        <v>160.65489130434784</v>
      </c>
      <c r="L125" s="31">
        <v>31.644021739130437</v>
      </c>
      <c r="M125" s="31">
        <v>22.720108695652176</v>
      </c>
      <c r="N125" s="31">
        <v>3.7934782608695654</v>
      </c>
      <c r="O125" s="31">
        <v>5.1304347826086953</v>
      </c>
      <c r="P125" s="31">
        <v>43.298913043478258</v>
      </c>
      <c r="Q125" s="31">
        <v>43.298913043478258</v>
      </c>
      <c r="R125" s="31">
        <v>0</v>
      </c>
      <c r="S125" s="31">
        <v>94.635869565217391</v>
      </c>
      <c r="T125" s="31">
        <v>93.864130434782609</v>
      </c>
      <c r="U125" s="31">
        <v>0</v>
      </c>
      <c r="V125" s="31">
        <v>0.77173913043478259</v>
      </c>
      <c r="W125" s="31">
        <v>12.625</v>
      </c>
      <c r="X125" s="31">
        <v>0</v>
      </c>
      <c r="Y125" s="31">
        <v>0</v>
      </c>
      <c r="Z125" s="31">
        <v>0</v>
      </c>
      <c r="AA125" s="31">
        <v>6.1032608695652177</v>
      </c>
      <c r="AB125" s="31">
        <v>0</v>
      </c>
      <c r="AC125" s="31">
        <v>6.5217391304347823</v>
      </c>
      <c r="AD125" s="31">
        <v>0</v>
      </c>
      <c r="AE125" s="31">
        <v>0</v>
      </c>
      <c r="AF125" t="s">
        <v>343</v>
      </c>
      <c r="AG125" s="32">
        <v>2</v>
      </c>
      <c r="AH125"/>
    </row>
    <row r="126" spans="1:34" x14ac:dyDescent="0.25">
      <c r="A126" t="s">
        <v>941</v>
      </c>
      <c r="B126" t="s">
        <v>647</v>
      </c>
      <c r="C126" t="s">
        <v>863</v>
      </c>
      <c r="D126" t="s">
        <v>900</v>
      </c>
      <c r="E126" s="31">
        <v>58.565217391304351</v>
      </c>
      <c r="F126" s="31">
        <v>4.0449461766889376</v>
      </c>
      <c r="G126" s="31">
        <v>3.8134131403118032</v>
      </c>
      <c r="H126" s="31">
        <v>0.67866926503340752</v>
      </c>
      <c r="I126" s="31">
        <v>0.44713622865627323</v>
      </c>
      <c r="J126" s="31">
        <v>236.89315217391302</v>
      </c>
      <c r="K126" s="31">
        <v>223.33336956521737</v>
      </c>
      <c r="L126" s="31">
        <v>39.746413043478263</v>
      </c>
      <c r="M126" s="31">
        <v>26.186630434782611</v>
      </c>
      <c r="N126" s="31">
        <v>8.3423913043478262</v>
      </c>
      <c r="O126" s="31">
        <v>5.2173913043478262</v>
      </c>
      <c r="P126" s="31">
        <v>49.339673913043477</v>
      </c>
      <c r="Q126" s="31">
        <v>49.339673913043477</v>
      </c>
      <c r="R126" s="31">
        <v>0</v>
      </c>
      <c r="S126" s="31">
        <v>147.80706521739128</v>
      </c>
      <c r="T126" s="31">
        <v>147.00543478260869</v>
      </c>
      <c r="U126" s="31">
        <v>0</v>
      </c>
      <c r="V126" s="31">
        <v>0.80163043478260865</v>
      </c>
      <c r="W126" s="31">
        <v>0</v>
      </c>
      <c r="X126" s="31">
        <v>0</v>
      </c>
      <c r="Y126" s="31">
        <v>0</v>
      </c>
      <c r="Z126" s="31">
        <v>0</v>
      </c>
      <c r="AA126" s="31">
        <v>0</v>
      </c>
      <c r="AB126" s="31">
        <v>0</v>
      </c>
      <c r="AC126" s="31">
        <v>0</v>
      </c>
      <c r="AD126" s="31">
        <v>0</v>
      </c>
      <c r="AE126" s="31">
        <v>0</v>
      </c>
      <c r="AF126" t="s">
        <v>299</v>
      </c>
      <c r="AG126" s="32">
        <v>2</v>
      </c>
      <c r="AH126"/>
    </row>
    <row r="127" spans="1:34" x14ac:dyDescent="0.25">
      <c r="A127" t="s">
        <v>941</v>
      </c>
      <c r="B127" t="s">
        <v>396</v>
      </c>
      <c r="C127" t="s">
        <v>782</v>
      </c>
      <c r="D127" t="s">
        <v>900</v>
      </c>
      <c r="E127" s="31">
        <v>93.391304347826093</v>
      </c>
      <c r="F127" s="31">
        <v>2.5949452979515826</v>
      </c>
      <c r="G127" s="31">
        <v>2.2031040502793298</v>
      </c>
      <c r="H127" s="31">
        <v>0.42710661080074486</v>
      </c>
      <c r="I127" s="31">
        <v>0.14746275605214151</v>
      </c>
      <c r="J127" s="31">
        <v>242.3453260869565</v>
      </c>
      <c r="K127" s="31">
        <v>205.75076086956523</v>
      </c>
      <c r="L127" s="31">
        <v>39.888043478260869</v>
      </c>
      <c r="M127" s="31">
        <v>13.771739130434783</v>
      </c>
      <c r="N127" s="31">
        <v>20.768478260869564</v>
      </c>
      <c r="O127" s="31">
        <v>5.3478260869565215</v>
      </c>
      <c r="P127" s="31">
        <v>62.211956521739133</v>
      </c>
      <c r="Q127" s="31">
        <v>51.733695652173914</v>
      </c>
      <c r="R127" s="31">
        <v>10.478260869565217</v>
      </c>
      <c r="S127" s="31">
        <v>140.24532608695654</v>
      </c>
      <c r="T127" s="31">
        <v>116.01978260869565</v>
      </c>
      <c r="U127" s="31">
        <v>24.086956521739129</v>
      </c>
      <c r="V127" s="31">
        <v>0.13858695652173914</v>
      </c>
      <c r="W127" s="31">
        <v>6.7032608695652174</v>
      </c>
      <c r="X127" s="31">
        <v>0.52173913043478259</v>
      </c>
      <c r="Y127" s="31">
        <v>2.4641304347826085</v>
      </c>
      <c r="Z127" s="31">
        <v>0</v>
      </c>
      <c r="AA127" s="31">
        <v>3.7173913043478262</v>
      </c>
      <c r="AB127" s="31">
        <v>0</v>
      </c>
      <c r="AC127" s="31">
        <v>0</v>
      </c>
      <c r="AD127" s="31">
        <v>0</v>
      </c>
      <c r="AE127" s="31">
        <v>0</v>
      </c>
      <c r="AF127" t="s">
        <v>45</v>
      </c>
      <c r="AG127" s="32">
        <v>2</v>
      </c>
      <c r="AH127"/>
    </row>
    <row r="128" spans="1:34" x14ac:dyDescent="0.25">
      <c r="A128" t="s">
        <v>941</v>
      </c>
      <c r="B128" t="s">
        <v>395</v>
      </c>
      <c r="C128" t="s">
        <v>742</v>
      </c>
      <c r="D128" t="s">
        <v>889</v>
      </c>
      <c r="E128" s="31">
        <v>89.565217391304344</v>
      </c>
      <c r="F128" s="31">
        <v>3.6748252427184456</v>
      </c>
      <c r="G128" s="31">
        <v>3.5568640776699021</v>
      </c>
      <c r="H128" s="31">
        <v>0.51737864077669904</v>
      </c>
      <c r="I128" s="31">
        <v>0.39941747572815528</v>
      </c>
      <c r="J128" s="31">
        <v>329.13652173913033</v>
      </c>
      <c r="K128" s="31">
        <v>318.57130434782601</v>
      </c>
      <c r="L128" s="31">
        <v>46.339130434782604</v>
      </c>
      <c r="M128" s="31">
        <v>35.773913043478252</v>
      </c>
      <c r="N128" s="31">
        <v>5.8695652173913047</v>
      </c>
      <c r="O128" s="31">
        <v>4.6956521739130439</v>
      </c>
      <c r="P128" s="31">
        <v>74.168043478260827</v>
      </c>
      <c r="Q128" s="31">
        <v>74.168043478260827</v>
      </c>
      <c r="R128" s="31">
        <v>0</v>
      </c>
      <c r="S128" s="31">
        <v>208.62934782608693</v>
      </c>
      <c r="T128" s="31">
        <v>208.62934782608693</v>
      </c>
      <c r="U128" s="31">
        <v>0</v>
      </c>
      <c r="V128" s="31">
        <v>0</v>
      </c>
      <c r="W128" s="31">
        <v>0</v>
      </c>
      <c r="X128" s="31">
        <v>0</v>
      </c>
      <c r="Y128" s="31">
        <v>0</v>
      </c>
      <c r="Z128" s="31">
        <v>0</v>
      </c>
      <c r="AA128" s="31">
        <v>0</v>
      </c>
      <c r="AB128" s="31">
        <v>0</v>
      </c>
      <c r="AC128" s="31">
        <v>0</v>
      </c>
      <c r="AD128" s="31">
        <v>0</v>
      </c>
      <c r="AE128" s="31">
        <v>0</v>
      </c>
      <c r="AF128" t="s">
        <v>44</v>
      </c>
      <c r="AG128" s="32">
        <v>2</v>
      </c>
      <c r="AH128"/>
    </row>
    <row r="129" spans="1:34" x14ac:dyDescent="0.25">
      <c r="A129" t="s">
        <v>941</v>
      </c>
      <c r="B129" t="s">
        <v>619</v>
      </c>
      <c r="C129" t="s">
        <v>867</v>
      </c>
      <c r="D129" t="s">
        <v>909</v>
      </c>
      <c r="E129" s="31">
        <v>91.641304347826093</v>
      </c>
      <c r="F129" s="31">
        <v>2.945190368876764</v>
      </c>
      <c r="G129" s="31">
        <v>2.6990451903688766</v>
      </c>
      <c r="H129" s="31">
        <v>0.6207270786383583</v>
      </c>
      <c r="I129" s="31">
        <v>0.47324753884473952</v>
      </c>
      <c r="J129" s="31">
        <v>269.90108695652174</v>
      </c>
      <c r="K129" s="31">
        <v>247.34402173913043</v>
      </c>
      <c r="L129" s="31">
        <v>56.884239130434771</v>
      </c>
      <c r="M129" s="31">
        <v>43.369021739130424</v>
      </c>
      <c r="N129" s="31">
        <v>8.3505434782608692</v>
      </c>
      <c r="O129" s="31">
        <v>5.1646739130434787</v>
      </c>
      <c r="P129" s="31">
        <v>64.01032608695651</v>
      </c>
      <c r="Q129" s="31">
        <v>54.96847826086956</v>
      </c>
      <c r="R129" s="31">
        <v>9.0418478260869524</v>
      </c>
      <c r="S129" s="31">
        <v>149.00652173913045</v>
      </c>
      <c r="T129" s="31">
        <v>149.00652173913045</v>
      </c>
      <c r="U129" s="31">
        <v>0</v>
      </c>
      <c r="V129" s="31">
        <v>0</v>
      </c>
      <c r="W129" s="31">
        <v>35.360326086956519</v>
      </c>
      <c r="X129" s="31">
        <v>9.6108695652173886</v>
      </c>
      <c r="Y129" s="31">
        <v>0</v>
      </c>
      <c r="Z129" s="31">
        <v>0</v>
      </c>
      <c r="AA129" s="31">
        <v>4.6331521739130439</v>
      </c>
      <c r="AB129" s="31">
        <v>0</v>
      </c>
      <c r="AC129" s="31">
        <v>21.116304347826087</v>
      </c>
      <c r="AD129" s="31">
        <v>0</v>
      </c>
      <c r="AE129" s="31">
        <v>0</v>
      </c>
      <c r="AF129" t="s">
        <v>271</v>
      </c>
      <c r="AG129" s="32">
        <v>2</v>
      </c>
      <c r="AH129"/>
    </row>
    <row r="130" spans="1:34" x14ac:dyDescent="0.25">
      <c r="A130" t="s">
        <v>941</v>
      </c>
      <c r="B130" t="s">
        <v>569</v>
      </c>
      <c r="C130" t="s">
        <v>832</v>
      </c>
      <c r="D130" t="s">
        <v>890</v>
      </c>
      <c r="E130" s="31">
        <v>97.760869565217391</v>
      </c>
      <c r="F130" s="31">
        <v>3.8317856348676895</v>
      </c>
      <c r="G130" s="31">
        <v>3.5972559484100506</v>
      </c>
      <c r="H130" s="31">
        <v>0.63641761174116074</v>
      </c>
      <c r="I130" s="31">
        <v>0.40279186124082716</v>
      </c>
      <c r="J130" s="31">
        <v>374.59869565217389</v>
      </c>
      <c r="K130" s="31">
        <v>351.67086956521734</v>
      </c>
      <c r="L130" s="31">
        <v>62.216739130434782</v>
      </c>
      <c r="M130" s="31">
        <v>39.377282608695644</v>
      </c>
      <c r="N130" s="31">
        <v>17.969891304347829</v>
      </c>
      <c r="O130" s="31">
        <v>4.8695652173913047</v>
      </c>
      <c r="P130" s="31">
        <v>96.086739130434793</v>
      </c>
      <c r="Q130" s="31">
        <v>95.998369565217402</v>
      </c>
      <c r="R130" s="31">
        <v>8.836956521739131E-2</v>
      </c>
      <c r="S130" s="31">
        <v>216.29521739130431</v>
      </c>
      <c r="T130" s="31">
        <v>200.41858695652169</v>
      </c>
      <c r="U130" s="31">
        <v>15.876630434782607</v>
      </c>
      <c r="V130" s="31">
        <v>0</v>
      </c>
      <c r="W130" s="31">
        <v>17.957826086956526</v>
      </c>
      <c r="X130" s="31">
        <v>7.5365217391304373</v>
      </c>
      <c r="Y130" s="31">
        <v>0</v>
      </c>
      <c r="Z130" s="31">
        <v>0</v>
      </c>
      <c r="AA130" s="31">
        <v>4.4904347826086957</v>
      </c>
      <c r="AB130" s="31">
        <v>0</v>
      </c>
      <c r="AC130" s="31">
        <v>5.9308695652173915</v>
      </c>
      <c r="AD130" s="31">
        <v>0</v>
      </c>
      <c r="AE130" s="31">
        <v>0</v>
      </c>
      <c r="AF130" t="s">
        <v>221</v>
      </c>
      <c r="AG130" s="32">
        <v>2</v>
      </c>
      <c r="AH130"/>
    </row>
    <row r="131" spans="1:34" x14ac:dyDescent="0.25">
      <c r="A131" t="s">
        <v>941</v>
      </c>
      <c r="B131" t="s">
        <v>597</v>
      </c>
      <c r="C131" t="s">
        <v>778</v>
      </c>
      <c r="D131" t="s">
        <v>889</v>
      </c>
      <c r="E131" s="31">
        <v>58.913043478260867</v>
      </c>
      <c r="F131" s="31">
        <v>3.5925701107011094</v>
      </c>
      <c r="G131" s="31">
        <v>3.4219778597786004</v>
      </c>
      <c r="H131" s="31">
        <v>0.29244095940959408</v>
      </c>
      <c r="I131" s="31">
        <v>0.19354797047970485</v>
      </c>
      <c r="J131" s="31">
        <v>211.64923913043492</v>
      </c>
      <c r="K131" s="31">
        <v>201.59913043478275</v>
      </c>
      <c r="L131" s="31">
        <v>17.228586956521738</v>
      </c>
      <c r="M131" s="31">
        <v>11.402500000000002</v>
      </c>
      <c r="N131" s="31">
        <v>1.0434782608695652</v>
      </c>
      <c r="O131" s="31">
        <v>4.7826086956521738</v>
      </c>
      <c r="P131" s="31">
        <v>53.547500000000035</v>
      </c>
      <c r="Q131" s="31">
        <v>49.323478260869599</v>
      </c>
      <c r="R131" s="31">
        <v>4.2240217391304338</v>
      </c>
      <c r="S131" s="31">
        <v>140.87315217391316</v>
      </c>
      <c r="T131" s="31">
        <v>140.87315217391316</v>
      </c>
      <c r="U131" s="31">
        <v>0</v>
      </c>
      <c r="V131" s="31">
        <v>0</v>
      </c>
      <c r="W131" s="31">
        <v>0</v>
      </c>
      <c r="X131" s="31">
        <v>0</v>
      </c>
      <c r="Y131" s="31">
        <v>0</v>
      </c>
      <c r="Z131" s="31">
        <v>0</v>
      </c>
      <c r="AA131" s="31">
        <v>0</v>
      </c>
      <c r="AB131" s="31">
        <v>0</v>
      </c>
      <c r="AC131" s="31">
        <v>0</v>
      </c>
      <c r="AD131" s="31">
        <v>0</v>
      </c>
      <c r="AE131" s="31">
        <v>0</v>
      </c>
      <c r="AF131" t="s">
        <v>249</v>
      </c>
      <c r="AG131" s="32">
        <v>2</v>
      </c>
      <c r="AH131"/>
    </row>
    <row r="132" spans="1:34" x14ac:dyDescent="0.25">
      <c r="A132" t="s">
        <v>941</v>
      </c>
      <c r="B132" t="s">
        <v>389</v>
      </c>
      <c r="C132" t="s">
        <v>778</v>
      </c>
      <c r="D132" t="s">
        <v>889</v>
      </c>
      <c r="E132" s="31">
        <v>185.92391304347825</v>
      </c>
      <c r="F132" s="31">
        <v>2.9611604793919919</v>
      </c>
      <c r="G132" s="31">
        <v>2.8092458345513016</v>
      </c>
      <c r="H132" s="31">
        <v>0.45064308681672027</v>
      </c>
      <c r="I132" s="31">
        <v>0.30855013154048522</v>
      </c>
      <c r="J132" s="31">
        <v>550.55054347826103</v>
      </c>
      <c r="K132" s="31">
        <v>522.30597826086967</v>
      </c>
      <c r="L132" s="31">
        <v>83.785326086956516</v>
      </c>
      <c r="M132" s="31">
        <v>57.366847826086953</v>
      </c>
      <c r="N132" s="31">
        <v>21.201086956521738</v>
      </c>
      <c r="O132" s="31">
        <v>5.2173913043478262</v>
      </c>
      <c r="P132" s="31">
        <v>160.25706521739136</v>
      </c>
      <c r="Q132" s="31">
        <v>158.43097826086961</v>
      </c>
      <c r="R132" s="31">
        <v>1.826086956521739</v>
      </c>
      <c r="S132" s="31">
        <v>306.50815217391306</v>
      </c>
      <c r="T132" s="31">
        <v>279.87771739130437</v>
      </c>
      <c r="U132" s="31">
        <v>26.630434782608695</v>
      </c>
      <c r="V132" s="31">
        <v>0</v>
      </c>
      <c r="W132" s="31">
        <v>42.515217391304347</v>
      </c>
      <c r="X132" s="31">
        <v>0</v>
      </c>
      <c r="Y132" s="31">
        <v>4.4782608695652177</v>
      </c>
      <c r="Z132" s="31">
        <v>0</v>
      </c>
      <c r="AA132" s="31">
        <v>6.5505434782608694</v>
      </c>
      <c r="AB132" s="31">
        <v>1.826086956521739</v>
      </c>
      <c r="AC132" s="31">
        <v>29.660326086956523</v>
      </c>
      <c r="AD132" s="31">
        <v>0</v>
      </c>
      <c r="AE132" s="31">
        <v>0</v>
      </c>
      <c r="AF132" t="s">
        <v>38</v>
      </c>
      <c r="AG132" s="32">
        <v>2</v>
      </c>
      <c r="AH132"/>
    </row>
    <row r="133" spans="1:34" x14ac:dyDescent="0.25">
      <c r="A133" t="s">
        <v>941</v>
      </c>
      <c r="B133" t="s">
        <v>522</v>
      </c>
      <c r="C133" t="s">
        <v>812</v>
      </c>
      <c r="D133" t="s">
        <v>908</v>
      </c>
      <c r="E133" s="31">
        <v>95.706521739130437</v>
      </c>
      <c r="F133" s="31">
        <v>2.3228972174900626</v>
      </c>
      <c r="G133" s="31">
        <v>2.2527098239636572</v>
      </c>
      <c r="H133" s="31">
        <v>0.2052856331629756</v>
      </c>
      <c r="I133" s="31">
        <v>0.16951050539466214</v>
      </c>
      <c r="J133" s="31">
        <v>222.31641304347826</v>
      </c>
      <c r="K133" s="31">
        <v>215.59902173913045</v>
      </c>
      <c r="L133" s="31">
        <v>19.647173913043481</v>
      </c>
      <c r="M133" s="31">
        <v>16.22326086956522</v>
      </c>
      <c r="N133" s="31">
        <v>0</v>
      </c>
      <c r="O133" s="31">
        <v>3.4239130434782608</v>
      </c>
      <c r="P133" s="31">
        <v>77.211413043478245</v>
      </c>
      <c r="Q133" s="31">
        <v>73.917934782608683</v>
      </c>
      <c r="R133" s="31">
        <v>3.2934782608695654</v>
      </c>
      <c r="S133" s="31">
        <v>125.45782608695654</v>
      </c>
      <c r="T133" s="31">
        <v>125.45782608695654</v>
      </c>
      <c r="U133" s="31">
        <v>0</v>
      </c>
      <c r="V133" s="31">
        <v>0</v>
      </c>
      <c r="W133" s="31">
        <v>0</v>
      </c>
      <c r="X133" s="31">
        <v>0</v>
      </c>
      <c r="Y133" s="31">
        <v>0</v>
      </c>
      <c r="Z133" s="31">
        <v>0</v>
      </c>
      <c r="AA133" s="31">
        <v>0</v>
      </c>
      <c r="AB133" s="31">
        <v>0</v>
      </c>
      <c r="AC133" s="31">
        <v>0</v>
      </c>
      <c r="AD133" s="31">
        <v>0</v>
      </c>
      <c r="AE133" s="31">
        <v>0</v>
      </c>
      <c r="AF133" t="s">
        <v>173</v>
      </c>
      <c r="AG133" s="32">
        <v>2</v>
      </c>
      <c r="AH133"/>
    </row>
    <row r="134" spans="1:34" x14ac:dyDescent="0.25">
      <c r="A134" t="s">
        <v>941</v>
      </c>
      <c r="B134" t="s">
        <v>417</v>
      </c>
      <c r="C134" t="s">
        <v>791</v>
      </c>
      <c r="D134" t="s">
        <v>906</v>
      </c>
      <c r="E134" s="31">
        <v>103.40217391304348</v>
      </c>
      <c r="F134" s="31">
        <v>2.9994165878271835</v>
      </c>
      <c r="G134" s="31">
        <v>2.5966834857563335</v>
      </c>
      <c r="H134" s="31">
        <v>0.35981814359297798</v>
      </c>
      <c r="I134" s="31">
        <v>8.8273940922947533E-2</v>
      </c>
      <c r="J134" s="31">
        <v>310.1461956521739</v>
      </c>
      <c r="K134" s="31">
        <v>268.50271739130437</v>
      </c>
      <c r="L134" s="31">
        <v>37.205978260869564</v>
      </c>
      <c r="M134" s="31">
        <v>9.1277173913043477</v>
      </c>
      <c r="N134" s="31">
        <v>24.165217391304346</v>
      </c>
      <c r="O134" s="31">
        <v>3.9130434782608696</v>
      </c>
      <c r="P134" s="31">
        <v>90.168478260869563</v>
      </c>
      <c r="Q134" s="31">
        <v>76.603260869565219</v>
      </c>
      <c r="R134" s="31">
        <v>13.565217391304348</v>
      </c>
      <c r="S134" s="31">
        <v>182.77173913043478</v>
      </c>
      <c r="T134" s="31">
        <v>167.96739130434781</v>
      </c>
      <c r="U134" s="31">
        <v>13.584239130434783</v>
      </c>
      <c r="V134" s="31">
        <v>1.2201086956521738</v>
      </c>
      <c r="W134" s="31">
        <v>5.9804347826086959</v>
      </c>
      <c r="X134" s="31">
        <v>0</v>
      </c>
      <c r="Y134" s="31">
        <v>5.9804347826086959</v>
      </c>
      <c r="Z134" s="31">
        <v>0</v>
      </c>
      <c r="AA134" s="31">
        <v>0</v>
      </c>
      <c r="AB134" s="31">
        <v>0</v>
      </c>
      <c r="AC134" s="31">
        <v>0</v>
      </c>
      <c r="AD134" s="31">
        <v>0</v>
      </c>
      <c r="AE134" s="31">
        <v>0</v>
      </c>
      <c r="AF134" t="s">
        <v>66</v>
      </c>
      <c r="AG134" s="32">
        <v>2</v>
      </c>
      <c r="AH134"/>
    </row>
    <row r="135" spans="1:34" x14ac:dyDescent="0.25">
      <c r="A135" t="s">
        <v>941</v>
      </c>
      <c r="B135" t="s">
        <v>524</v>
      </c>
      <c r="C135" t="s">
        <v>735</v>
      </c>
      <c r="D135" t="s">
        <v>906</v>
      </c>
      <c r="E135" s="31">
        <v>47.706521739130437</v>
      </c>
      <c r="F135" s="31">
        <v>3.6339507860560492</v>
      </c>
      <c r="G135" s="31">
        <v>3.3914695830485297</v>
      </c>
      <c r="H135" s="31">
        <v>0.54587149692412851</v>
      </c>
      <c r="I135" s="31">
        <v>0.37812257917521069</v>
      </c>
      <c r="J135" s="31">
        <v>173.36315217391305</v>
      </c>
      <c r="K135" s="31">
        <v>161.79521739130433</v>
      </c>
      <c r="L135" s="31">
        <v>26.041630434782611</v>
      </c>
      <c r="M135" s="31">
        <v>18.03891304347826</v>
      </c>
      <c r="N135" s="31">
        <v>3.4782608695652173</v>
      </c>
      <c r="O135" s="31">
        <v>4.5244565217391308</v>
      </c>
      <c r="P135" s="31">
        <v>49.071521739130432</v>
      </c>
      <c r="Q135" s="31">
        <v>45.506304347826088</v>
      </c>
      <c r="R135" s="31">
        <v>3.5652173913043477</v>
      </c>
      <c r="S135" s="31">
        <v>98.25</v>
      </c>
      <c r="T135" s="31">
        <v>98.25</v>
      </c>
      <c r="U135" s="31">
        <v>0</v>
      </c>
      <c r="V135" s="31">
        <v>0</v>
      </c>
      <c r="W135" s="31">
        <v>14.213695652173913</v>
      </c>
      <c r="X135" s="31">
        <v>4.1367391304347825</v>
      </c>
      <c r="Y135" s="31">
        <v>0</v>
      </c>
      <c r="Z135" s="31">
        <v>0</v>
      </c>
      <c r="AA135" s="31">
        <v>3.8242391304347825</v>
      </c>
      <c r="AB135" s="31">
        <v>0</v>
      </c>
      <c r="AC135" s="31">
        <v>6.2527173913043477</v>
      </c>
      <c r="AD135" s="31">
        <v>0</v>
      </c>
      <c r="AE135" s="31">
        <v>0</v>
      </c>
      <c r="AF135" t="s">
        <v>176</v>
      </c>
      <c r="AG135" s="32">
        <v>2</v>
      </c>
      <c r="AH135"/>
    </row>
    <row r="136" spans="1:34" x14ac:dyDescent="0.25">
      <c r="A136" t="s">
        <v>941</v>
      </c>
      <c r="B136" t="s">
        <v>408</v>
      </c>
      <c r="C136" t="s">
        <v>787</v>
      </c>
      <c r="D136" t="s">
        <v>906</v>
      </c>
      <c r="E136" s="31">
        <v>185.10869565217391</v>
      </c>
      <c r="F136" s="31">
        <v>2.8613722842043456</v>
      </c>
      <c r="G136" s="31">
        <v>2.7769624192601294</v>
      </c>
      <c r="H136" s="31">
        <v>0.15778038755137991</v>
      </c>
      <c r="I136" s="31">
        <v>8.8006459189665306E-2</v>
      </c>
      <c r="J136" s="31">
        <v>529.66489130434786</v>
      </c>
      <c r="K136" s="31">
        <v>514.03989130434786</v>
      </c>
      <c r="L136" s="31">
        <v>29.206521739130434</v>
      </c>
      <c r="M136" s="31">
        <v>16.290760869565219</v>
      </c>
      <c r="N136" s="31">
        <v>9.3505434782608692</v>
      </c>
      <c r="O136" s="31">
        <v>3.5652173913043477</v>
      </c>
      <c r="P136" s="31">
        <v>176.33695652173913</v>
      </c>
      <c r="Q136" s="31">
        <v>173.62771739130434</v>
      </c>
      <c r="R136" s="31">
        <v>2.7092391304347827</v>
      </c>
      <c r="S136" s="31">
        <v>324.12141304347824</v>
      </c>
      <c r="T136" s="31">
        <v>235.92391304347825</v>
      </c>
      <c r="U136" s="31">
        <v>88.197500000000005</v>
      </c>
      <c r="V136" s="31">
        <v>0</v>
      </c>
      <c r="W136" s="31">
        <v>252.66847826086956</v>
      </c>
      <c r="X136" s="31">
        <v>1.076086956521739</v>
      </c>
      <c r="Y136" s="31">
        <v>0</v>
      </c>
      <c r="Z136" s="31">
        <v>0</v>
      </c>
      <c r="AA136" s="31">
        <v>57.546195652173914</v>
      </c>
      <c r="AB136" s="31">
        <v>0</v>
      </c>
      <c r="AC136" s="31">
        <v>130.96467391304347</v>
      </c>
      <c r="AD136" s="31">
        <v>63.081521739130437</v>
      </c>
      <c r="AE136" s="31">
        <v>0</v>
      </c>
      <c r="AF136" t="s">
        <v>57</v>
      </c>
      <c r="AG136" s="32">
        <v>2</v>
      </c>
      <c r="AH136"/>
    </row>
    <row r="137" spans="1:34" x14ac:dyDescent="0.25">
      <c r="A137" t="s">
        <v>941</v>
      </c>
      <c r="B137" t="s">
        <v>601</v>
      </c>
      <c r="C137" t="s">
        <v>753</v>
      </c>
      <c r="D137" t="s">
        <v>895</v>
      </c>
      <c r="E137" s="31">
        <v>135.90217391304347</v>
      </c>
      <c r="F137" s="31">
        <v>3.274080620651044</v>
      </c>
      <c r="G137" s="31">
        <v>2.9448556346476846</v>
      </c>
      <c r="H137" s="31">
        <v>0.34027033511957133</v>
      </c>
      <c r="I137" s="31">
        <v>0.19826441654003038</v>
      </c>
      <c r="J137" s="31">
        <v>444.95467391304351</v>
      </c>
      <c r="K137" s="31">
        <v>400.21228260869566</v>
      </c>
      <c r="L137" s="31">
        <v>46.243478260869566</v>
      </c>
      <c r="M137" s="31">
        <v>26.9445652173913</v>
      </c>
      <c r="N137" s="31">
        <v>16.614130434782609</v>
      </c>
      <c r="O137" s="31">
        <v>2.6847826086956523</v>
      </c>
      <c r="P137" s="31">
        <v>139.03836956521735</v>
      </c>
      <c r="Q137" s="31">
        <v>113.5948913043478</v>
      </c>
      <c r="R137" s="31">
        <v>25.443478260869568</v>
      </c>
      <c r="S137" s="31">
        <v>259.67282608695655</v>
      </c>
      <c r="T137" s="31">
        <v>259.67282608695655</v>
      </c>
      <c r="U137" s="31">
        <v>0</v>
      </c>
      <c r="V137" s="31">
        <v>0</v>
      </c>
      <c r="W137" s="31">
        <v>68.835108695652181</v>
      </c>
      <c r="X137" s="31">
        <v>3.9456521739130435</v>
      </c>
      <c r="Y137" s="31">
        <v>0</v>
      </c>
      <c r="Z137" s="31">
        <v>0</v>
      </c>
      <c r="AA137" s="31">
        <v>25.220978260869565</v>
      </c>
      <c r="AB137" s="31">
        <v>0</v>
      </c>
      <c r="AC137" s="31">
        <v>39.66847826086957</v>
      </c>
      <c r="AD137" s="31">
        <v>0</v>
      </c>
      <c r="AE137" s="31">
        <v>0</v>
      </c>
      <c r="AF137" t="s">
        <v>253</v>
      </c>
      <c r="AG137" s="32">
        <v>2</v>
      </c>
      <c r="AH137"/>
    </row>
    <row r="138" spans="1:34" x14ac:dyDescent="0.25">
      <c r="A138" t="s">
        <v>941</v>
      </c>
      <c r="B138" t="s">
        <v>364</v>
      </c>
      <c r="C138" t="s">
        <v>764</v>
      </c>
      <c r="D138" t="s">
        <v>898</v>
      </c>
      <c r="E138" s="31">
        <v>141.64130434782609</v>
      </c>
      <c r="F138" s="31">
        <v>3.2533765635791574</v>
      </c>
      <c r="G138" s="31">
        <v>2.9810068298672396</v>
      </c>
      <c r="H138" s="31">
        <v>0.74040748983193927</v>
      </c>
      <c r="I138" s="31">
        <v>0.46803775612002146</v>
      </c>
      <c r="J138" s="31">
        <v>460.8125</v>
      </c>
      <c r="K138" s="31">
        <v>422.23369565217394</v>
      </c>
      <c r="L138" s="31">
        <v>104.87228260869566</v>
      </c>
      <c r="M138" s="31">
        <v>66.293478260869563</v>
      </c>
      <c r="N138" s="31">
        <v>35.073369565217391</v>
      </c>
      <c r="O138" s="31">
        <v>3.5054347826086958</v>
      </c>
      <c r="P138" s="31">
        <v>76.782608695652172</v>
      </c>
      <c r="Q138" s="31">
        <v>76.782608695652172</v>
      </c>
      <c r="R138" s="31">
        <v>0</v>
      </c>
      <c r="S138" s="31">
        <v>279.15760869565219</v>
      </c>
      <c r="T138" s="31">
        <v>279.15760869565219</v>
      </c>
      <c r="U138" s="31">
        <v>0</v>
      </c>
      <c r="V138" s="31">
        <v>0</v>
      </c>
      <c r="W138" s="31">
        <v>5.2173913043478262</v>
      </c>
      <c r="X138" s="31">
        <v>0</v>
      </c>
      <c r="Y138" s="31">
        <v>0</v>
      </c>
      <c r="Z138" s="31">
        <v>0</v>
      </c>
      <c r="AA138" s="31">
        <v>0</v>
      </c>
      <c r="AB138" s="31">
        <v>0</v>
      </c>
      <c r="AC138" s="31">
        <v>5.2173913043478262</v>
      </c>
      <c r="AD138" s="31">
        <v>0</v>
      </c>
      <c r="AE138" s="31">
        <v>0</v>
      </c>
      <c r="AF138" t="s">
        <v>13</v>
      </c>
      <c r="AG138" s="32">
        <v>2</v>
      </c>
      <c r="AH138"/>
    </row>
    <row r="139" spans="1:34" x14ac:dyDescent="0.25">
      <c r="A139" t="s">
        <v>941</v>
      </c>
      <c r="B139" t="s">
        <v>363</v>
      </c>
      <c r="C139" t="s">
        <v>733</v>
      </c>
      <c r="D139" t="s">
        <v>902</v>
      </c>
      <c r="E139" s="31">
        <v>148.44565217391303</v>
      </c>
      <c r="F139" s="31">
        <v>3.6966024749212858</v>
      </c>
      <c r="G139" s="31">
        <v>3.435509262649191</v>
      </c>
      <c r="H139" s="31">
        <v>1.0612323350662665</v>
      </c>
      <c r="I139" s="31">
        <v>0.80013912279417154</v>
      </c>
      <c r="J139" s="31">
        <v>548.74456521739125</v>
      </c>
      <c r="K139" s="31">
        <v>509.98641304347825</v>
      </c>
      <c r="L139" s="31">
        <v>157.53532608695653</v>
      </c>
      <c r="M139" s="31">
        <v>118.77717391304348</v>
      </c>
      <c r="N139" s="31">
        <v>35.005434782608695</v>
      </c>
      <c r="O139" s="31">
        <v>3.7527173913043477</v>
      </c>
      <c r="P139" s="31">
        <v>63.855978260869563</v>
      </c>
      <c r="Q139" s="31">
        <v>63.855978260869563</v>
      </c>
      <c r="R139" s="31">
        <v>0</v>
      </c>
      <c r="S139" s="31">
        <v>327.35326086956519</v>
      </c>
      <c r="T139" s="31">
        <v>327.35326086956519</v>
      </c>
      <c r="U139" s="31">
        <v>0</v>
      </c>
      <c r="V139" s="31">
        <v>0</v>
      </c>
      <c r="W139" s="31">
        <v>0</v>
      </c>
      <c r="X139" s="31">
        <v>0</v>
      </c>
      <c r="Y139" s="31">
        <v>0</v>
      </c>
      <c r="Z139" s="31">
        <v>0</v>
      </c>
      <c r="AA139" s="31">
        <v>0</v>
      </c>
      <c r="AB139" s="31">
        <v>0</v>
      </c>
      <c r="AC139" s="31">
        <v>0</v>
      </c>
      <c r="AD139" s="31">
        <v>0</v>
      </c>
      <c r="AE139" s="31">
        <v>0</v>
      </c>
      <c r="AF139" t="s">
        <v>11</v>
      </c>
      <c r="AG139" s="32">
        <v>2</v>
      </c>
      <c r="AH139"/>
    </row>
    <row r="140" spans="1:34" x14ac:dyDescent="0.25">
      <c r="A140" t="s">
        <v>941</v>
      </c>
      <c r="B140" t="s">
        <v>587</v>
      </c>
      <c r="C140" t="s">
        <v>853</v>
      </c>
      <c r="D140" t="s">
        <v>900</v>
      </c>
      <c r="E140" s="31">
        <v>28.271739130434781</v>
      </c>
      <c r="F140" s="31">
        <v>4.4278277585544021</v>
      </c>
      <c r="G140" s="31">
        <v>3.9990157631680119</v>
      </c>
      <c r="H140" s="31">
        <v>0.39815071126489815</v>
      </c>
      <c r="I140" s="31">
        <v>0.10417531718569782</v>
      </c>
      <c r="J140" s="31">
        <v>125.18239130434782</v>
      </c>
      <c r="K140" s="31">
        <v>113.05913043478259</v>
      </c>
      <c r="L140" s="31">
        <v>11.256413043478261</v>
      </c>
      <c r="M140" s="31">
        <v>2.945217391304348</v>
      </c>
      <c r="N140" s="31">
        <v>3.8601086956521744</v>
      </c>
      <c r="O140" s="31">
        <v>4.4510869565217392</v>
      </c>
      <c r="P140" s="31">
        <v>37.372391304347829</v>
      </c>
      <c r="Q140" s="31">
        <v>33.560326086956522</v>
      </c>
      <c r="R140" s="31">
        <v>3.8120652173913046</v>
      </c>
      <c r="S140" s="31">
        <v>76.553586956521727</v>
      </c>
      <c r="T140" s="31">
        <v>76.466630434782601</v>
      </c>
      <c r="U140" s="31">
        <v>8.6956521739130432E-2</v>
      </c>
      <c r="V140" s="31">
        <v>0</v>
      </c>
      <c r="W140" s="31">
        <v>0</v>
      </c>
      <c r="X140" s="31">
        <v>0</v>
      </c>
      <c r="Y140" s="31">
        <v>0</v>
      </c>
      <c r="Z140" s="31">
        <v>0</v>
      </c>
      <c r="AA140" s="31">
        <v>0</v>
      </c>
      <c r="AB140" s="31">
        <v>0</v>
      </c>
      <c r="AC140" s="31">
        <v>0</v>
      </c>
      <c r="AD140" s="31">
        <v>0</v>
      </c>
      <c r="AE140" s="31">
        <v>0</v>
      </c>
      <c r="AF140" t="s">
        <v>239</v>
      </c>
      <c r="AG140" s="32">
        <v>2</v>
      </c>
      <c r="AH140"/>
    </row>
    <row r="141" spans="1:34" x14ac:dyDescent="0.25">
      <c r="A141" t="s">
        <v>941</v>
      </c>
      <c r="B141" t="s">
        <v>412</v>
      </c>
      <c r="C141" t="s">
        <v>763</v>
      </c>
      <c r="D141" t="s">
        <v>901</v>
      </c>
      <c r="E141" s="31">
        <v>82.293478260869563</v>
      </c>
      <c r="F141" s="31">
        <v>3.8397226258090082</v>
      </c>
      <c r="G141" s="31">
        <v>3.5841526878879946</v>
      </c>
      <c r="H141" s="31">
        <v>0.89057720248315941</v>
      </c>
      <c r="I141" s="31">
        <v>0.63500726456214507</v>
      </c>
      <c r="J141" s="31">
        <v>315.98413043478263</v>
      </c>
      <c r="K141" s="31">
        <v>294.95239130434788</v>
      </c>
      <c r="L141" s="31">
        <v>73.288695652173914</v>
      </c>
      <c r="M141" s="31">
        <v>52.256956521739134</v>
      </c>
      <c r="N141" s="31">
        <v>15.531739130434783</v>
      </c>
      <c r="O141" s="31">
        <v>5.5</v>
      </c>
      <c r="P141" s="31">
        <v>95.485978260869601</v>
      </c>
      <c r="Q141" s="31">
        <v>95.485978260869601</v>
      </c>
      <c r="R141" s="31">
        <v>0</v>
      </c>
      <c r="S141" s="31">
        <v>147.20945652173913</v>
      </c>
      <c r="T141" s="31">
        <v>147.20945652173913</v>
      </c>
      <c r="U141" s="31">
        <v>0</v>
      </c>
      <c r="V141" s="31">
        <v>0</v>
      </c>
      <c r="W141" s="31">
        <v>8.9036956521739121</v>
      </c>
      <c r="X141" s="31">
        <v>1.4347826086956521</v>
      </c>
      <c r="Y141" s="31">
        <v>1.6893478260869568</v>
      </c>
      <c r="Z141" s="31">
        <v>0.71739130434782605</v>
      </c>
      <c r="AA141" s="31">
        <v>0</v>
      </c>
      <c r="AB141" s="31">
        <v>0</v>
      </c>
      <c r="AC141" s="31">
        <v>5.0621739130434777</v>
      </c>
      <c r="AD141" s="31">
        <v>0</v>
      </c>
      <c r="AE141" s="31">
        <v>0</v>
      </c>
      <c r="AF141" t="s">
        <v>61</v>
      </c>
      <c r="AG141" s="32">
        <v>2</v>
      </c>
      <c r="AH141"/>
    </row>
    <row r="142" spans="1:34" x14ac:dyDescent="0.25">
      <c r="A142" t="s">
        <v>941</v>
      </c>
      <c r="B142" t="s">
        <v>437</v>
      </c>
      <c r="C142" t="s">
        <v>805</v>
      </c>
      <c r="D142" t="s">
        <v>907</v>
      </c>
      <c r="E142" s="31">
        <v>190.96739130434781</v>
      </c>
      <c r="F142" s="31">
        <v>3.0480249302749161</v>
      </c>
      <c r="G142" s="31">
        <v>2.9905373100347208</v>
      </c>
      <c r="H142" s="31">
        <v>0.43470032443508444</v>
      </c>
      <c r="I142" s="31">
        <v>0.37721270419488873</v>
      </c>
      <c r="J142" s="31">
        <v>582.07336956521738</v>
      </c>
      <c r="K142" s="31">
        <v>571.09510869565224</v>
      </c>
      <c r="L142" s="31">
        <v>83.013586956521721</v>
      </c>
      <c r="M142" s="31">
        <v>72.035326086956516</v>
      </c>
      <c r="N142" s="31">
        <v>5.8478260869565215</v>
      </c>
      <c r="O142" s="31">
        <v>5.1304347826086953</v>
      </c>
      <c r="P142" s="31">
        <v>137.95923913043478</v>
      </c>
      <c r="Q142" s="31">
        <v>137.95923913043478</v>
      </c>
      <c r="R142" s="31">
        <v>0</v>
      </c>
      <c r="S142" s="31">
        <v>361.10054347826087</v>
      </c>
      <c r="T142" s="31">
        <v>361.10054347826087</v>
      </c>
      <c r="U142" s="31">
        <v>0</v>
      </c>
      <c r="V142" s="31">
        <v>0</v>
      </c>
      <c r="W142" s="31">
        <v>66.739130434782609</v>
      </c>
      <c r="X142" s="31">
        <v>8.5625</v>
      </c>
      <c r="Y142" s="31">
        <v>0</v>
      </c>
      <c r="Z142" s="31">
        <v>0</v>
      </c>
      <c r="AA142" s="31">
        <v>49.915760869565219</v>
      </c>
      <c r="AB142" s="31">
        <v>0</v>
      </c>
      <c r="AC142" s="31">
        <v>8.2608695652173907</v>
      </c>
      <c r="AD142" s="31">
        <v>0</v>
      </c>
      <c r="AE142" s="31">
        <v>0</v>
      </c>
      <c r="AF142" t="s">
        <v>87</v>
      </c>
      <c r="AG142" s="32">
        <v>2</v>
      </c>
      <c r="AH142"/>
    </row>
    <row r="143" spans="1:34" x14ac:dyDescent="0.25">
      <c r="A143" t="s">
        <v>941</v>
      </c>
      <c r="B143" t="s">
        <v>392</v>
      </c>
      <c r="C143" t="s">
        <v>781</v>
      </c>
      <c r="D143" t="s">
        <v>902</v>
      </c>
      <c r="E143" s="31">
        <v>46.086956521739133</v>
      </c>
      <c r="F143" s="31">
        <v>3.7788372641509431</v>
      </c>
      <c r="G143" s="31">
        <v>3.3665306603773582</v>
      </c>
      <c r="H143" s="31">
        <v>0.68636320754716984</v>
      </c>
      <c r="I143" s="31">
        <v>0.41187028301886797</v>
      </c>
      <c r="J143" s="31">
        <v>174.15510869565216</v>
      </c>
      <c r="K143" s="31">
        <v>155.15315217391304</v>
      </c>
      <c r="L143" s="31">
        <v>31.632391304347831</v>
      </c>
      <c r="M143" s="31">
        <v>18.981847826086959</v>
      </c>
      <c r="N143" s="31">
        <v>7.3132608695652195</v>
      </c>
      <c r="O143" s="31">
        <v>5.3372826086956522</v>
      </c>
      <c r="P143" s="31">
        <v>38.648043478260867</v>
      </c>
      <c r="Q143" s="31">
        <v>32.296630434782607</v>
      </c>
      <c r="R143" s="31">
        <v>6.3514130434782601</v>
      </c>
      <c r="S143" s="31">
        <v>103.87467391304348</v>
      </c>
      <c r="T143" s="31">
        <v>81.672499999999999</v>
      </c>
      <c r="U143" s="31">
        <v>22.202173913043477</v>
      </c>
      <c r="V143" s="31">
        <v>0</v>
      </c>
      <c r="W143" s="31">
        <v>0</v>
      </c>
      <c r="X143" s="31">
        <v>0</v>
      </c>
      <c r="Y143" s="31">
        <v>0</v>
      </c>
      <c r="Z143" s="31">
        <v>0</v>
      </c>
      <c r="AA143" s="31">
        <v>0</v>
      </c>
      <c r="AB143" s="31">
        <v>0</v>
      </c>
      <c r="AC143" s="31">
        <v>0</v>
      </c>
      <c r="AD143" s="31">
        <v>0</v>
      </c>
      <c r="AE143" s="31">
        <v>0</v>
      </c>
      <c r="AF143" t="s">
        <v>41</v>
      </c>
      <c r="AG143" s="32">
        <v>2</v>
      </c>
      <c r="AH143"/>
    </row>
    <row r="144" spans="1:34" x14ac:dyDescent="0.25">
      <c r="A144" t="s">
        <v>941</v>
      </c>
      <c r="B144" t="s">
        <v>362</v>
      </c>
      <c r="C144" t="s">
        <v>719</v>
      </c>
      <c r="D144" t="s">
        <v>896</v>
      </c>
      <c r="E144" s="31">
        <v>16.195652173913043</v>
      </c>
      <c r="F144" s="31">
        <v>7.1847248322147639</v>
      </c>
      <c r="G144" s="31">
        <v>6.5470201342281866</v>
      </c>
      <c r="H144" s="31">
        <v>3.7024429530201344</v>
      </c>
      <c r="I144" s="31">
        <v>3.0647382550335571</v>
      </c>
      <c r="J144" s="31">
        <v>116.36130434782606</v>
      </c>
      <c r="K144" s="31">
        <v>106.0332608695652</v>
      </c>
      <c r="L144" s="31">
        <v>59.963478260869564</v>
      </c>
      <c r="M144" s="31">
        <v>49.635434782608698</v>
      </c>
      <c r="N144" s="31">
        <v>4.9367391304347823</v>
      </c>
      <c r="O144" s="31">
        <v>5.3913043478260869</v>
      </c>
      <c r="P144" s="31">
        <v>6.0742391304347834</v>
      </c>
      <c r="Q144" s="31">
        <v>6.0742391304347834</v>
      </c>
      <c r="R144" s="31">
        <v>0</v>
      </c>
      <c r="S144" s="31">
        <v>50.323586956521716</v>
      </c>
      <c r="T144" s="31">
        <v>50.323586956521716</v>
      </c>
      <c r="U144" s="31">
        <v>0</v>
      </c>
      <c r="V144" s="31">
        <v>0</v>
      </c>
      <c r="W144" s="31">
        <v>0</v>
      </c>
      <c r="X144" s="31">
        <v>0</v>
      </c>
      <c r="Y144" s="31">
        <v>0</v>
      </c>
      <c r="Z144" s="31">
        <v>0</v>
      </c>
      <c r="AA144" s="31">
        <v>0</v>
      </c>
      <c r="AB144" s="31">
        <v>0</v>
      </c>
      <c r="AC144" s="31">
        <v>0</v>
      </c>
      <c r="AD144" s="31">
        <v>0</v>
      </c>
      <c r="AE144" s="31">
        <v>0</v>
      </c>
      <c r="AF144" t="s">
        <v>10</v>
      </c>
      <c r="AG144" s="32">
        <v>2</v>
      </c>
      <c r="AH144"/>
    </row>
    <row r="145" spans="1:34" x14ac:dyDescent="0.25">
      <c r="A145" t="s">
        <v>941</v>
      </c>
      <c r="B145" t="s">
        <v>359</v>
      </c>
      <c r="C145" t="s">
        <v>761</v>
      </c>
      <c r="D145" t="s">
        <v>899</v>
      </c>
      <c r="E145" s="31">
        <v>67.586956521739125</v>
      </c>
      <c r="F145" s="31">
        <v>3.6778160180122219</v>
      </c>
      <c r="G145" s="31">
        <v>3.2819411386297843</v>
      </c>
      <c r="H145" s="31">
        <v>0.43002090704406565</v>
      </c>
      <c r="I145" s="31">
        <v>0.10490833065294307</v>
      </c>
      <c r="J145" s="31">
        <v>248.57239130434778</v>
      </c>
      <c r="K145" s="31">
        <v>221.81641304347824</v>
      </c>
      <c r="L145" s="31">
        <v>29.063804347826085</v>
      </c>
      <c r="M145" s="31">
        <v>7.0904347826086953</v>
      </c>
      <c r="N145" s="31">
        <v>21.973369565217389</v>
      </c>
      <c r="O145" s="31">
        <v>0</v>
      </c>
      <c r="P145" s="31">
        <v>79.299891304347824</v>
      </c>
      <c r="Q145" s="31">
        <v>74.517282608695652</v>
      </c>
      <c r="R145" s="31">
        <v>4.7826086956521738</v>
      </c>
      <c r="S145" s="31">
        <v>140.20869565217387</v>
      </c>
      <c r="T145" s="31">
        <v>140.20869565217387</v>
      </c>
      <c r="U145" s="31">
        <v>0</v>
      </c>
      <c r="V145" s="31">
        <v>0</v>
      </c>
      <c r="W145" s="31">
        <v>3.4859782608695649</v>
      </c>
      <c r="X145" s="31">
        <v>0.4841304347826087</v>
      </c>
      <c r="Y145" s="31">
        <v>0</v>
      </c>
      <c r="Z145" s="31">
        <v>0</v>
      </c>
      <c r="AA145" s="31">
        <v>2.7907608695652173</v>
      </c>
      <c r="AB145" s="31">
        <v>0</v>
      </c>
      <c r="AC145" s="31">
        <v>0.21108695652173914</v>
      </c>
      <c r="AD145" s="31">
        <v>0</v>
      </c>
      <c r="AE145" s="31">
        <v>0</v>
      </c>
      <c r="AF145" t="s">
        <v>7</v>
      </c>
      <c r="AG145" s="32">
        <v>2</v>
      </c>
      <c r="AH145"/>
    </row>
    <row r="146" spans="1:34" x14ac:dyDescent="0.25">
      <c r="A146" t="s">
        <v>941</v>
      </c>
      <c r="B146" t="s">
        <v>539</v>
      </c>
      <c r="C146" t="s">
        <v>840</v>
      </c>
      <c r="D146" t="s">
        <v>904</v>
      </c>
      <c r="E146" s="31">
        <v>88</v>
      </c>
      <c r="F146" s="31">
        <v>3.8293540019762844</v>
      </c>
      <c r="G146" s="31">
        <v>3.7341835474308298</v>
      </c>
      <c r="H146" s="31">
        <v>0.96184535573122532</v>
      </c>
      <c r="I146" s="31">
        <v>0.86667490118577073</v>
      </c>
      <c r="J146" s="31">
        <v>336.98315217391303</v>
      </c>
      <c r="K146" s="31">
        <v>328.60815217391303</v>
      </c>
      <c r="L146" s="31">
        <v>84.642391304347825</v>
      </c>
      <c r="M146" s="31">
        <v>76.267391304347825</v>
      </c>
      <c r="N146" s="31">
        <v>4.6358695652173916</v>
      </c>
      <c r="O146" s="31">
        <v>3.7391304347826089</v>
      </c>
      <c r="P146" s="31">
        <v>71.228260869565219</v>
      </c>
      <c r="Q146" s="31">
        <v>71.228260869565219</v>
      </c>
      <c r="R146" s="31">
        <v>0</v>
      </c>
      <c r="S146" s="31">
        <v>181.11250000000001</v>
      </c>
      <c r="T146" s="31">
        <v>172.41141304347826</v>
      </c>
      <c r="U146" s="31">
        <v>8.7010869565217384</v>
      </c>
      <c r="V146" s="31">
        <v>0</v>
      </c>
      <c r="W146" s="31">
        <v>0</v>
      </c>
      <c r="X146" s="31">
        <v>0</v>
      </c>
      <c r="Y146" s="31">
        <v>0</v>
      </c>
      <c r="Z146" s="31">
        <v>0</v>
      </c>
      <c r="AA146" s="31">
        <v>0</v>
      </c>
      <c r="AB146" s="31">
        <v>0</v>
      </c>
      <c r="AC146" s="31">
        <v>0</v>
      </c>
      <c r="AD146" s="31">
        <v>0</v>
      </c>
      <c r="AE146" s="31">
        <v>0</v>
      </c>
      <c r="AF146" t="s">
        <v>191</v>
      </c>
      <c r="AG146" s="32">
        <v>2</v>
      </c>
      <c r="AH146"/>
    </row>
    <row r="147" spans="1:34" x14ac:dyDescent="0.25">
      <c r="A147" t="s">
        <v>941</v>
      </c>
      <c r="B147" t="s">
        <v>682</v>
      </c>
      <c r="C147" t="s">
        <v>884</v>
      </c>
      <c r="D147" t="s">
        <v>904</v>
      </c>
      <c r="E147" s="31">
        <v>67.630434782608702</v>
      </c>
      <c r="F147" s="31">
        <v>3.6133429765348763</v>
      </c>
      <c r="G147" s="31">
        <v>3.4648376727740278</v>
      </c>
      <c r="H147" s="31">
        <v>0.38432176149148178</v>
      </c>
      <c r="I147" s="31">
        <v>0.31617647058823528</v>
      </c>
      <c r="J147" s="31">
        <v>244.37195652173915</v>
      </c>
      <c r="K147" s="31">
        <v>234.32847826086959</v>
      </c>
      <c r="L147" s="31">
        <v>25.991847826086957</v>
      </c>
      <c r="M147" s="31">
        <v>21.383152173913043</v>
      </c>
      <c r="N147" s="31">
        <v>0</v>
      </c>
      <c r="O147" s="31">
        <v>4.6086956521739131</v>
      </c>
      <c r="P147" s="31">
        <v>68.283913043478265</v>
      </c>
      <c r="Q147" s="31">
        <v>62.849130434782609</v>
      </c>
      <c r="R147" s="31">
        <v>5.4347826086956523</v>
      </c>
      <c r="S147" s="31">
        <v>150.09619565217392</v>
      </c>
      <c r="T147" s="31">
        <v>150.09619565217392</v>
      </c>
      <c r="U147" s="31">
        <v>0</v>
      </c>
      <c r="V147" s="31">
        <v>0</v>
      </c>
      <c r="W147" s="31">
        <v>51.438478260869566</v>
      </c>
      <c r="X147" s="31">
        <v>9.8152173913043477</v>
      </c>
      <c r="Y147" s="31">
        <v>0</v>
      </c>
      <c r="Z147" s="31">
        <v>0</v>
      </c>
      <c r="AA147" s="31">
        <v>14.884130434782611</v>
      </c>
      <c r="AB147" s="31">
        <v>0</v>
      </c>
      <c r="AC147" s="31">
        <v>26.739130434782609</v>
      </c>
      <c r="AD147" s="31">
        <v>0</v>
      </c>
      <c r="AE147" s="31">
        <v>0</v>
      </c>
      <c r="AF147" t="s">
        <v>334</v>
      </c>
      <c r="AG147" s="32">
        <v>2</v>
      </c>
      <c r="AH147"/>
    </row>
    <row r="148" spans="1:34" x14ac:dyDescent="0.25">
      <c r="A148" t="s">
        <v>941</v>
      </c>
      <c r="B148" t="s">
        <v>397</v>
      </c>
      <c r="C148" t="s">
        <v>759</v>
      </c>
      <c r="D148" t="s">
        <v>889</v>
      </c>
      <c r="E148" s="31">
        <v>60.293478260869563</v>
      </c>
      <c r="F148" s="31">
        <v>3.2608833603749776</v>
      </c>
      <c r="G148" s="31">
        <v>2.8690499369028308</v>
      </c>
      <c r="H148" s="31">
        <v>0.68003785830178476</v>
      </c>
      <c r="I148" s="31">
        <v>0.37108707409410496</v>
      </c>
      <c r="J148" s="31">
        <v>196.61</v>
      </c>
      <c r="K148" s="31">
        <v>172.98500000000001</v>
      </c>
      <c r="L148" s="31">
        <v>41.001847826086959</v>
      </c>
      <c r="M148" s="31">
        <v>22.374130434782611</v>
      </c>
      <c r="N148" s="31">
        <v>12.453804347826088</v>
      </c>
      <c r="O148" s="31">
        <v>6.1739130434782608</v>
      </c>
      <c r="P148" s="31">
        <v>43.958478260869569</v>
      </c>
      <c r="Q148" s="31">
        <v>38.961195652173913</v>
      </c>
      <c r="R148" s="31">
        <v>4.9972826086956523</v>
      </c>
      <c r="S148" s="31">
        <v>111.6496739130435</v>
      </c>
      <c r="T148" s="31">
        <v>111.6496739130435</v>
      </c>
      <c r="U148" s="31">
        <v>0</v>
      </c>
      <c r="V148" s="31">
        <v>0</v>
      </c>
      <c r="W148" s="31">
        <v>0</v>
      </c>
      <c r="X148" s="31">
        <v>0</v>
      </c>
      <c r="Y148" s="31">
        <v>0</v>
      </c>
      <c r="Z148" s="31">
        <v>0</v>
      </c>
      <c r="AA148" s="31">
        <v>0</v>
      </c>
      <c r="AB148" s="31">
        <v>0</v>
      </c>
      <c r="AC148" s="31">
        <v>0</v>
      </c>
      <c r="AD148" s="31">
        <v>0</v>
      </c>
      <c r="AE148" s="31">
        <v>0</v>
      </c>
      <c r="AF148" t="s">
        <v>46</v>
      </c>
      <c r="AG148" s="32">
        <v>2</v>
      </c>
      <c r="AH148"/>
    </row>
    <row r="149" spans="1:34" x14ac:dyDescent="0.25">
      <c r="A149" t="s">
        <v>941</v>
      </c>
      <c r="B149" t="s">
        <v>357</v>
      </c>
      <c r="C149" t="s">
        <v>759</v>
      </c>
      <c r="D149" t="s">
        <v>889</v>
      </c>
      <c r="E149" s="31">
        <v>165.95652173913044</v>
      </c>
      <c r="F149" s="31">
        <v>3.485263295782028</v>
      </c>
      <c r="G149" s="31">
        <v>3.3634398742467906</v>
      </c>
      <c r="H149" s="31">
        <v>0.46736638721509038</v>
      </c>
      <c r="I149" s="31">
        <v>0.34554296567985326</v>
      </c>
      <c r="J149" s="31">
        <v>578.4021739130435</v>
      </c>
      <c r="K149" s="31">
        <v>558.18478260869563</v>
      </c>
      <c r="L149" s="31">
        <v>77.5625</v>
      </c>
      <c r="M149" s="31">
        <v>57.345108695652172</v>
      </c>
      <c r="N149" s="31">
        <v>15.815217391304348</v>
      </c>
      <c r="O149" s="31">
        <v>4.4021739130434785</v>
      </c>
      <c r="P149" s="31">
        <v>159.64130434782609</v>
      </c>
      <c r="Q149" s="31">
        <v>159.64130434782609</v>
      </c>
      <c r="R149" s="31">
        <v>0</v>
      </c>
      <c r="S149" s="31">
        <v>341.19836956521738</v>
      </c>
      <c r="T149" s="31">
        <v>341.19836956521738</v>
      </c>
      <c r="U149" s="31">
        <v>0</v>
      </c>
      <c r="V149" s="31">
        <v>0</v>
      </c>
      <c r="W149" s="31">
        <v>0</v>
      </c>
      <c r="X149" s="31">
        <v>0</v>
      </c>
      <c r="Y149" s="31">
        <v>0</v>
      </c>
      <c r="Z149" s="31">
        <v>0</v>
      </c>
      <c r="AA149" s="31">
        <v>0</v>
      </c>
      <c r="AB149" s="31">
        <v>0</v>
      </c>
      <c r="AC149" s="31">
        <v>0</v>
      </c>
      <c r="AD149" s="31">
        <v>0</v>
      </c>
      <c r="AE149" s="31">
        <v>0</v>
      </c>
      <c r="AF149" t="s">
        <v>5</v>
      </c>
      <c r="AG149" s="32">
        <v>2</v>
      </c>
      <c r="AH149"/>
    </row>
    <row r="150" spans="1:34" x14ac:dyDescent="0.25">
      <c r="A150" t="s">
        <v>941</v>
      </c>
      <c r="B150" t="s">
        <v>630</v>
      </c>
      <c r="C150" t="s">
        <v>870</v>
      </c>
      <c r="D150" t="s">
        <v>890</v>
      </c>
      <c r="E150" s="31">
        <v>100.6304347826087</v>
      </c>
      <c r="F150" s="31">
        <v>4.2881853532080356</v>
      </c>
      <c r="G150" s="31">
        <v>3.9213350615683722</v>
      </c>
      <c r="H150" s="31">
        <v>0.95608770792827846</v>
      </c>
      <c r="I150" s="31">
        <v>0.66988766472240235</v>
      </c>
      <c r="J150" s="31">
        <v>431.52195652173907</v>
      </c>
      <c r="K150" s="31">
        <v>394.60565217391297</v>
      </c>
      <c r="L150" s="31">
        <v>96.211521739130461</v>
      </c>
      <c r="M150" s="31">
        <v>67.411086956521757</v>
      </c>
      <c r="N150" s="31">
        <v>27.516413043478263</v>
      </c>
      <c r="O150" s="31">
        <v>1.2840217391304347</v>
      </c>
      <c r="P150" s="31">
        <v>117.00836956521741</v>
      </c>
      <c r="Q150" s="31">
        <v>108.89250000000001</v>
      </c>
      <c r="R150" s="31">
        <v>8.1158695652173911</v>
      </c>
      <c r="S150" s="31">
        <v>218.3020652173912</v>
      </c>
      <c r="T150" s="31">
        <v>218.3020652173912</v>
      </c>
      <c r="U150" s="31">
        <v>0</v>
      </c>
      <c r="V150" s="31">
        <v>0</v>
      </c>
      <c r="W150" s="31">
        <v>0.89130434782608692</v>
      </c>
      <c r="X150" s="31">
        <v>0</v>
      </c>
      <c r="Y150" s="31">
        <v>0.89130434782608692</v>
      </c>
      <c r="Z150" s="31">
        <v>0</v>
      </c>
      <c r="AA150" s="31">
        <v>0</v>
      </c>
      <c r="AB150" s="31">
        <v>0</v>
      </c>
      <c r="AC150" s="31">
        <v>0</v>
      </c>
      <c r="AD150" s="31">
        <v>0</v>
      </c>
      <c r="AE150" s="31">
        <v>0</v>
      </c>
      <c r="AF150" t="s">
        <v>282</v>
      </c>
      <c r="AG150" s="32">
        <v>2</v>
      </c>
      <c r="AH150"/>
    </row>
    <row r="151" spans="1:34" x14ac:dyDescent="0.25">
      <c r="A151" t="s">
        <v>941</v>
      </c>
      <c r="B151" t="s">
        <v>432</v>
      </c>
      <c r="C151" t="s">
        <v>802</v>
      </c>
      <c r="D151" t="s">
        <v>893</v>
      </c>
      <c r="E151" s="31">
        <v>258.31521739130437</v>
      </c>
      <c r="F151" s="31">
        <v>2.6146118241110878</v>
      </c>
      <c r="G151" s="31">
        <v>2.2250894172101829</v>
      </c>
      <c r="H151" s="31">
        <v>0.45906795707973908</v>
      </c>
      <c r="I151" s="31">
        <v>0.17839259415106248</v>
      </c>
      <c r="J151" s="31">
        <v>675.39402173913049</v>
      </c>
      <c r="K151" s="31">
        <v>574.77445652173913</v>
      </c>
      <c r="L151" s="31">
        <v>118.58423913043478</v>
      </c>
      <c r="M151" s="31">
        <v>46.081521739130437</v>
      </c>
      <c r="N151" s="31">
        <v>68.263586956521735</v>
      </c>
      <c r="O151" s="31">
        <v>4.2391304347826084</v>
      </c>
      <c r="P151" s="31">
        <v>218.74728260869566</v>
      </c>
      <c r="Q151" s="31">
        <v>190.63043478260869</v>
      </c>
      <c r="R151" s="31">
        <v>28.116847826086957</v>
      </c>
      <c r="S151" s="31">
        <v>338.0625</v>
      </c>
      <c r="T151" s="31">
        <v>338.0625</v>
      </c>
      <c r="U151" s="31">
        <v>0</v>
      </c>
      <c r="V151" s="31">
        <v>0</v>
      </c>
      <c r="W151" s="31">
        <v>89.847826086956516</v>
      </c>
      <c r="X151" s="31">
        <v>9.6467391304347831</v>
      </c>
      <c r="Y151" s="31">
        <v>0</v>
      </c>
      <c r="Z151" s="31">
        <v>0</v>
      </c>
      <c r="AA151" s="31">
        <v>39.434782608695649</v>
      </c>
      <c r="AB151" s="31">
        <v>0</v>
      </c>
      <c r="AC151" s="31">
        <v>40.766304347826086</v>
      </c>
      <c r="AD151" s="31">
        <v>0</v>
      </c>
      <c r="AE151" s="31">
        <v>0</v>
      </c>
      <c r="AF151" t="s">
        <v>82</v>
      </c>
      <c r="AG151" s="32">
        <v>2</v>
      </c>
      <c r="AH151"/>
    </row>
    <row r="152" spans="1:34" x14ac:dyDescent="0.25">
      <c r="A152" t="s">
        <v>941</v>
      </c>
      <c r="B152" t="s">
        <v>511</v>
      </c>
      <c r="C152" t="s">
        <v>722</v>
      </c>
      <c r="D152" t="s">
        <v>890</v>
      </c>
      <c r="E152" s="31">
        <v>186.52173913043478</v>
      </c>
      <c r="F152" s="31">
        <v>3.1157610722610722</v>
      </c>
      <c r="G152" s="31">
        <v>3.0270664335664335</v>
      </c>
      <c r="H152" s="31">
        <v>0.48954137529137554</v>
      </c>
      <c r="I152" s="31">
        <v>0.40084673659673675</v>
      </c>
      <c r="J152" s="31">
        <v>581.15717391304349</v>
      </c>
      <c r="K152" s="31">
        <v>564.61369565217387</v>
      </c>
      <c r="L152" s="31">
        <v>91.310108695652218</v>
      </c>
      <c r="M152" s="31">
        <v>74.766630434782641</v>
      </c>
      <c r="N152" s="31">
        <v>11.413043478260869</v>
      </c>
      <c r="O152" s="31">
        <v>5.1304347826086953</v>
      </c>
      <c r="P152" s="31">
        <v>152.13293478260869</v>
      </c>
      <c r="Q152" s="31">
        <v>152.13293478260869</v>
      </c>
      <c r="R152" s="31">
        <v>0</v>
      </c>
      <c r="S152" s="31">
        <v>337.71413043478253</v>
      </c>
      <c r="T152" s="31">
        <v>334.87945652173903</v>
      </c>
      <c r="U152" s="31">
        <v>0</v>
      </c>
      <c r="V152" s="31">
        <v>2.8346739130434786</v>
      </c>
      <c r="W152" s="31">
        <v>126.26706521739128</v>
      </c>
      <c r="X152" s="31">
        <v>2.1042391304347832</v>
      </c>
      <c r="Y152" s="31">
        <v>0</v>
      </c>
      <c r="Z152" s="31">
        <v>0</v>
      </c>
      <c r="AA152" s="31">
        <v>36.911739130434775</v>
      </c>
      <c r="AB152" s="31">
        <v>0</v>
      </c>
      <c r="AC152" s="31">
        <v>87.251086956521718</v>
      </c>
      <c r="AD152" s="31">
        <v>0</v>
      </c>
      <c r="AE152" s="31">
        <v>0</v>
      </c>
      <c r="AF152" t="s">
        <v>162</v>
      </c>
      <c r="AG152" s="32">
        <v>2</v>
      </c>
      <c r="AH152"/>
    </row>
    <row r="153" spans="1:34" x14ac:dyDescent="0.25">
      <c r="A153" t="s">
        <v>941</v>
      </c>
      <c r="B153" t="s">
        <v>576</v>
      </c>
      <c r="C153" t="s">
        <v>754</v>
      </c>
      <c r="D153" t="s">
        <v>901</v>
      </c>
      <c r="E153" s="31">
        <v>133.78260869565219</v>
      </c>
      <c r="F153" s="31">
        <v>3.2807344816379591</v>
      </c>
      <c r="G153" s="31">
        <v>3.1408726031849201</v>
      </c>
      <c r="H153" s="31">
        <v>0.65902258693532645</v>
      </c>
      <c r="I153" s="31">
        <v>0.56022505687357804</v>
      </c>
      <c r="J153" s="31">
        <v>438.9052173913044</v>
      </c>
      <c r="K153" s="31">
        <v>420.19413043478261</v>
      </c>
      <c r="L153" s="31">
        <v>88.165760869565204</v>
      </c>
      <c r="M153" s="31">
        <v>74.948369565217376</v>
      </c>
      <c r="N153" s="31">
        <v>3.7391304347826089</v>
      </c>
      <c r="O153" s="31">
        <v>9.4782608695652169</v>
      </c>
      <c r="P153" s="31">
        <v>101.67847826086957</v>
      </c>
      <c r="Q153" s="31">
        <v>96.184782608695656</v>
      </c>
      <c r="R153" s="31">
        <v>5.4936956521739129</v>
      </c>
      <c r="S153" s="31">
        <v>249.06097826086958</v>
      </c>
      <c r="T153" s="31">
        <v>249.06097826086958</v>
      </c>
      <c r="U153" s="31">
        <v>0</v>
      </c>
      <c r="V153" s="31">
        <v>0</v>
      </c>
      <c r="W153" s="31">
        <v>0</v>
      </c>
      <c r="X153" s="31">
        <v>0</v>
      </c>
      <c r="Y153" s="31">
        <v>0</v>
      </c>
      <c r="Z153" s="31">
        <v>0</v>
      </c>
      <c r="AA153" s="31">
        <v>0</v>
      </c>
      <c r="AB153" s="31">
        <v>0</v>
      </c>
      <c r="AC153" s="31">
        <v>0</v>
      </c>
      <c r="AD153" s="31">
        <v>0</v>
      </c>
      <c r="AE153" s="31">
        <v>0</v>
      </c>
      <c r="AF153" t="s">
        <v>228</v>
      </c>
      <c r="AG153" s="32">
        <v>2</v>
      </c>
      <c r="AH153"/>
    </row>
    <row r="154" spans="1:34" x14ac:dyDescent="0.25">
      <c r="A154" t="s">
        <v>941</v>
      </c>
      <c r="B154" t="s">
        <v>621</v>
      </c>
      <c r="C154" t="s">
        <v>707</v>
      </c>
      <c r="D154" t="s">
        <v>898</v>
      </c>
      <c r="E154" s="31">
        <v>51.413043478260867</v>
      </c>
      <c r="F154" s="31">
        <v>4.5234143763213535</v>
      </c>
      <c r="G154" s="31">
        <v>4.3048097251585622</v>
      </c>
      <c r="H154" s="31">
        <v>1.0551797040169133</v>
      </c>
      <c r="I154" s="31">
        <v>0.83657505285412259</v>
      </c>
      <c r="J154" s="31">
        <v>232.5625</v>
      </c>
      <c r="K154" s="31">
        <v>221.32336956521738</v>
      </c>
      <c r="L154" s="31">
        <v>54.25</v>
      </c>
      <c r="M154" s="31">
        <v>43.010869565217391</v>
      </c>
      <c r="N154" s="31">
        <v>11.239130434782609</v>
      </c>
      <c r="O154" s="31">
        <v>0</v>
      </c>
      <c r="P154" s="31">
        <v>58.722826086956523</v>
      </c>
      <c r="Q154" s="31">
        <v>58.722826086956523</v>
      </c>
      <c r="R154" s="31">
        <v>0</v>
      </c>
      <c r="S154" s="31">
        <v>119.58967391304348</v>
      </c>
      <c r="T154" s="31">
        <v>119.58967391304348</v>
      </c>
      <c r="U154" s="31">
        <v>0</v>
      </c>
      <c r="V154" s="31">
        <v>0</v>
      </c>
      <c r="W154" s="31">
        <v>16.190217391304348</v>
      </c>
      <c r="X154" s="31">
        <v>0</v>
      </c>
      <c r="Y154" s="31">
        <v>0.53260869565217395</v>
      </c>
      <c r="Z154" s="31">
        <v>0</v>
      </c>
      <c r="AA154" s="31">
        <v>0.91847826086956519</v>
      </c>
      <c r="AB154" s="31">
        <v>0</v>
      </c>
      <c r="AC154" s="31">
        <v>14.739130434782609</v>
      </c>
      <c r="AD154" s="31">
        <v>0</v>
      </c>
      <c r="AE154" s="31">
        <v>0</v>
      </c>
      <c r="AF154" t="s">
        <v>273</v>
      </c>
      <c r="AG154" s="32">
        <v>2</v>
      </c>
      <c r="AH154"/>
    </row>
    <row r="155" spans="1:34" x14ac:dyDescent="0.25">
      <c r="A155" t="s">
        <v>941</v>
      </c>
      <c r="B155" t="s">
        <v>620</v>
      </c>
      <c r="C155" t="s">
        <v>801</v>
      </c>
      <c r="D155" t="s">
        <v>901</v>
      </c>
      <c r="E155" s="31">
        <v>80.173913043478265</v>
      </c>
      <c r="F155" s="31">
        <v>4.3406656724511921</v>
      </c>
      <c r="G155" s="31">
        <v>4.1574701735357911</v>
      </c>
      <c r="H155" s="31">
        <v>1.3438516811279826</v>
      </c>
      <c r="I155" s="31">
        <v>1.1606561822125812</v>
      </c>
      <c r="J155" s="31">
        <v>348.008152173913</v>
      </c>
      <c r="K155" s="31">
        <v>333.320652173913</v>
      </c>
      <c r="L155" s="31">
        <v>107.74184782608695</v>
      </c>
      <c r="M155" s="31">
        <v>93.054347826086953</v>
      </c>
      <c r="N155" s="31">
        <v>10.078804347826088</v>
      </c>
      <c r="O155" s="31">
        <v>4.6086956521739131</v>
      </c>
      <c r="P155" s="31">
        <v>70.470108695652172</v>
      </c>
      <c r="Q155" s="31">
        <v>70.470108695652172</v>
      </c>
      <c r="R155" s="31">
        <v>0</v>
      </c>
      <c r="S155" s="31">
        <v>169.79619565217391</v>
      </c>
      <c r="T155" s="31">
        <v>169.79619565217391</v>
      </c>
      <c r="U155" s="31">
        <v>0</v>
      </c>
      <c r="V155" s="31">
        <v>0</v>
      </c>
      <c r="W155" s="31">
        <v>31.570652173913047</v>
      </c>
      <c r="X155" s="31">
        <v>0</v>
      </c>
      <c r="Y155" s="31">
        <v>0.60054347826086951</v>
      </c>
      <c r="Z155" s="31">
        <v>0</v>
      </c>
      <c r="AA155" s="31">
        <v>0</v>
      </c>
      <c r="AB155" s="31">
        <v>0</v>
      </c>
      <c r="AC155" s="31">
        <v>30.970108695652176</v>
      </c>
      <c r="AD155" s="31">
        <v>0</v>
      </c>
      <c r="AE155" s="31">
        <v>0</v>
      </c>
      <c r="AF155" t="s">
        <v>272</v>
      </c>
      <c r="AG155" s="32">
        <v>2</v>
      </c>
      <c r="AH155"/>
    </row>
    <row r="156" spans="1:34" x14ac:dyDescent="0.25">
      <c r="A156" t="s">
        <v>941</v>
      </c>
      <c r="B156" t="s">
        <v>434</v>
      </c>
      <c r="C156" t="s">
        <v>804</v>
      </c>
      <c r="D156" t="s">
        <v>901</v>
      </c>
      <c r="E156" s="31">
        <v>51.119565217391305</v>
      </c>
      <c r="F156" s="31">
        <v>3.5870167977886451</v>
      </c>
      <c r="G156" s="31">
        <v>3.4662981075908985</v>
      </c>
      <c r="H156" s="31">
        <v>1.2451095045715495</v>
      </c>
      <c r="I156" s="31">
        <v>1.1243908143738033</v>
      </c>
      <c r="J156" s="31">
        <v>183.36673913043475</v>
      </c>
      <c r="K156" s="31">
        <v>177.195652173913</v>
      </c>
      <c r="L156" s="31">
        <v>63.649456521739097</v>
      </c>
      <c r="M156" s="31">
        <v>57.478369565217356</v>
      </c>
      <c r="N156" s="31">
        <v>1.2091304347826086</v>
      </c>
      <c r="O156" s="31">
        <v>4.9619565217391308</v>
      </c>
      <c r="P156" s="31">
        <v>21.777826086956527</v>
      </c>
      <c r="Q156" s="31">
        <v>21.777826086956527</v>
      </c>
      <c r="R156" s="31">
        <v>0</v>
      </c>
      <c r="S156" s="31">
        <v>97.939456521739132</v>
      </c>
      <c r="T156" s="31">
        <v>97.939456521739132</v>
      </c>
      <c r="U156" s="31">
        <v>0</v>
      </c>
      <c r="V156" s="31">
        <v>0</v>
      </c>
      <c r="W156" s="31">
        <v>5.9236956521739135</v>
      </c>
      <c r="X156" s="31">
        <v>8.6956521739130432E-2</v>
      </c>
      <c r="Y156" s="31">
        <v>0.56521739130434778</v>
      </c>
      <c r="Z156" s="31">
        <v>0</v>
      </c>
      <c r="AA156" s="31">
        <v>0</v>
      </c>
      <c r="AB156" s="31">
        <v>0</v>
      </c>
      <c r="AC156" s="31">
        <v>5.271521739130435</v>
      </c>
      <c r="AD156" s="31">
        <v>0</v>
      </c>
      <c r="AE156" s="31">
        <v>0</v>
      </c>
      <c r="AF156" t="s">
        <v>84</v>
      </c>
      <c r="AG156" s="32">
        <v>2</v>
      </c>
      <c r="AH156"/>
    </row>
    <row r="157" spans="1:34" x14ac:dyDescent="0.25">
      <c r="A157" t="s">
        <v>941</v>
      </c>
      <c r="B157" t="s">
        <v>615</v>
      </c>
      <c r="C157" t="s">
        <v>865</v>
      </c>
      <c r="D157" t="s">
        <v>897</v>
      </c>
      <c r="E157" s="31">
        <v>123.6195652173913</v>
      </c>
      <c r="F157" s="31">
        <v>3.8053380814209095</v>
      </c>
      <c r="G157" s="31">
        <v>3.5095375010990941</v>
      </c>
      <c r="H157" s="31">
        <v>0.81328233535566674</v>
      </c>
      <c r="I157" s="31">
        <v>0.61495471731293394</v>
      </c>
      <c r="J157" s="31">
        <v>470.41423913043479</v>
      </c>
      <c r="K157" s="31">
        <v>433.84749999999997</v>
      </c>
      <c r="L157" s="31">
        <v>100.53760869565214</v>
      </c>
      <c r="M157" s="31">
        <v>76.02043478260866</v>
      </c>
      <c r="N157" s="31">
        <v>19.995434782608694</v>
      </c>
      <c r="O157" s="31">
        <v>4.5217391304347823</v>
      </c>
      <c r="P157" s="31">
        <v>119.38967391304347</v>
      </c>
      <c r="Q157" s="31">
        <v>107.34010869565216</v>
      </c>
      <c r="R157" s="31">
        <v>12.049565217391304</v>
      </c>
      <c r="S157" s="31">
        <v>250.48695652173919</v>
      </c>
      <c r="T157" s="31">
        <v>250.48695652173919</v>
      </c>
      <c r="U157" s="31">
        <v>0</v>
      </c>
      <c r="V157" s="31">
        <v>0</v>
      </c>
      <c r="W157" s="31">
        <v>123.42065217391304</v>
      </c>
      <c r="X157" s="31">
        <v>0.54706521739130431</v>
      </c>
      <c r="Y157" s="31">
        <v>0</v>
      </c>
      <c r="Z157" s="31">
        <v>0</v>
      </c>
      <c r="AA157" s="31">
        <v>0</v>
      </c>
      <c r="AB157" s="31">
        <v>0</v>
      </c>
      <c r="AC157" s="31">
        <v>122.87358695652173</v>
      </c>
      <c r="AD157" s="31">
        <v>0</v>
      </c>
      <c r="AE157" s="31">
        <v>0</v>
      </c>
      <c r="AF157" t="s">
        <v>267</v>
      </c>
      <c r="AG157" s="32">
        <v>2</v>
      </c>
      <c r="AH157"/>
    </row>
    <row r="158" spans="1:34" x14ac:dyDescent="0.25">
      <c r="A158" t="s">
        <v>941</v>
      </c>
      <c r="B158" t="s">
        <v>588</v>
      </c>
      <c r="C158" t="s">
        <v>720</v>
      </c>
      <c r="D158" t="s">
        <v>898</v>
      </c>
      <c r="E158" s="31">
        <v>72.663043478260875</v>
      </c>
      <c r="F158" s="31">
        <v>3.6584233358264773</v>
      </c>
      <c r="G158" s="31">
        <v>3.576448765893792</v>
      </c>
      <c r="H158" s="31">
        <v>0.68635901271503386</v>
      </c>
      <c r="I158" s="31">
        <v>0.60438444278234871</v>
      </c>
      <c r="J158" s="31">
        <v>265.8321739130435</v>
      </c>
      <c r="K158" s="31">
        <v>259.87565217391307</v>
      </c>
      <c r="L158" s="31">
        <v>49.872934782608716</v>
      </c>
      <c r="M158" s="31">
        <v>43.916413043478279</v>
      </c>
      <c r="N158" s="31">
        <v>0</v>
      </c>
      <c r="O158" s="31">
        <v>5.9565217391304364</v>
      </c>
      <c r="P158" s="31">
        <v>51.926630434782609</v>
      </c>
      <c r="Q158" s="31">
        <v>51.926630434782609</v>
      </c>
      <c r="R158" s="31">
        <v>0</v>
      </c>
      <c r="S158" s="31">
        <v>164.03260869565219</v>
      </c>
      <c r="T158" s="31">
        <v>164.03260869565219</v>
      </c>
      <c r="U158" s="31">
        <v>0</v>
      </c>
      <c r="V158" s="31">
        <v>0</v>
      </c>
      <c r="W158" s="31">
        <v>0</v>
      </c>
      <c r="X158" s="31">
        <v>0</v>
      </c>
      <c r="Y158" s="31">
        <v>0</v>
      </c>
      <c r="Z158" s="31">
        <v>0</v>
      </c>
      <c r="AA158" s="31">
        <v>0</v>
      </c>
      <c r="AB158" s="31">
        <v>0</v>
      </c>
      <c r="AC158" s="31">
        <v>0</v>
      </c>
      <c r="AD158" s="31">
        <v>0</v>
      </c>
      <c r="AE158" s="31">
        <v>0</v>
      </c>
      <c r="AF158" t="s">
        <v>240</v>
      </c>
      <c r="AG158" s="32">
        <v>2</v>
      </c>
      <c r="AH158"/>
    </row>
    <row r="159" spans="1:34" x14ac:dyDescent="0.25">
      <c r="A159" t="s">
        <v>941</v>
      </c>
      <c r="B159" t="s">
        <v>472</v>
      </c>
      <c r="C159" t="s">
        <v>704</v>
      </c>
      <c r="D159" t="s">
        <v>892</v>
      </c>
      <c r="E159" s="31">
        <v>85.282608695652172</v>
      </c>
      <c r="F159" s="31">
        <v>2.7292454754014783</v>
      </c>
      <c r="G159" s="31">
        <v>2.5293028294672446</v>
      </c>
      <c r="H159" s="31">
        <v>0.47864007137394854</v>
      </c>
      <c r="I159" s="31">
        <v>0.33987509559010964</v>
      </c>
      <c r="J159" s="31">
        <v>232.75717391304346</v>
      </c>
      <c r="K159" s="31">
        <v>215.70554347826086</v>
      </c>
      <c r="L159" s="31">
        <v>40.819673913043481</v>
      </c>
      <c r="M159" s="31">
        <v>28.985434782608699</v>
      </c>
      <c r="N159" s="31">
        <v>6.0951086956521738</v>
      </c>
      <c r="O159" s="31">
        <v>5.7391304347826084</v>
      </c>
      <c r="P159" s="31">
        <v>65.516304347826079</v>
      </c>
      <c r="Q159" s="31">
        <v>60.298913043478258</v>
      </c>
      <c r="R159" s="31">
        <v>5.2173913043478262</v>
      </c>
      <c r="S159" s="31">
        <v>126.42119565217391</v>
      </c>
      <c r="T159" s="31">
        <v>114.62771739130434</v>
      </c>
      <c r="U159" s="31">
        <v>11.793478260869565</v>
      </c>
      <c r="V159" s="31">
        <v>0</v>
      </c>
      <c r="W159" s="31">
        <v>44.376739130434785</v>
      </c>
      <c r="X159" s="31">
        <v>10.675652173913042</v>
      </c>
      <c r="Y159" s="31">
        <v>0</v>
      </c>
      <c r="Z159" s="31">
        <v>0</v>
      </c>
      <c r="AA159" s="31">
        <v>19.535326086956523</v>
      </c>
      <c r="AB159" s="31">
        <v>0</v>
      </c>
      <c r="AC159" s="31">
        <v>14.165760869565217</v>
      </c>
      <c r="AD159" s="31">
        <v>0</v>
      </c>
      <c r="AE159" s="31">
        <v>0</v>
      </c>
      <c r="AF159" t="s">
        <v>123</v>
      </c>
      <c r="AG159" s="32">
        <v>2</v>
      </c>
      <c r="AH159"/>
    </row>
    <row r="160" spans="1:34" x14ac:dyDescent="0.25">
      <c r="A160" t="s">
        <v>941</v>
      </c>
      <c r="B160" t="s">
        <v>545</v>
      </c>
      <c r="C160" t="s">
        <v>710</v>
      </c>
      <c r="D160" t="s">
        <v>906</v>
      </c>
      <c r="E160" s="31">
        <v>102.79347826086956</v>
      </c>
      <c r="F160" s="31">
        <v>2.9994321666490427</v>
      </c>
      <c r="G160" s="31">
        <v>2.9172528285925763</v>
      </c>
      <c r="H160" s="31">
        <v>0.55909379295759754</v>
      </c>
      <c r="I160" s="31">
        <v>0.47691445490113138</v>
      </c>
      <c r="J160" s="31">
        <v>308.32206521739124</v>
      </c>
      <c r="K160" s="31">
        <v>299.87456521739125</v>
      </c>
      <c r="L160" s="31">
        <v>57.471195652173911</v>
      </c>
      <c r="M160" s="31">
        <v>49.023695652173906</v>
      </c>
      <c r="N160" s="31">
        <v>3.8388043478260885</v>
      </c>
      <c r="O160" s="31">
        <v>4.6086956521739131</v>
      </c>
      <c r="P160" s="31">
        <v>61.968260869565199</v>
      </c>
      <c r="Q160" s="31">
        <v>61.968260869565199</v>
      </c>
      <c r="R160" s="31">
        <v>0</v>
      </c>
      <c r="S160" s="31">
        <v>188.8826086956521</v>
      </c>
      <c r="T160" s="31">
        <v>151.07771739130428</v>
      </c>
      <c r="U160" s="31">
        <v>37.804891304347827</v>
      </c>
      <c r="V160" s="31">
        <v>0</v>
      </c>
      <c r="W160" s="31">
        <v>60.255434782608695</v>
      </c>
      <c r="X160" s="31">
        <v>29.478260869565219</v>
      </c>
      <c r="Y160" s="31">
        <v>0</v>
      </c>
      <c r="Z160" s="31">
        <v>0</v>
      </c>
      <c r="AA160" s="31">
        <v>6.9184782608695654</v>
      </c>
      <c r="AB160" s="31">
        <v>0</v>
      </c>
      <c r="AC160" s="31">
        <v>23.858695652173914</v>
      </c>
      <c r="AD160" s="31">
        <v>0</v>
      </c>
      <c r="AE160" s="31">
        <v>0</v>
      </c>
      <c r="AF160" t="s">
        <v>197</v>
      </c>
      <c r="AG160" s="32">
        <v>2</v>
      </c>
      <c r="AH160"/>
    </row>
    <row r="161" spans="1:34" x14ac:dyDescent="0.25">
      <c r="A161" t="s">
        <v>941</v>
      </c>
      <c r="B161" t="s">
        <v>433</v>
      </c>
      <c r="C161" t="s">
        <v>803</v>
      </c>
      <c r="D161" t="s">
        <v>899</v>
      </c>
      <c r="E161" s="31">
        <v>20.956521739130434</v>
      </c>
      <c r="F161" s="31">
        <v>7.39405601659751</v>
      </c>
      <c r="G161" s="31">
        <v>6.6139730290456438</v>
      </c>
      <c r="H161" s="31">
        <v>1.3020591286307057</v>
      </c>
      <c r="I161" s="31">
        <v>0.70454875518672222</v>
      </c>
      <c r="J161" s="31">
        <v>154.95369565217391</v>
      </c>
      <c r="K161" s="31">
        <v>138.6058695652174</v>
      </c>
      <c r="L161" s="31">
        <v>27.286630434782612</v>
      </c>
      <c r="M161" s="31">
        <v>14.764891304347829</v>
      </c>
      <c r="N161" s="31">
        <v>9.9130434782608692</v>
      </c>
      <c r="O161" s="31">
        <v>2.6086956521739131</v>
      </c>
      <c r="P161" s="31">
        <v>64.350217391304355</v>
      </c>
      <c r="Q161" s="31">
        <v>60.52413043478262</v>
      </c>
      <c r="R161" s="31">
        <v>3.8260869565217392</v>
      </c>
      <c r="S161" s="31">
        <v>63.316847826086942</v>
      </c>
      <c r="T161" s="31">
        <v>63.316847826086942</v>
      </c>
      <c r="U161" s="31">
        <v>0</v>
      </c>
      <c r="V161" s="31">
        <v>0</v>
      </c>
      <c r="W161" s="31">
        <v>9.8377173913043467</v>
      </c>
      <c r="X161" s="31">
        <v>9.2391304347826081E-2</v>
      </c>
      <c r="Y161" s="31">
        <v>0</v>
      </c>
      <c r="Z161" s="31">
        <v>0</v>
      </c>
      <c r="AA161" s="31">
        <v>9.4301086956521729</v>
      </c>
      <c r="AB161" s="31">
        <v>0</v>
      </c>
      <c r="AC161" s="31">
        <v>0.31521739130434784</v>
      </c>
      <c r="AD161" s="31">
        <v>0</v>
      </c>
      <c r="AE161" s="31">
        <v>0</v>
      </c>
      <c r="AF161" t="s">
        <v>83</v>
      </c>
      <c r="AG161" s="32">
        <v>2</v>
      </c>
      <c r="AH161"/>
    </row>
    <row r="162" spans="1:34" x14ac:dyDescent="0.25">
      <c r="A162" t="s">
        <v>941</v>
      </c>
      <c r="B162" t="s">
        <v>553</v>
      </c>
      <c r="C162" t="s">
        <v>832</v>
      </c>
      <c r="D162" t="s">
        <v>890</v>
      </c>
      <c r="E162" s="31">
        <v>81.260869565217391</v>
      </c>
      <c r="F162" s="31">
        <v>4.0161142322097385</v>
      </c>
      <c r="G162" s="31">
        <v>3.8859791332263249</v>
      </c>
      <c r="H162" s="31">
        <v>1.0778263777421084</v>
      </c>
      <c r="I162" s="31">
        <v>0.94769127875869474</v>
      </c>
      <c r="J162" s="31">
        <v>326.35293478260877</v>
      </c>
      <c r="K162" s="31">
        <v>315.77804347826094</v>
      </c>
      <c r="L162" s="31">
        <v>87.585108695652195</v>
      </c>
      <c r="M162" s="31">
        <v>77.010217391304366</v>
      </c>
      <c r="N162" s="31">
        <v>4.8575000000000008</v>
      </c>
      <c r="O162" s="31">
        <v>5.7173913043478262</v>
      </c>
      <c r="P162" s="31">
        <v>45.837499999999999</v>
      </c>
      <c r="Q162" s="31">
        <v>45.837499999999999</v>
      </c>
      <c r="R162" s="31">
        <v>0</v>
      </c>
      <c r="S162" s="31">
        <v>192.93032608695657</v>
      </c>
      <c r="T162" s="31">
        <v>192.93032608695657</v>
      </c>
      <c r="U162" s="31">
        <v>0</v>
      </c>
      <c r="V162" s="31">
        <v>0</v>
      </c>
      <c r="W162" s="31">
        <v>115.97304347826088</v>
      </c>
      <c r="X162" s="31">
        <v>0.63043478260869568</v>
      </c>
      <c r="Y162" s="31">
        <v>0</v>
      </c>
      <c r="Z162" s="31">
        <v>0</v>
      </c>
      <c r="AA162" s="31">
        <v>0</v>
      </c>
      <c r="AB162" s="31">
        <v>0</v>
      </c>
      <c r="AC162" s="31">
        <v>115.34260869565217</v>
      </c>
      <c r="AD162" s="31">
        <v>0</v>
      </c>
      <c r="AE162" s="31">
        <v>0</v>
      </c>
      <c r="AF162" t="s">
        <v>205</v>
      </c>
      <c r="AG162" s="32">
        <v>2</v>
      </c>
      <c r="AH162"/>
    </row>
    <row r="163" spans="1:34" x14ac:dyDescent="0.25">
      <c r="A163" t="s">
        <v>941</v>
      </c>
      <c r="B163" t="s">
        <v>349</v>
      </c>
      <c r="C163" t="s">
        <v>806</v>
      </c>
      <c r="D163" t="s">
        <v>900</v>
      </c>
      <c r="E163" s="31">
        <v>129.52173913043478</v>
      </c>
      <c r="F163" s="31">
        <v>2.9967690500167841</v>
      </c>
      <c r="G163" s="31">
        <v>2.9129951325948302</v>
      </c>
      <c r="H163" s="31">
        <v>0.52886874790198057</v>
      </c>
      <c r="I163" s="31">
        <v>0.44509483048002685</v>
      </c>
      <c r="J163" s="31">
        <v>388.14673913043475</v>
      </c>
      <c r="K163" s="31">
        <v>377.29619565217388</v>
      </c>
      <c r="L163" s="31">
        <v>68.5</v>
      </c>
      <c r="M163" s="31">
        <v>57.649456521739133</v>
      </c>
      <c r="N163" s="31">
        <v>10.850543478260869</v>
      </c>
      <c r="O163" s="31">
        <v>0</v>
      </c>
      <c r="P163" s="31">
        <v>88.0625</v>
      </c>
      <c r="Q163" s="31">
        <v>88.0625</v>
      </c>
      <c r="R163" s="31">
        <v>0</v>
      </c>
      <c r="S163" s="31">
        <v>231.58423913043478</v>
      </c>
      <c r="T163" s="31">
        <v>231.58423913043478</v>
      </c>
      <c r="U163" s="31">
        <v>0</v>
      </c>
      <c r="V163" s="31">
        <v>0</v>
      </c>
      <c r="W163" s="31">
        <v>32.364130434782609</v>
      </c>
      <c r="X163" s="31">
        <v>0</v>
      </c>
      <c r="Y163" s="31">
        <v>0</v>
      </c>
      <c r="Z163" s="31">
        <v>0</v>
      </c>
      <c r="AA163" s="31">
        <v>4.2989130434782608</v>
      </c>
      <c r="AB163" s="31">
        <v>0</v>
      </c>
      <c r="AC163" s="31">
        <v>28.065217391304348</v>
      </c>
      <c r="AD163" s="31">
        <v>0</v>
      </c>
      <c r="AE163" s="31">
        <v>0</v>
      </c>
      <c r="AF163" t="s">
        <v>89</v>
      </c>
      <c r="AG163" s="32">
        <v>2</v>
      </c>
      <c r="AH163"/>
    </row>
    <row r="164" spans="1:34" x14ac:dyDescent="0.25">
      <c r="A164" t="s">
        <v>941</v>
      </c>
      <c r="B164" t="s">
        <v>377</v>
      </c>
      <c r="C164" t="s">
        <v>703</v>
      </c>
      <c r="D164" t="s">
        <v>899</v>
      </c>
      <c r="E164" s="31">
        <v>64.228260869565219</v>
      </c>
      <c r="F164" s="31">
        <v>3.5829649686918259</v>
      </c>
      <c r="G164" s="31">
        <v>3.1708867828735823</v>
      </c>
      <c r="H164" s="31">
        <v>0.49602301573870355</v>
      </c>
      <c r="I164" s="31">
        <v>0.20274665764088673</v>
      </c>
      <c r="J164" s="31">
        <v>230.12760869565216</v>
      </c>
      <c r="K164" s="31">
        <v>203.66054347826085</v>
      </c>
      <c r="L164" s="31">
        <v>31.858695652173907</v>
      </c>
      <c r="M164" s="31">
        <v>13.022065217391301</v>
      </c>
      <c r="N164" s="31">
        <v>9.5540217391304338</v>
      </c>
      <c r="O164" s="31">
        <v>9.2826086956521738</v>
      </c>
      <c r="P164" s="31">
        <v>57.302282608695663</v>
      </c>
      <c r="Q164" s="31">
        <v>49.671847826086967</v>
      </c>
      <c r="R164" s="31">
        <v>7.6304347826086953</v>
      </c>
      <c r="S164" s="31">
        <v>140.96663043478259</v>
      </c>
      <c r="T164" s="31">
        <v>139.58076086956518</v>
      </c>
      <c r="U164" s="31">
        <v>1.3858695652173914</v>
      </c>
      <c r="V164" s="31">
        <v>0</v>
      </c>
      <c r="W164" s="31">
        <v>51.345978260869558</v>
      </c>
      <c r="X164" s="31">
        <v>0</v>
      </c>
      <c r="Y164" s="31">
        <v>0</v>
      </c>
      <c r="Z164" s="31">
        <v>0</v>
      </c>
      <c r="AA164" s="31">
        <v>0</v>
      </c>
      <c r="AB164" s="31">
        <v>0</v>
      </c>
      <c r="AC164" s="31">
        <v>51.345978260869558</v>
      </c>
      <c r="AD164" s="31">
        <v>0</v>
      </c>
      <c r="AE164" s="31">
        <v>0</v>
      </c>
      <c r="AF164" t="s">
        <v>26</v>
      </c>
      <c r="AG164" s="32">
        <v>2</v>
      </c>
      <c r="AH164"/>
    </row>
    <row r="165" spans="1:34" x14ac:dyDescent="0.25">
      <c r="A165" t="s">
        <v>941</v>
      </c>
      <c r="B165" t="s">
        <v>608</v>
      </c>
      <c r="C165" t="s">
        <v>764</v>
      </c>
      <c r="D165" t="s">
        <v>898</v>
      </c>
      <c r="E165" s="31">
        <v>51.478260869565219</v>
      </c>
      <c r="F165" s="31">
        <v>3.81640625</v>
      </c>
      <c r="G165" s="31">
        <v>2.8894108952702697</v>
      </c>
      <c r="H165" s="31">
        <v>1.0024282094594594</v>
      </c>
      <c r="I165" s="31">
        <v>0.81725084459459463</v>
      </c>
      <c r="J165" s="31">
        <v>196.46195652173913</v>
      </c>
      <c r="K165" s="31">
        <v>148.74184782608694</v>
      </c>
      <c r="L165" s="31">
        <v>51.603260869565219</v>
      </c>
      <c r="M165" s="31">
        <v>42.070652173913047</v>
      </c>
      <c r="N165" s="31">
        <v>4.6413043478260869</v>
      </c>
      <c r="O165" s="31">
        <v>4.8913043478260869</v>
      </c>
      <c r="P165" s="31">
        <v>38.948369565217391</v>
      </c>
      <c r="Q165" s="31">
        <v>0.76086956521739135</v>
      </c>
      <c r="R165" s="31">
        <v>38.1875</v>
      </c>
      <c r="S165" s="31">
        <v>105.91032608695652</v>
      </c>
      <c r="T165" s="31">
        <v>105.91032608695652</v>
      </c>
      <c r="U165" s="31">
        <v>0</v>
      </c>
      <c r="V165" s="31">
        <v>0</v>
      </c>
      <c r="W165" s="31">
        <v>2.5652173913043477</v>
      </c>
      <c r="X165" s="31">
        <v>0.40760869565217389</v>
      </c>
      <c r="Y165" s="31">
        <v>0</v>
      </c>
      <c r="Z165" s="31">
        <v>0</v>
      </c>
      <c r="AA165" s="31">
        <v>0.76086956521739135</v>
      </c>
      <c r="AB165" s="31">
        <v>0</v>
      </c>
      <c r="AC165" s="31">
        <v>1.3967391304347827</v>
      </c>
      <c r="AD165" s="31">
        <v>0</v>
      </c>
      <c r="AE165" s="31">
        <v>0</v>
      </c>
      <c r="AF165" t="s">
        <v>260</v>
      </c>
      <c r="AG165" s="32">
        <v>2</v>
      </c>
      <c r="AH165"/>
    </row>
    <row r="166" spans="1:34" x14ac:dyDescent="0.25">
      <c r="A166" t="s">
        <v>941</v>
      </c>
      <c r="B166" t="s">
        <v>464</v>
      </c>
      <c r="C166" t="s">
        <v>721</v>
      </c>
      <c r="D166" t="s">
        <v>894</v>
      </c>
      <c r="E166" s="31">
        <v>96.576086956521735</v>
      </c>
      <c r="F166" s="31">
        <v>5.8433843556555987</v>
      </c>
      <c r="G166" s="31">
        <v>5.5172166572875625</v>
      </c>
      <c r="H166" s="31">
        <v>1.1937253798536862</v>
      </c>
      <c r="I166" s="31">
        <v>1.1433033202025886</v>
      </c>
      <c r="J166" s="31">
        <v>564.33119565217385</v>
      </c>
      <c r="K166" s="31">
        <v>532.83119565217385</v>
      </c>
      <c r="L166" s="31">
        <v>115.28532608695653</v>
      </c>
      <c r="M166" s="31">
        <v>110.41576086956522</v>
      </c>
      <c r="N166" s="31">
        <v>0</v>
      </c>
      <c r="O166" s="31">
        <v>4.8695652173913047</v>
      </c>
      <c r="P166" s="31">
        <v>155.14141304347825</v>
      </c>
      <c r="Q166" s="31">
        <v>128.51097826086956</v>
      </c>
      <c r="R166" s="31">
        <v>26.630434782608695</v>
      </c>
      <c r="S166" s="31">
        <v>293.90445652173906</v>
      </c>
      <c r="T166" s="31">
        <v>293.90445652173906</v>
      </c>
      <c r="U166" s="31">
        <v>0</v>
      </c>
      <c r="V166" s="31">
        <v>0</v>
      </c>
      <c r="W166" s="31">
        <v>0</v>
      </c>
      <c r="X166" s="31">
        <v>0</v>
      </c>
      <c r="Y166" s="31">
        <v>0</v>
      </c>
      <c r="Z166" s="31">
        <v>0</v>
      </c>
      <c r="AA166" s="31">
        <v>0</v>
      </c>
      <c r="AB166" s="31">
        <v>0</v>
      </c>
      <c r="AC166" s="31">
        <v>0</v>
      </c>
      <c r="AD166" s="31">
        <v>0</v>
      </c>
      <c r="AE166" s="31">
        <v>0</v>
      </c>
      <c r="AF166" t="s">
        <v>115</v>
      </c>
      <c r="AG166" s="32">
        <v>2</v>
      </c>
      <c r="AH166"/>
    </row>
    <row r="167" spans="1:34" x14ac:dyDescent="0.25">
      <c r="A167" t="s">
        <v>941</v>
      </c>
      <c r="B167" t="s">
        <v>515</v>
      </c>
      <c r="C167" t="s">
        <v>799</v>
      </c>
      <c r="D167" t="s">
        <v>901</v>
      </c>
      <c r="E167" s="31">
        <v>138.54347826086956</v>
      </c>
      <c r="F167" s="31">
        <v>3.6875294209948217</v>
      </c>
      <c r="G167" s="31">
        <v>3.2153593284167581</v>
      </c>
      <c r="H167" s="31">
        <v>0.84717636905695892</v>
      </c>
      <c r="I167" s="31">
        <v>0.46444296249803857</v>
      </c>
      <c r="J167" s="31">
        <v>510.883152173913</v>
      </c>
      <c r="K167" s="31">
        <v>445.46706521739128</v>
      </c>
      <c r="L167" s="31">
        <v>117.3707608695652</v>
      </c>
      <c r="M167" s="31">
        <v>64.345543478260865</v>
      </c>
      <c r="N167" s="31">
        <v>47.89478260869565</v>
      </c>
      <c r="O167" s="31">
        <v>5.1304347826086953</v>
      </c>
      <c r="P167" s="31">
        <v>131.33728260869566</v>
      </c>
      <c r="Q167" s="31">
        <v>118.94641304347826</v>
      </c>
      <c r="R167" s="31">
        <v>12.390869565217391</v>
      </c>
      <c r="S167" s="31">
        <v>262.17510869565217</v>
      </c>
      <c r="T167" s="31">
        <v>262.17510869565217</v>
      </c>
      <c r="U167" s="31">
        <v>0</v>
      </c>
      <c r="V167" s="31">
        <v>0</v>
      </c>
      <c r="W167" s="31">
        <v>0</v>
      </c>
      <c r="X167" s="31">
        <v>0</v>
      </c>
      <c r="Y167" s="31">
        <v>0</v>
      </c>
      <c r="Z167" s="31">
        <v>0</v>
      </c>
      <c r="AA167" s="31">
        <v>0</v>
      </c>
      <c r="AB167" s="31">
        <v>0</v>
      </c>
      <c r="AC167" s="31">
        <v>0</v>
      </c>
      <c r="AD167" s="31">
        <v>0</v>
      </c>
      <c r="AE167" s="31">
        <v>0</v>
      </c>
      <c r="AF167" t="s">
        <v>174</v>
      </c>
      <c r="AG167" s="32">
        <v>2</v>
      </c>
      <c r="AH167"/>
    </row>
    <row r="168" spans="1:34" x14ac:dyDescent="0.25">
      <c r="A168" t="s">
        <v>941</v>
      </c>
      <c r="B168" t="s">
        <v>515</v>
      </c>
      <c r="C168" t="s">
        <v>837</v>
      </c>
      <c r="D168" t="s">
        <v>900</v>
      </c>
      <c r="E168" s="31">
        <v>121.82608695652173</v>
      </c>
      <c r="F168" s="31">
        <v>3.71765613847252</v>
      </c>
      <c r="G168" s="31">
        <v>3.3231611349036405</v>
      </c>
      <c r="H168" s="31">
        <v>0.37363936473947179</v>
      </c>
      <c r="I168" s="31">
        <v>0.14197448251249109</v>
      </c>
      <c r="J168" s="31">
        <v>452.90750000000003</v>
      </c>
      <c r="K168" s="31">
        <v>404.84771739130434</v>
      </c>
      <c r="L168" s="31">
        <v>45.51902173913043</v>
      </c>
      <c r="M168" s="31">
        <v>17.296195652173914</v>
      </c>
      <c r="N168" s="31">
        <v>23.331521739130434</v>
      </c>
      <c r="O168" s="31">
        <v>4.8913043478260869</v>
      </c>
      <c r="P168" s="31">
        <v>138.57597826086956</v>
      </c>
      <c r="Q168" s="31">
        <v>118.73902173913044</v>
      </c>
      <c r="R168" s="31">
        <v>19.836956521739129</v>
      </c>
      <c r="S168" s="31">
        <v>268.8125</v>
      </c>
      <c r="T168" s="31">
        <v>268.8125</v>
      </c>
      <c r="U168" s="31">
        <v>0</v>
      </c>
      <c r="V168" s="31">
        <v>0</v>
      </c>
      <c r="W168" s="31">
        <v>79.33141304347825</v>
      </c>
      <c r="X168" s="31">
        <v>0</v>
      </c>
      <c r="Y168" s="31">
        <v>0</v>
      </c>
      <c r="Z168" s="31">
        <v>0</v>
      </c>
      <c r="AA168" s="31">
        <v>24.79336956521739</v>
      </c>
      <c r="AB168" s="31">
        <v>0</v>
      </c>
      <c r="AC168" s="31">
        <v>54.538043478260867</v>
      </c>
      <c r="AD168" s="31">
        <v>0</v>
      </c>
      <c r="AE168" s="31">
        <v>0</v>
      </c>
      <c r="AF168" t="s">
        <v>166</v>
      </c>
      <c r="AG168" s="32">
        <v>2</v>
      </c>
      <c r="AH168"/>
    </row>
    <row r="169" spans="1:34" x14ac:dyDescent="0.25">
      <c r="A169" t="s">
        <v>941</v>
      </c>
      <c r="B169" t="s">
        <v>639</v>
      </c>
      <c r="C169" t="s">
        <v>799</v>
      </c>
      <c r="D169" t="s">
        <v>901</v>
      </c>
      <c r="E169" s="31">
        <v>60.826086956521742</v>
      </c>
      <c r="F169" s="31">
        <v>5.8866565403859905</v>
      </c>
      <c r="G169" s="31">
        <v>5.1515761258041453</v>
      </c>
      <c r="H169" s="31">
        <v>1.653148677626876</v>
      </c>
      <c r="I169" s="31">
        <v>1.0158649035025016</v>
      </c>
      <c r="J169" s="31">
        <v>358.06228260869568</v>
      </c>
      <c r="K169" s="31">
        <v>313.35021739130434</v>
      </c>
      <c r="L169" s="31">
        <v>100.55456521739129</v>
      </c>
      <c r="M169" s="31">
        <v>61.791086956521724</v>
      </c>
      <c r="N169" s="31">
        <v>33.502608695652171</v>
      </c>
      <c r="O169" s="31">
        <v>5.2608695652173916</v>
      </c>
      <c r="P169" s="31">
        <v>101.03108695652173</v>
      </c>
      <c r="Q169" s="31">
        <v>95.082499999999996</v>
      </c>
      <c r="R169" s="31">
        <v>5.9485869565217389</v>
      </c>
      <c r="S169" s="31">
        <v>156.47663043478266</v>
      </c>
      <c r="T169" s="31">
        <v>156.47663043478266</v>
      </c>
      <c r="U169" s="31">
        <v>0</v>
      </c>
      <c r="V169" s="31">
        <v>0</v>
      </c>
      <c r="W169" s="31">
        <v>0</v>
      </c>
      <c r="X169" s="31">
        <v>0</v>
      </c>
      <c r="Y169" s="31">
        <v>0</v>
      </c>
      <c r="Z169" s="31">
        <v>0</v>
      </c>
      <c r="AA169" s="31">
        <v>0</v>
      </c>
      <c r="AB169" s="31">
        <v>0</v>
      </c>
      <c r="AC169" s="31">
        <v>0</v>
      </c>
      <c r="AD169" s="31">
        <v>0</v>
      </c>
      <c r="AE169" s="31">
        <v>0</v>
      </c>
      <c r="AF169" t="s">
        <v>291</v>
      </c>
      <c r="AG169" s="32">
        <v>2</v>
      </c>
      <c r="AH169"/>
    </row>
    <row r="170" spans="1:34" x14ac:dyDescent="0.25">
      <c r="A170" t="s">
        <v>941</v>
      </c>
      <c r="B170" t="s">
        <v>488</v>
      </c>
      <c r="C170" t="s">
        <v>829</v>
      </c>
      <c r="D170" t="s">
        <v>898</v>
      </c>
      <c r="E170" s="31">
        <v>117.45652173913044</v>
      </c>
      <c r="F170" s="31">
        <v>3.8684462335739407</v>
      </c>
      <c r="G170" s="31">
        <v>3.3628243568387934</v>
      </c>
      <c r="H170" s="31">
        <v>0.98573014991671293</v>
      </c>
      <c r="I170" s="31">
        <v>0.61783268554506743</v>
      </c>
      <c r="J170" s="31">
        <v>454.37423913043483</v>
      </c>
      <c r="K170" s="31">
        <v>394.98565217391308</v>
      </c>
      <c r="L170" s="31">
        <v>115.78043478260869</v>
      </c>
      <c r="M170" s="31">
        <v>72.568478260869554</v>
      </c>
      <c r="N170" s="31">
        <v>37.994565217391312</v>
      </c>
      <c r="O170" s="31">
        <v>5.2173913043478262</v>
      </c>
      <c r="P170" s="31">
        <v>91.215326086956509</v>
      </c>
      <c r="Q170" s="31">
        <v>75.038695652173899</v>
      </c>
      <c r="R170" s="31">
        <v>16.176630434782609</v>
      </c>
      <c r="S170" s="31">
        <v>247.3784782608696</v>
      </c>
      <c r="T170" s="31">
        <v>247.3784782608696</v>
      </c>
      <c r="U170" s="31">
        <v>0</v>
      </c>
      <c r="V170" s="31">
        <v>0</v>
      </c>
      <c r="W170" s="31">
        <v>0</v>
      </c>
      <c r="X170" s="31">
        <v>0</v>
      </c>
      <c r="Y170" s="31">
        <v>0</v>
      </c>
      <c r="Z170" s="31">
        <v>0</v>
      </c>
      <c r="AA170" s="31">
        <v>0</v>
      </c>
      <c r="AB170" s="31">
        <v>0</v>
      </c>
      <c r="AC170" s="31">
        <v>0</v>
      </c>
      <c r="AD170" s="31">
        <v>0</v>
      </c>
      <c r="AE170" s="31">
        <v>0</v>
      </c>
      <c r="AF170" t="s">
        <v>139</v>
      </c>
      <c r="AG170" s="32">
        <v>2</v>
      </c>
      <c r="AH170"/>
    </row>
    <row r="171" spans="1:34" x14ac:dyDescent="0.25">
      <c r="A171" t="s">
        <v>941</v>
      </c>
      <c r="B171" t="s">
        <v>471</v>
      </c>
      <c r="C171" t="s">
        <v>698</v>
      </c>
      <c r="D171" t="s">
        <v>894</v>
      </c>
      <c r="E171" s="31">
        <v>110.71739130434783</v>
      </c>
      <c r="F171" s="31">
        <v>3.8576055370115845</v>
      </c>
      <c r="G171" s="31">
        <v>3.5259493422344388</v>
      </c>
      <c r="H171" s="31">
        <v>0.37333987826428439</v>
      </c>
      <c r="I171" s="31">
        <v>0.20214902807775387</v>
      </c>
      <c r="J171" s="31">
        <v>427.10402173913042</v>
      </c>
      <c r="K171" s="31">
        <v>390.38391304347817</v>
      </c>
      <c r="L171" s="31">
        <v>41.335217391304354</v>
      </c>
      <c r="M171" s="31">
        <v>22.381413043478272</v>
      </c>
      <c r="N171" s="31">
        <v>14.144021739130435</v>
      </c>
      <c r="O171" s="31">
        <v>4.8097826086956523</v>
      </c>
      <c r="P171" s="31">
        <v>138.63163043478261</v>
      </c>
      <c r="Q171" s="31">
        <v>120.86532608695651</v>
      </c>
      <c r="R171" s="31">
        <v>17.766304347826086</v>
      </c>
      <c r="S171" s="31">
        <v>247.13717391304343</v>
      </c>
      <c r="T171" s="31">
        <v>247.13717391304343</v>
      </c>
      <c r="U171" s="31">
        <v>0</v>
      </c>
      <c r="V171" s="31">
        <v>0</v>
      </c>
      <c r="W171" s="31">
        <v>0</v>
      </c>
      <c r="X171" s="31">
        <v>0</v>
      </c>
      <c r="Y171" s="31">
        <v>0</v>
      </c>
      <c r="Z171" s="31">
        <v>0</v>
      </c>
      <c r="AA171" s="31">
        <v>0</v>
      </c>
      <c r="AB171" s="31">
        <v>0</v>
      </c>
      <c r="AC171" s="31">
        <v>0</v>
      </c>
      <c r="AD171" s="31">
        <v>0</v>
      </c>
      <c r="AE171" s="31">
        <v>0</v>
      </c>
      <c r="AF171" t="s">
        <v>122</v>
      </c>
      <c r="AG171" s="32">
        <v>2</v>
      </c>
      <c r="AH171"/>
    </row>
    <row r="172" spans="1:34" x14ac:dyDescent="0.25">
      <c r="A172" t="s">
        <v>941</v>
      </c>
      <c r="B172" t="s">
        <v>614</v>
      </c>
      <c r="C172" t="s">
        <v>698</v>
      </c>
      <c r="D172" t="s">
        <v>894</v>
      </c>
      <c r="E172" s="31">
        <v>167.78260869565219</v>
      </c>
      <c r="F172" s="31">
        <v>3.0239537444933919</v>
      </c>
      <c r="G172" s="31">
        <v>2.6863986784140965</v>
      </c>
      <c r="H172" s="31">
        <v>0.52648030577869909</v>
      </c>
      <c r="I172" s="31">
        <v>0.25035630992485097</v>
      </c>
      <c r="J172" s="31">
        <v>507.366847826087</v>
      </c>
      <c r="K172" s="31">
        <v>450.73097826086956</v>
      </c>
      <c r="L172" s="31">
        <v>88.334239130434781</v>
      </c>
      <c r="M172" s="31">
        <v>42.005434782608695</v>
      </c>
      <c r="N172" s="31">
        <v>41.701086956521742</v>
      </c>
      <c r="O172" s="31">
        <v>4.6277173913043477</v>
      </c>
      <c r="P172" s="31">
        <v>140.83695652173913</v>
      </c>
      <c r="Q172" s="31">
        <v>130.52989130434781</v>
      </c>
      <c r="R172" s="31">
        <v>10.307065217391305</v>
      </c>
      <c r="S172" s="31">
        <v>278.19565217391306</v>
      </c>
      <c r="T172" s="31">
        <v>278.19565217391306</v>
      </c>
      <c r="U172" s="31">
        <v>0</v>
      </c>
      <c r="V172" s="31">
        <v>0</v>
      </c>
      <c r="W172" s="31">
        <v>6.0869565217391308</v>
      </c>
      <c r="X172" s="31">
        <v>0</v>
      </c>
      <c r="Y172" s="31">
        <v>4.6684782608695654</v>
      </c>
      <c r="Z172" s="31">
        <v>0</v>
      </c>
      <c r="AA172" s="31">
        <v>0</v>
      </c>
      <c r="AB172" s="31">
        <v>1.4184782608695652</v>
      </c>
      <c r="AC172" s="31">
        <v>0</v>
      </c>
      <c r="AD172" s="31">
        <v>0</v>
      </c>
      <c r="AE172" s="31">
        <v>0</v>
      </c>
      <c r="AF172" t="s">
        <v>266</v>
      </c>
      <c r="AG172" s="32">
        <v>2</v>
      </c>
      <c r="AH172"/>
    </row>
    <row r="173" spans="1:34" x14ac:dyDescent="0.25">
      <c r="A173" t="s">
        <v>941</v>
      </c>
      <c r="B173" t="s">
        <v>563</v>
      </c>
      <c r="C173" t="s">
        <v>735</v>
      </c>
      <c r="D173" t="s">
        <v>906</v>
      </c>
      <c r="E173" s="31">
        <v>40.5</v>
      </c>
      <c r="F173" s="31">
        <v>3.7682528180354269</v>
      </c>
      <c r="G173" s="31">
        <v>3.5106038647342994</v>
      </c>
      <c r="H173" s="31">
        <v>0.66059312936124548</v>
      </c>
      <c r="I173" s="31">
        <v>0.40294417606011823</v>
      </c>
      <c r="J173" s="31">
        <v>152.61423913043478</v>
      </c>
      <c r="K173" s="31">
        <v>142.17945652173913</v>
      </c>
      <c r="L173" s="31">
        <v>26.75402173913044</v>
      </c>
      <c r="M173" s="31">
        <v>16.319239130434788</v>
      </c>
      <c r="N173" s="31">
        <v>5.3043478260869561</v>
      </c>
      <c r="O173" s="31">
        <v>5.1304347826086953</v>
      </c>
      <c r="P173" s="31">
        <v>37.750434782608693</v>
      </c>
      <c r="Q173" s="31">
        <v>37.750434782608693</v>
      </c>
      <c r="R173" s="31">
        <v>0</v>
      </c>
      <c r="S173" s="31">
        <v>88.109782608695653</v>
      </c>
      <c r="T173" s="31">
        <v>88.109782608695653</v>
      </c>
      <c r="U173" s="31">
        <v>0</v>
      </c>
      <c r="V173" s="31">
        <v>0</v>
      </c>
      <c r="W173" s="31">
        <v>7.6068478260869554</v>
      </c>
      <c r="X173" s="31">
        <v>0</v>
      </c>
      <c r="Y173" s="31">
        <v>0</v>
      </c>
      <c r="Z173" s="31">
        <v>0</v>
      </c>
      <c r="AA173" s="31">
        <v>0</v>
      </c>
      <c r="AB173" s="31">
        <v>0</v>
      </c>
      <c r="AC173" s="31">
        <v>7.6068478260869554</v>
      </c>
      <c r="AD173" s="31">
        <v>0</v>
      </c>
      <c r="AE173" s="31">
        <v>0</v>
      </c>
      <c r="AF173" t="s">
        <v>215</v>
      </c>
      <c r="AG173" s="32">
        <v>2</v>
      </c>
      <c r="AH173"/>
    </row>
    <row r="174" spans="1:34" x14ac:dyDescent="0.25">
      <c r="A174" t="s">
        <v>941</v>
      </c>
      <c r="B174" t="s">
        <v>460</v>
      </c>
      <c r="C174" t="s">
        <v>814</v>
      </c>
      <c r="D174" t="s">
        <v>904</v>
      </c>
      <c r="E174" s="31">
        <v>188.91304347826087</v>
      </c>
      <c r="F174" s="31">
        <v>2.8836634062140392</v>
      </c>
      <c r="G174" s="31">
        <v>2.7890287686996547</v>
      </c>
      <c r="H174" s="31">
        <v>0.62697065592635204</v>
      </c>
      <c r="I174" s="31">
        <v>0.53233601841196776</v>
      </c>
      <c r="J174" s="31">
        <v>544.76163043478266</v>
      </c>
      <c r="K174" s="31">
        <v>526.88391304347829</v>
      </c>
      <c r="L174" s="31">
        <v>118.44293478260869</v>
      </c>
      <c r="M174" s="31">
        <v>100.56521739130434</v>
      </c>
      <c r="N174" s="31">
        <v>12.747282608695652</v>
      </c>
      <c r="O174" s="31">
        <v>5.1304347826086953</v>
      </c>
      <c r="P174" s="31">
        <v>110.89130434782609</v>
      </c>
      <c r="Q174" s="31">
        <v>110.89130434782609</v>
      </c>
      <c r="R174" s="31">
        <v>0</v>
      </c>
      <c r="S174" s="31">
        <v>315.42739130434785</v>
      </c>
      <c r="T174" s="31">
        <v>315.42739130434785</v>
      </c>
      <c r="U174" s="31">
        <v>0</v>
      </c>
      <c r="V174" s="31">
        <v>0</v>
      </c>
      <c r="W174" s="31">
        <v>107.8811956521739</v>
      </c>
      <c r="X174" s="31">
        <v>31.894021739130434</v>
      </c>
      <c r="Y174" s="31">
        <v>0</v>
      </c>
      <c r="Z174" s="31">
        <v>0</v>
      </c>
      <c r="AA174" s="31">
        <v>38.402173913043477</v>
      </c>
      <c r="AB174" s="31">
        <v>0</v>
      </c>
      <c r="AC174" s="31">
        <v>37.584999999999994</v>
      </c>
      <c r="AD174" s="31">
        <v>0</v>
      </c>
      <c r="AE174" s="31">
        <v>0</v>
      </c>
      <c r="AF174" t="s">
        <v>111</v>
      </c>
      <c r="AG174" s="32">
        <v>2</v>
      </c>
      <c r="AH174"/>
    </row>
    <row r="175" spans="1:34" x14ac:dyDescent="0.25">
      <c r="A175" t="s">
        <v>941</v>
      </c>
      <c r="B175" t="s">
        <v>535</v>
      </c>
      <c r="C175" t="s">
        <v>831</v>
      </c>
      <c r="D175" t="s">
        <v>906</v>
      </c>
      <c r="E175" s="31">
        <v>173.96739130434781</v>
      </c>
      <c r="F175" s="31">
        <v>2.9771452671040302</v>
      </c>
      <c r="G175" s="31">
        <v>2.6598694158075604</v>
      </c>
      <c r="H175" s="31">
        <v>0.49892970946579196</v>
      </c>
      <c r="I175" s="31">
        <v>0.3147060293658232</v>
      </c>
      <c r="J175" s="31">
        <v>517.92619565217387</v>
      </c>
      <c r="K175" s="31">
        <v>462.73054347826087</v>
      </c>
      <c r="L175" s="31">
        <v>86.797499999999999</v>
      </c>
      <c r="M175" s="31">
        <v>54.748586956521741</v>
      </c>
      <c r="N175" s="31">
        <v>27.809782608695652</v>
      </c>
      <c r="O175" s="31">
        <v>4.2391304347826084</v>
      </c>
      <c r="P175" s="31">
        <v>139.64945652173913</v>
      </c>
      <c r="Q175" s="31">
        <v>116.50271739130434</v>
      </c>
      <c r="R175" s="31">
        <v>23.146739130434781</v>
      </c>
      <c r="S175" s="31">
        <v>291.47923913043479</v>
      </c>
      <c r="T175" s="31">
        <v>291.47923913043479</v>
      </c>
      <c r="U175" s="31">
        <v>0</v>
      </c>
      <c r="V175" s="31">
        <v>0</v>
      </c>
      <c r="W175" s="31">
        <v>8.2173913043478262</v>
      </c>
      <c r="X175" s="31">
        <v>0</v>
      </c>
      <c r="Y175" s="31">
        <v>2.2010869565217392</v>
      </c>
      <c r="Z175" s="31">
        <v>0</v>
      </c>
      <c r="AA175" s="31">
        <v>6.0163043478260869</v>
      </c>
      <c r="AB175" s="31">
        <v>0</v>
      </c>
      <c r="AC175" s="31">
        <v>0</v>
      </c>
      <c r="AD175" s="31">
        <v>0</v>
      </c>
      <c r="AE175" s="31">
        <v>0</v>
      </c>
      <c r="AF175" t="s">
        <v>187</v>
      </c>
      <c r="AG175" s="32">
        <v>2</v>
      </c>
      <c r="AH175"/>
    </row>
    <row r="176" spans="1:34" x14ac:dyDescent="0.25">
      <c r="A176" t="s">
        <v>941</v>
      </c>
      <c r="B176" t="s">
        <v>532</v>
      </c>
      <c r="C176" t="s">
        <v>784</v>
      </c>
      <c r="D176" t="s">
        <v>905</v>
      </c>
      <c r="E176" s="31">
        <v>178.46739130434781</v>
      </c>
      <c r="F176" s="31">
        <v>3.616368231926427</v>
      </c>
      <c r="G176" s="31">
        <v>3.3192124977160615</v>
      </c>
      <c r="H176" s="31">
        <v>0.84465801814970443</v>
      </c>
      <c r="I176" s="31">
        <v>0.62107558316584432</v>
      </c>
      <c r="J176" s="31">
        <v>645.40380434782605</v>
      </c>
      <c r="K176" s="31">
        <v>592.37119565217404</v>
      </c>
      <c r="L176" s="31">
        <v>150.74391304347822</v>
      </c>
      <c r="M176" s="31">
        <v>110.84173913043475</v>
      </c>
      <c r="N176" s="31">
        <v>34.163043478260867</v>
      </c>
      <c r="O176" s="31">
        <v>5.7391304347826084</v>
      </c>
      <c r="P176" s="31">
        <v>167.43717391304344</v>
      </c>
      <c r="Q176" s="31">
        <v>154.30673913043475</v>
      </c>
      <c r="R176" s="31">
        <v>13.130434782608695</v>
      </c>
      <c r="S176" s="31">
        <v>327.22271739130446</v>
      </c>
      <c r="T176" s="31">
        <v>313.49282608695665</v>
      </c>
      <c r="U176" s="31">
        <v>13.729891304347825</v>
      </c>
      <c r="V176" s="31">
        <v>0</v>
      </c>
      <c r="W176" s="31">
        <v>6.4157608695652177</v>
      </c>
      <c r="X176" s="31">
        <v>0</v>
      </c>
      <c r="Y176" s="31">
        <v>0</v>
      </c>
      <c r="Z176" s="31">
        <v>0</v>
      </c>
      <c r="AA176" s="31">
        <v>1.7798913043478262</v>
      </c>
      <c r="AB176" s="31">
        <v>0</v>
      </c>
      <c r="AC176" s="31">
        <v>4.6358695652173916</v>
      </c>
      <c r="AD176" s="31">
        <v>0</v>
      </c>
      <c r="AE176" s="31">
        <v>0</v>
      </c>
      <c r="AF176" t="s">
        <v>184</v>
      </c>
      <c r="AG176" s="32">
        <v>2</v>
      </c>
      <c r="AH176"/>
    </row>
    <row r="177" spans="1:34" x14ac:dyDescent="0.25">
      <c r="A177" t="s">
        <v>941</v>
      </c>
      <c r="B177" t="s">
        <v>498</v>
      </c>
      <c r="C177" t="s">
        <v>710</v>
      </c>
      <c r="D177" t="s">
        <v>906</v>
      </c>
      <c r="E177" s="31">
        <v>61.663043478260867</v>
      </c>
      <c r="F177" s="31">
        <v>3.3193107703155298</v>
      </c>
      <c r="G177" s="31">
        <v>2.7035677771901994</v>
      </c>
      <c r="H177" s="31">
        <v>0.60029085140137473</v>
      </c>
      <c r="I177" s="31">
        <v>0.1262947294200599</v>
      </c>
      <c r="J177" s="31">
        <v>204.67880434782609</v>
      </c>
      <c r="K177" s="31">
        <v>166.71021739130435</v>
      </c>
      <c r="L177" s="31">
        <v>37.015760869565206</v>
      </c>
      <c r="M177" s="31">
        <v>7.787717391304346</v>
      </c>
      <c r="N177" s="31">
        <v>22.619347826086948</v>
      </c>
      <c r="O177" s="31">
        <v>6.6086956521739131</v>
      </c>
      <c r="P177" s="31">
        <v>44.447282608695666</v>
      </c>
      <c r="Q177" s="31">
        <v>35.706739130434798</v>
      </c>
      <c r="R177" s="31">
        <v>8.7405434782608697</v>
      </c>
      <c r="S177" s="31">
        <v>123.2157608695652</v>
      </c>
      <c r="T177" s="31">
        <v>123.2157608695652</v>
      </c>
      <c r="U177" s="31">
        <v>0</v>
      </c>
      <c r="V177" s="31">
        <v>0</v>
      </c>
      <c r="W177" s="31">
        <v>0</v>
      </c>
      <c r="X177" s="31">
        <v>0</v>
      </c>
      <c r="Y177" s="31">
        <v>0</v>
      </c>
      <c r="Z177" s="31">
        <v>0</v>
      </c>
      <c r="AA177" s="31">
        <v>0</v>
      </c>
      <c r="AB177" s="31">
        <v>0</v>
      </c>
      <c r="AC177" s="31">
        <v>0</v>
      </c>
      <c r="AD177" s="31">
        <v>0</v>
      </c>
      <c r="AE177" s="31">
        <v>0</v>
      </c>
      <c r="AF177" t="s">
        <v>149</v>
      </c>
      <c r="AG177" s="32">
        <v>2</v>
      </c>
      <c r="AH177"/>
    </row>
    <row r="178" spans="1:34" x14ac:dyDescent="0.25">
      <c r="A178" t="s">
        <v>941</v>
      </c>
      <c r="B178" t="s">
        <v>491</v>
      </c>
      <c r="C178" t="s">
        <v>722</v>
      </c>
      <c r="D178" t="s">
        <v>890</v>
      </c>
      <c r="E178" s="31">
        <v>97.706521739130437</v>
      </c>
      <c r="F178" s="31">
        <v>4.3982968072088111</v>
      </c>
      <c r="G178" s="31">
        <v>4.2359873178329073</v>
      </c>
      <c r="H178" s="31">
        <v>1.5088641673156085</v>
      </c>
      <c r="I178" s="31">
        <v>1.3465546779397044</v>
      </c>
      <c r="J178" s="31">
        <v>429.74228260869569</v>
      </c>
      <c r="K178" s="31">
        <v>413.88358695652175</v>
      </c>
      <c r="L178" s="31">
        <v>147.42586956521745</v>
      </c>
      <c r="M178" s="31">
        <v>131.56717391304352</v>
      </c>
      <c r="N178" s="31">
        <v>10.032608695652174</v>
      </c>
      <c r="O178" s="31">
        <v>5.8260869565217392</v>
      </c>
      <c r="P178" s="31">
        <v>109.48586956521739</v>
      </c>
      <c r="Q178" s="31">
        <v>109.48586956521739</v>
      </c>
      <c r="R178" s="31">
        <v>0</v>
      </c>
      <c r="S178" s="31">
        <v>172.83054347826084</v>
      </c>
      <c r="T178" s="31">
        <v>172.83054347826084</v>
      </c>
      <c r="U178" s="31">
        <v>0</v>
      </c>
      <c r="V178" s="31">
        <v>0</v>
      </c>
      <c r="W178" s="31">
        <v>63.939130434782605</v>
      </c>
      <c r="X178" s="31">
        <v>4.2228260869565215</v>
      </c>
      <c r="Y178" s="31">
        <v>0</v>
      </c>
      <c r="Z178" s="31">
        <v>0</v>
      </c>
      <c r="AA178" s="31">
        <v>21.957065217391307</v>
      </c>
      <c r="AB178" s="31">
        <v>0</v>
      </c>
      <c r="AC178" s="31">
        <v>37.759239130434779</v>
      </c>
      <c r="AD178" s="31">
        <v>0</v>
      </c>
      <c r="AE178" s="31">
        <v>0</v>
      </c>
      <c r="AF178" t="s">
        <v>142</v>
      </c>
      <c r="AG178" s="32">
        <v>2</v>
      </c>
      <c r="AH178"/>
    </row>
    <row r="179" spans="1:34" x14ac:dyDescent="0.25">
      <c r="A179" t="s">
        <v>941</v>
      </c>
      <c r="B179" t="s">
        <v>564</v>
      </c>
      <c r="C179" t="s">
        <v>728</v>
      </c>
      <c r="D179" t="s">
        <v>902</v>
      </c>
      <c r="E179" s="31">
        <v>98.097826086956516</v>
      </c>
      <c r="F179" s="31">
        <v>3.1998537396121889</v>
      </c>
      <c r="G179" s="31">
        <v>2.8025407202216073</v>
      </c>
      <c r="H179" s="31">
        <v>0.42559556786703606</v>
      </c>
      <c r="I179" s="31">
        <v>9.5540166204986163E-2</v>
      </c>
      <c r="J179" s="31">
        <v>313.89869565217396</v>
      </c>
      <c r="K179" s="31">
        <v>274.92315217391308</v>
      </c>
      <c r="L179" s="31">
        <v>41.75</v>
      </c>
      <c r="M179" s="31">
        <v>9.3722826086956523</v>
      </c>
      <c r="N179" s="31">
        <v>27.894021739130434</v>
      </c>
      <c r="O179" s="31">
        <v>4.4836956521739131</v>
      </c>
      <c r="P179" s="31">
        <v>93.076630434782601</v>
      </c>
      <c r="Q179" s="31">
        <v>86.478804347826085</v>
      </c>
      <c r="R179" s="31">
        <v>6.5978260869565215</v>
      </c>
      <c r="S179" s="31">
        <v>179.07206521739133</v>
      </c>
      <c r="T179" s="31">
        <v>175.68347826086958</v>
      </c>
      <c r="U179" s="31">
        <v>0</v>
      </c>
      <c r="V179" s="31">
        <v>3.3885869565217392</v>
      </c>
      <c r="W179" s="31">
        <v>3.7853260869565215</v>
      </c>
      <c r="X179" s="31">
        <v>8.6956521739130432E-2</v>
      </c>
      <c r="Y179" s="31">
        <v>1.125</v>
      </c>
      <c r="Z179" s="31">
        <v>0</v>
      </c>
      <c r="AA179" s="31">
        <v>0.57336956521739135</v>
      </c>
      <c r="AB179" s="31">
        <v>0</v>
      </c>
      <c r="AC179" s="31">
        <v>2</v>
      </c>
      <c r="AD179" s="31">
        <v>0</v>
      </c>
      <c r="AE179" s="31">
        <v>0</v>
      </c>
      <c r="AF179" t="s">
        <v>216</v>
      </c>
      <c r="AG179" s="32">
        <v>2</v>
      </c>
      <c r="AH179"/>
    </row>
    <row r="180" spans="1:34" x14ac:dyDescent="0.25">
      <c r="A180" t="s">
        <v>941</v>
      </c>
      <c r="B180" t="s">
        <v>461</v>
      </c>
      <c r="C180" t="s">
        <v>815</v>
      </c>
      <c r="D180" t="s">
        <v>904</v>
      </c>
      <c r="E180" s="31">
        <v>95.239130434782609</v>
      </c>
      <c r="F180" s="31">
        <v>3.6811572700296735</v>
      </c>
      <c r="G180" s="31">
        <v>3.3917826980141519</v>
      </c>
      <c r="H180" s="31">
        <v>0.30723579091531611</v>
      </c>
      <c r="I180" s="31">
        <v>6.6651449440766952E-2</v>
      </c>
      <c r="J180" s="31">
        <v>350.59021739130435</v>
      </c>
      <c r="K180" s="31">
        <v>323.03043478260867</v>
      </c>
      <c r="L180" s="31">
        <v>29.260869565217391</v>
      </c>
      <c r="M180" s="31">
        <v>6.3478260869565215</v>
      </c>
      <c r="N180" s="31">
        <v>22.913043478260871</v>
      </c>
      <c r="O180" s="31">
        <v>0</v>
      </c>
      <c r="P180" s="31">
        <v>110.39402173913044</v>
      </c>
      <c r="Q180" s="31">
        <v>105.74728260869566</v>
      </c>
      <c r="R180" s="31">
        <v>4.6467391304347823</v>
      </c>
      <c r="S180" s="31">
        <v>210.93532608695651</v>
      </c>
      <c r="T180" s="31">
        <v>210.93532608695651</v>
      </c>
      <c r="U180" s="31">
        <v>0</v>
      </c>
      <c r="V180" s="31">
        <v>0</v>
      </c>
      <c r="W180" s="31">
        <v>37.497282608695656</v>
      </c>
      <c r="X180" s="31">
        <v>0.13043478260869565</v>
      </c>
      <c r="Y180" s="31">
        <v>1.0869565217391304</v>
      </c>
      <c r="Z180" s="31">
        <v>0</v>
      </c>
      <c r="AA180" s="31">
        <v>14.953804347826088</v>
      </c>
      <c r="AB180" s="31">
        <v>0</v>
      </c>
      <c r="AC180" s="31">
        <v>21.326086956521738</v>
      </c>
      <c r="AD180" s="31">
        <v>0</v>
      </c>
      <c r="AE180" s="31">
        <v>0</v>
      </c>
      <c r="AF180" t="s">
        <v>112</v>
      </c>
      <c r="AG180" s="32">
        <v>2</v>
      </c>
      <c r="AH180"/>
    </row>
    <row r="181" spans="1:34" x14ac:dyDescent="0.25">
      <c r="A181" t="s">
        <v>941</v>
      </c>
      <c r="B181" t="s">
        <v>384</v>
      </c>
      <c r="C181" t="s">
        <v>773</v>
      </c>
      <c r="D181" t="s">
        <v>896</v>
      </c>
      <c r="E181" s="31">
        <v>77.902173913043484</v>
      </c>
      <c r="F181" s="31">
        <v>1.4262243616575971</v>
      </c>
      <c r="G181" s="31">
        <v>1.2092228268452629</v>
      </c>
      <c r="H181" s="31">
        <v>0.32653132412445929</v>
      </c>
      <c r="I181" s="31">
        <v>0.10952978931212501</v>
      </c>
      <c r="J181" s="31">
        <v>111.10597826086956</v>
      </c>
      <c r="K181" s="31">
        <v>94.201086956521749</v>
      </c>
      <c r="L181" s="31">
        <v>25.4375</v>
      </c>
      <c r="M181" s="31">
        <v>8.5326086956521738</v>
      </c>
      <c r="N181" s="31">
        <v>15.165760869565217</v>
      </c>
      <c r="O181" s="31">
        <v>1.7391304347826086</v>
      </c>
      <c r="P181" s="31">
        <v>30.236413043478262</v>
      </c>
      <c r="Q181" s="31">
        <v>30.236413043478262</v>
      </c>
      <c r="R181" s="31">
        <v>0</v>
      </c>
      <c r="S181" s="31">
        <v>55.432065217391305</v>
      </c>
      <c r="T181" s="31">
        <v>55.432065217391305</v>
      </c>
      <c r="U181" s="31">
        <v>0</v>
      </c>
      <c r="V181" s="31">
        <v>0</v>
      </c>
      <c r="W181" s="31">
        <v>0</v>
      </c>
      <c r="X181" s="31">
        <v>0</v>
      </c>
      <c r="Y181" s="31">
        <v>0</v>
      </c>
      <c r="Z181" s="31">
        <v>0</v>
      </c>
      <c r="AA181" s="31">
        <v>0</v>
      </c>
      <c r="AB181" s="31">
        <v>0</v>
      </c>
      <c r="AC181" s="31">
        <v>0</v>
      </c>
      <c r="AD181" s="31">
        <v>0</v>
      </c>
      <c r="AE181" s="31">
        <v>0</v>
      </c>
      <c r="AF181" t="s">
        <v>33</v>
      </c>
      <c r="AG181" s="32">
        <v>2</v>
      </c>
      <c r="AH181"/>
    </row>
    <row r="182" spans="1:34" x14ac:dyDescent="0.25">
      <c r="A182" t="s">
        <v>941</v>
      </c>
      <c r="B182" t="s">
        <v>680</v>
      </c>
      <c r="C182" t="s">
        <v>883</v>
      </c>
      <c r="D182" t="s">
        <v>905</v>
      </c>
      <c r="E182" s="31">
        <v>6.4565217391304346</v>
      </c>
      <c r="F182" s="31">
        <v>9.707188552188553</v>
      </c>
      <c r="G182" s="31">
        <v>8.1469865319865331</v>
      </c>
      <c r="H182" s="31">
        <v>6.5040404040404036</v>
      </c>
      <c r="I182" s="31">
        <v>4.9438383838383837</v>
      </c>
      <c r="J182" s="31">
        <v>62.674673913043478</v>
      </c>
      <c r="K182" s="31">
        <v>52.601195652173914</v>
      </c>
      <c r="L182" s="31">
        <v>41.993478260869558</v>
      </c>
      <c r="M182" s="31">
        <v>31.919999999999998</v>
      </c>
      <c r="N182" s="31">
        <v>4.7691304347826096</v>
      </c>
      <c r="O182" s="31">
        <v>5.3043478260869561</v>
      </c>
      <c r="P182" s="31">
        <v>0</v>
      </c>
      <c r="Q182" s="31">
        <v>0</v>
      </c>
      <c r="R182" s="31">
        <v>0</v>
      </c>
      <c r="S182" s="31">
        <v>20.681195652173916</v>
      </c>
      <c r="T182" s="31">
        <v>20.681195652173916</v>
      </c>
      <c r="U182" s="31">
        <v>0</v>
      </c>
      <c r="V182" s="31">
        <v>0</v>
      </c>
      <c r="W182" s="31">
        <v>0</v>
      </c>
      <c r="X182" s="31">
        <v>0</v>
      </c>
      <c r="Y182" s="31">
        <v>0</v>
      </c>
      <c r="Z182" s="31">
        <v>0</v>
      </c>
      <c r="AA182" s="31">
        <v>0</v>
      </c>
      <c r="AB182" s="31">
        <v>0</v>
      </c>
      <c r="AC182" s="31">
        <v>0</v>
      </c>
      <c r="AD182" s="31">
        <v>0</v>
      </c>
      <c r="AE182" s="31">
        <v>0</v>
      </c>
      <c r="AF182" t="s">
        <v>332</v>
      </c>
      <c r="AG182" s="32">
        <v>2</v>
      </c>
      <c r="AH182"/>
    </row>
    <row r="183" spans="1:34" x14ac:dyDescent="0.25">
      <c r="A183" t="s">
        <v>941</v>
      </c>
      <c r="B183" t="s">
        <v>424</v>
      </c>
      <c r="C183" t="s">
        <v>795</v>
      </c>
      <c r="D183" t="s">
        <v>896</v>
      </c>
      <c r="E183" s="31">
        <v>87.054347826086953</v>
      </c>
      <c r="F183" s="31">
        <v>3.2060531901610689</v>
      </c>
      <c r="G183" s="31">
        <v>3.0592870520664253</v>
      </c>
      <c r="H183" s="31">
        <v>0.5160382070171059</v>
      </c>
      <c r="I183" s="31">
        <v>0.36927206892246234</v>
      </c>
      <c r="J183" s="31">
        <v>279.10086956521741</v>
      </c>
      <c r="K183" s="31">
        <v>266.32423913043476</v>
      </c>
      <c r="L183" s="31">
        <v>44.923369565217399</v>
      </c>
      <c r="M183" s="31">
        <v>32.146739130434788</v>
      </c>
      <c r="N183" s="31">
        <v>7.1244565217391314</v>
      </c>
      <c r="O183" s="31">
        <v>5.6521739130434785</v>
      </c>
      <c r="P183" s="31">
        <v>54.600108695652182</v>
      </c>
      <c r="Q183" s="31">
        <v>54.600108695652182</v>
      </c>
      <c r="R183" s="31">
        <v>0</v>
      </c>
      <c r="S183" s="31">
        <v>179.57739130434783</v>
      </c>
      <c r="T183" s="31">
        <v>179.57739130434783</v>
      </c>
      <c r="U183" s="31">
        <v>0</v>
      </c>
      <c r="V183" s="31">
        <v>0</v>
      </c>
      <c r="W183" s="31">
        <v>31.759673913043471</v>
      </c>
      <c r="X183" s="31">
        <v>7.2314130434782582</v>
      </c>
      <c r="Y183" s="31">
        <v>0</v>
      </c>
      <c r="Z183" s="31">
        <v>0</v>
      </c>
      <c r="AA183" s="31">
        <v>6.0591304347826078</v>
      </c>
      <c r="AB183" s="31">
        <v>0</v>
      </c>
      <c r="AC183" s="31">
        <v>18.469130434782606</v>
      </c>
      <c r="AD183" s="31">
        <v>0</v>
      </c>
      <c r="AE183" s="31">
        <v>0</v>
      </c>
      <c r="AF183" t="s">
        <v>73</v>
      </c>
      <c r="AG183" s="32">
        <v>2</v>
      </c>
      <c r="AH183"/>
    </row>
    <row r="184" spans="1:34" x14ac:dyDescent="0.25">
      <c r="A184" t="s">
        <v>941</v>
      </c>
      <c r="B184" t="s">
        <v>590</v>
      </c>
      <c r="C184" t="s">
        <v>732</v>
      </c>
      <c r="D184" t="s">
        <v>891</v>
      </c>
      <c r="E184" s="31">
        <v>79.967391304347828</v>
      </c>
      <c r="F184" s="31">
        <v>3.3932961805083601</v>
      </c>
      <c r="G184" s="31">
        <v>3.1264224548049477</v>
      </c>
      <c r="H184" s="31">
        <v>0.49790675547098012</v>
      </c>
      <c r="I184" s="31">
        <v>0.29782520048933003</v>
      </c>
      <c r="J184" s="31">
        <v>271.35304347826093</v>
      </c>
      <c r="K184" s="31">
        <v>250.01184782608698</v>
      </c>
      <c r="L184" s="31">
        <v>39.816304347826097</v>
      </c>
      <c r="M184" s="31">
        <v>23.816304347826097</v>
      </c>
      <c r="N184" s="31">
        <v>11.043478260869565</v>
      </c>
      <c r="O184" s="31">
        <v>4.9565217391304346</v>
      </c>
      <c r="P184" s="31">
        <v>91.7517391304348</v>
      </c>
      <c r="Q184" s="31">
        <v>86.410543478260891</v>
      </c>
      <c r="R184" s="31">
        <v>5.3411956521739121</v>
      </c>
      <c r="S184" s="31">
        <v>139.785</v>
      </c>
      <c r="T184" s="31">
        <v>125.07847826086957</v>
      </c>
      <c r="U184" s="31">
        <v>14.706521739130435</v>
      </c>
      <c r="V184" s="31">
        <v>0</v>
      </c>
      <c r="W184" s="31">
        <v>22.258913043478262</v>
      </c>
      <c r="X184" s="31">
        <v>1.3586956521739131</v>
      </c>
      <c r="Y184" s="31">
        <v>0</v>
      </c>
      <c r="Z184" s="31">
        <v>0</v>
      </c>
      <c r="AA184" s="31">
        <v>16.130434782608695</v>
      </c>
      <c r="AB184" s="31">
        <v>0</v>
      </c>
      <c r="AC184" s="31">
        <v>4.7697826086956523</v>
      </c>
      <c r="AD184" s="31">
        <v>0</v>
      </c>
      <c r="AE184" s="31">
        <v>0</v>
      </c>
      <c r="AF184" t="s">
        <v>242</v>
      </c>
      <c r="AG184" s="32">
        <v>2</v>
      </c>
      <c r="AH184"/>
    </row>
    <row r="185" spans="1:34" x14ac:dyDescent="0.25">
      <c r="A185" t="s">
        <v>941</v>
      </c>
      <c r="B185" t="s">
        <v>613</v>
      </c>
      <c r="C185" t="s">
        <v>773</v>
      </c>
      <c r="D185" t="s">
        <v>896</v>
      </c>
      <c r="E185" s="31">
        <v>19.391304347826086</v>
      </c>
      <c r="F185" s="31">
        <v>5.1364349775784754</v>
      </c>
      <c r="G185" s="31">
        <v>4.5651289237668164</v>
      </c>
      <c r="H185" s="31">
        <v>1.4223766816143495</v>
      </c>
      <c r="I185" s="31">
        <v>0.85107062780269038</v>
      </c>
      <c r="J185" s="31">
        <v>99.602173913043472</v>
      </c>
      <c r="K185" s="31">
        <v>88.523804347826086</v>
      </c>
      <c r="L185" s="31">
        <v>27.581739130434777</v>
      </c>
      <c r="M185" s="31">
        <v>16.503369565217387</v>
      </c>
      <c r="N185" s="31">
        <v>5.6761956521739139</v>
      </c>
      <c r="O185" s="31">
        <v>5.4021739130434785</v>
      </c>
      <c r="P185" s="31">
        <v>6.3557608695652199</v>
      </c>
      <c r="Q185" s="31">
        <v>6.3557608695652199</v>
      </c>
      <c r="R185" s="31">
        <v>0</v>
      </c>
      <c r="S185" s="31">
        <v>65.664673913043472</v>
      </c>
      <c r="T185" s="31">
        <v>63.446086956521739</v>
      </c>
      <c r="U185" s="31">
        <v>2.2185869565217389</v>
      </c>
      <c r="V185" s="31">
        <v>0</v>
      </c>
      <c r="W185" s="31">
        <v>0</v>
      </c>
      <c r="X185" s="31">
        <v>0</v>
      </c>
      <c r="Y185" s="31">
        <v>0</v>
      </c>
      <c r="Z185" s="31">
        <v>0</v>
      </c>
      <c r="AA185" s="31">
        <v>0</v>
      </c>
      <c r="AB185" s="31">
        <v>0</v>
      </c>
      <c r="AC185" s="31">
        <v>0</v>
      </c>
      <c r="AD185" s="31">
        <v>0</v>
      </c>
      <c r="AE185" s="31">
        <v>0</v>
      </c>
      <c r="AF185" t="s">
        <v>265</v>
      </c>
      <c r="AG185" s="32">
        <v>2</v>
      </c>
      <c r="AH185"/>
    </row>
    <row r="186" spans="1:34" x14ac:dyDescent="0.25">
      <c r="A186" t="s">
        <v>941</v>
      </c>
      <c r="B186" t="s">
        <v>401</v>
      </c>
      <c r="C186" t="s">
        <v>784</v>
      </c>
      <c r="D186" t="s">
        <v>905</v>
      </c>
      <c r="E186" s="31">
        <v>260.01086956521738</v>
      </c>
      <c r="F186" s="31">
        <v>2.9474465950420137</v>
      </c>
      <c r="G186" s="31">
        <v>2.7691685130220316</v>
      </c>
      <c r="H186" s="31">
        <v>0.69010492872371587</v>
      </c>
      <c r="I186" s="31">
        <v>0.52854855566238912</v>
      </c>
      <c r="J186" s="31">
        <v>766.36815217391313</v>
      </c>
      <c r="K186" s="31">
        <v>720.0139130434784</v>
      </c>
      <c r="L186" s="31">
        <v>179.43478260869571</v>
      </c>
      <c r="M186" s="31">
        <v>137.42836956521748</v>
      </c>
      <c r="N186" s="31">
        <v>36.441195652173903</v>
      </c>
      <c r="O186" s="31">
        <v>5.5652173913043477</v>
      </c>
      <c r="P186" s="31">
        <v>101.71641304347827</v>
      </c>
      <c r="Q186" s="31">
        <v>97.368586956521753</v>
      </c>
      <c r="R186" s="31">
        <v>4.3478260869565215</v>
      </c>
      <c r="S186" s="31">
        <v>485.21695652173918</v>
      </c>
      <c r="T186" s="31">
        <v>485.21695652173918</v>
      </c>
      <c r="U186" s="31">
        <v>0</v>
      </c>
      <c r="V186" s="31">
        <v>0</v>
      </c>
      <c r="W186" s="31">
        <v>15.944673913043479</v>
      </c>
      <c r="X186" s="31">
        <v>9.9347826086956523</v>
      </c>
      <c r="Y186" s="31">
        <v>5.7282608695652177</v>
      </c>
      <c r="Z186" s="31">
        <v>0</v>
      </c>
      <c r="AA186" s="31">
        <v>0.28163043478260869</v>
      </c>
      <c r="AB186" s="31">
        <v>0</v>
      </c>
      <c r="AC186" s="31">
        <v>0</v>
      </c>
      <c r="AD186" s="31">
        <v>0</v>
      </c>
      <c r="AE186" s="31">
        <v>0</v>
      </c>
      <c r="AF186" t="s">
        <v>50</v>
      </c>
      <c r="AG186" s="32">
        <v>2</v>
      </c>
      <c r="AH186"/>
    </row>
    <row r="187" spans="1:34" x14ac:dyDescent="0.25">
      <c r="A187" t="s">
        <v>941</v>
      </c>
      <c r="B187" t="s">
        <v>474</v>
      </c>
      <c r="C187" t="s">
        <v>821</v>
      </c>
      <c r="D187" t="s">
        <v>909</v>
      </c>
      <c r="E187" s="31">
        <v>147.46739130434781</v>
      </c>
      <c r="F187" s="31">
        <v>3.4263470185007745</v>
      </c>
      <c r="G187" s="31">
        <v>3.1257647232254739</v>
      </c>
      <c r="H187" s="31">
        <v>0.46697869831208072</v>
      </c>
      <c r="I187" s="31">
        <v>0.24537480651581042</v>
      </c>
      <c r="J187" s="31">
        <v>505.27445652173918</v>
      </c>
      <c r="K187" s="31">
        <v>460.94836956521743</v>
      </c>
      <c r="L187" s="31">
        <v>68.864130434782595</v>
      </c>
      <c r="M187" s="31">
        <v>36.184782608695649</v>
      </c>
      <c r="N187" s="31">
        <v>28.114130434782609</v>
      </c>
      <c r="O187" s="31">
        <v>4.5652173913043477</v>
      </c>
      <c r="P187" s="31">
        <v>131.36956521739131</v>
      </c>
      <c r="Q187" s="31">
        <v>119.72282608695652</v>
      </c>
      <c r="R187" s="31">
        <v>11.646739130434783</v>
      </c>
      <c r="S187" s="31">
        <v>305.04076086956525</v>
      </c>
      <c r="T187" s="31">
        <v>296.83152173913044</v>
      </c>
      <c r="U187" s="31">
        <v>8.2092391304347831</v>
      </c>
      <c r="V187" s="31">
        <v>0</v>
      </c>
      <c r="W187" s="31">
        <v>92.244565217391312</v>
      </c>
      <c r="X187" s="31">
        <v>1.3043478260869565</v>
      </c>
      <c r="Y187" s="31">
        <v>0</v>
      </c>
      <c r="Z187" s="31">
        <v>0</v>
      </c>
      <c r="AA187" s="31">
        <v>21.288043478260871</v>
      </c>
      <c r="AB187" s="31">
        <v>0</v>
      </c>
      <c r="AC187" s="31">
        <v>69.652173913043484</v>
      </c>
      <c r="AD187" s="31">
        <v>0</v>
      </c>
      <c r="AE187" s="31">
        <v>0</v>
      </c>
      <c r="AF187" t="s">
        <v>125</v>
      </c>
      <c r="AG187" s="32">
        <v>2</v>
      </c>
      <c r="AH187"/>
    </row>
    <row r="188" spans="1:34" x14ac:dyDescent="0.25">
      <c r="A188" t="s">
        <v>941</v>
      </c>
      <c r="B188" t="s">
        <v>452</v>
      </c>
      <c r="C188" t="s">
        <v>769</v>
      </c>
      <c r="D188" t="s">
        <v>900</v>
      </c>
      <c r="E188" s="31">
        <v>89.173913043478265</v>
      </c>
      <c r="F188" s="31">
        <v>3.3635714285714284</v>
      </c>
      <c r="G188" s="31">
        <v>3.2177242808386151</v>
      </c>
      <c r="H188" s="31">
        <v>0.71451243295953215</v>
      </c>
      <c r="I188" s="31">
        <v>0.58049244271087297</v>
      </c>
      <c r="J188" s="31">
        <v>299.94282608695653</v>
      </c>
      <c r="K188" s="31">
        <v>286.93706521739131</v>
      </c>
      <c r="L188" s="31">
        <v>63.71586956521741</v>
      </c>
      <c r="M188" s="31">
        <v>51.764782608695675</v>
      </c>
      <c r="N188" s="31">
        <v>7.1684782608695654</v>
      </c>
      <c r="O188" s="31">
        <v>4.7826086956521738</v>
      </c>
      <c r="P188" s="31">
        <v>47.776413043478286</v>
      </c>
      <c r="Q188" s="31">
        <v>46.721739130434806</v>
      </c>
      <c r="R188" s="31">
        <v>1.0546739130434784</v>
      </c>
      <c r="S188" s="31">
        <v>188.45054347826084</v>
      </c>
      <c r="T188" s="31">
        <v>188.45054347826084</v>
      </c>
      <c r="U188" s="31">
        <v>0</v>
      </c>
      <c r="V188" s="31">
        <v>0</v>
      </c>
      <c r="W188" s="31">
        <v>71.631086956521756</v>
      </c>
      <c r="X188" s="31">
        <v>6.3588043478260872</v>
      </c>
      <c r="Y188" s="31">
        <v>0</v>
      </c>
      <c r="Z188" s="31">
        <v>0</v>
      </c>
      <c r="AA188" s="31">
        <v>10.154021739130433</v>
      </c>
      <c r="AB188" s="31">
        <v>0</v>
      </c>
      <c r="AC188" s="31">
        <v>55.118260869565241</v>
      </c>
      <c r="AD188" s="31">
        <v>0</v>
      </c>
      <c r="AE188" s="31">
        <v>0</v>
      </c>
      <c r="AF188" t="s">
        <v>103</v>
      </c>
      <c r="AG188" s="32">
        <v>2</v>
      </c>
      <c r="AH188"/>
    </row>
    <row r="189" spans="1:34" x14ac:dyDescent="0.25">
      <c r="A189" t="s">
        <v>941</v>
      </c>
      <c r="B189" t="s">
        <v>543</v>
      </c>
      <c r="C189" t="s">
        <v>708</v>
      </c>
      <c r="D189" t="s">
        <v>898</v>
      </c>
      <c r="E189" s="31">
        <v>91.5</v>
      </c>
      <c r="F189" s="31">
        <v>4.5477132335471611</v>
      </c>
      <c r="G189" s="31">
        <v>4.3797992397244006</v>
      </c>
      <c r="H189" s="31">
        <v>0.9874079353765739</v>
      </c>
      <c r="I189" s="31">
        <v>0.81949394155381317</v>
      </c>
      <c r="J189" s="31">
        <v>416.11576086956524</v>
      </c>
      <c r="K189" s="31">
        <v>400.75163043478261</v>
      </c>
      <c r="L189" s="31">
        <v>90.347826086956516</v>
      </c>
      <c r="M189" s="31">
        <v>74.983695652173907</v>
      </c>
      <c r="N189" s="31">
        <v>10.320652173913043</v>
      </c>
      <c r="O189" s="31">
        <v>5.0434782608695654</v>
      </c>
      <c r="P189" s="31">
        <v>94.297826086956519</v>
      </c>
      <c r="Q189" s="31">
        <v>94.297826086956519</v>
      </c>
      <c r="R189" s="31">
        <v>0</v>
      </c>
      <c r="S189" s="31">
        <v>231.47010869565219</v>
      </c>
      <c r="T189" s="31">
        <v>231.47010869565219</v>
      </c>
      <c r="U189" s="31">
        <v>0</v>
      </c>
      <c r="V189" s="31">
        <v>0</v>
      </c>
      <c r="W189" s="31">
        <v>1.6211956521739133</v>
      </c>
      <c r="X189" s="31">
        <v>0.70108695652173914</v>
      </c>
      <c r="Y189" s="31">
        <v>0</v>
      </c>
      <c r="Z189" s="31">
        <v>0</v>
      </c>
      <c r="AA189" s="31">
        <v>0.92010869565217401</v>
      </c>
      <c r="AB189" s="31">
        <v>0</v>
      </c>
      <c r="AC189" s="31">
        <v>0</v>
      </c>
      <c r="AD189" s="31">
        <v>0</v>
      </c>
      <c r="AE189" s="31">
        <v>0</v>
      </c>
      <c r="AF189" t="s">
        <v>195</v>
      </c>
      <c r="AG189" s="32">
        <v>2</v>
      </c>
      <c r="AH189"/>
    </row>
    <row r="190" spans="1:34" x14ac:dyDescent="0.25">
      <c r="A190" t="s">
        <v>941</v>
      </c>
      <c r="B190" t="s">
        <v>477</v>
      </c>
      <c r="C190" t="s">
        <v>823</v>
      </c>
      <c r="D190" t="s">
        <v>907</v>
      </c>
      <c r="E190" s="31">
        <v>94.402173913043484</v>
      </c>
      <c r="F190" s="31">
        <v>5.591836499712147</v>
      </c>
      <c r="G190" s="31">
        <v>5.0021991940126664</v>
      </c>
      <c r="H190" s="31">
        <v>1.9699597006332761</v>
      </c>
      <c r="I190" s="31">
        <v>1.5052734599884863</v>
      </c>
      <c r="J190" s="31">
        <v>527.88152173913045</v>
      </c>
      <c r="K190" s="31">
        <v>472.21847826086969</v>
      </c>
      <c r="L190" s="31">
        <v>185.9684782608696</v>
      </c>
      <c r="M190" s="31">
        <v>142.10108695652178</v>
      </c>
      <c r="N190" s="31">
        <v>38.910869565217389</v>
      </c>
      <c r="O190" s="31">
        <v>4.9565217391304346</v>
      </c>
      <c r="P190" s="31">
        <v>90.308695652173938</v>
      </c>
      <c r="Q190" s="31">
        <v>78.513043478260897</v>
      </c>
      <c r="R190" s="31">
        <v>11.795652173913044</v>
      </c>
      <c r="S190" s="31">
        <v>251.60434782608698</v>
      </c>
      <c r="T190" s="31">
        <v>251.60434782608698</v>
      </c>
      <c r="U190" s="31">
        <v>0</v>
      </c>
      <c r="V190" s="31">
        <v>0</v>
      </c>
      <c r="W190" s="31">
        <v>2.536956521739131</v>
      </c>
      <c r="X190" s="31">
        <v>0</v>
      </c>
      <c r="Y190" s="31">
        <v>0</v>
      </c>
      <c r="Z190" s="31">
        <v>0</v>
      </c>
      <c r="AA190" s="31">
        <v>2.536956521739131</v>
      </c>
      <c r="AB190" s="31">
        <v>0</v>
      </c>
      <c r="AC190" s="31">
        <v>0</v>
      </c>
      <c r="AD190" s="31">
        <v>0</v>
      </c>
      <c r="AE190" s="31">
        <v>0</v>
      </c>
      <c r="AF190" t="s">
        <v>128</v>
      </c>
      <c r="AG190" s="32">
        <v>2</v>
      </c>
      <c r="AH190"/>
    </row>
    <row r="191" spans="1:34" x14ac:dyDescent="0.25">
      <c r="A191" t="s">
        <v>941</v>
      </c>
      <c r="B191" t="s">
        <v>580</v>
      </c>
      <c r="C191" t="s">
        <v>806</v>
      </c>
      <c r="D191" t="s">
        <v>900</v>
      </c>
      <c r="E191" s="31">
        <v>130.39130434782609</v>
      </c>
      <c r="F191" s="31">
        <v>3.3544306435478499</v>
      </c>
      <c r="G191" s="31">
        <v>3.1806560520173397</v>
      </c>
      <c r="H191" s="31">
        <v>0.75575025008336127</v>
      </c>
      <c r="I191" s="31">
        <v>0.60768922974324791</v>
      </c>
      <c r="J191" s="31">
        <v>437.38858695652186</v>
      </c>
      <c r="K191" s="31">
        <v>414.72989130434792</v>
      </c>
      <c r="L191" s="31">
        <v>98.543260869565245</v>
      </c>
      <c r="M191" s="31">
        <v>79.237391304347852</v>
      </c>
      <c r="N191" s="31">
        <v>15.479782608695654</v>
      </c>
      <c r="O191" s="31">
        <v>3.8260869565217392</v>
      </c>
      <c r="P191" s="31">
        <v>100.35000000000001</v>
      </c>
      <c r="Q191" s="31">
        <v>96.997173913043483</v>
      </c>
      <c r="R191" s="31">
        <v>3.3528260869565214</v>
      </c>
      <c r="S191" s="31">
        <v>238.4953260869566</v>
      </c>
      <c r="T191" s="31">
        <v>231.55956521739137</v>
      </c>
      <c r="U191" s="31">
        <v>6.9357608695652173</v>
      </c>
      <c r="V191" s="31">
        <v>0</v>
      </c>
      <c r="W191" s="31">
        <v>23.588369565217391</v>
      </c>
      <c r="X191" s="31">
        <v>2.400108695652174</v>
      </c>
      <c r="Y191" s="31">
        <v>0</v>
      </c>
      <c r="Z191" s="31">
        <v>0</v>
      </c>
      <c r="AA191" s="31">
        <v>15.526086956521739</v>
      </c>
      <c r="AB191" s="31">
        <v>0</v>
      </c>
      <c r="AC191" s="31">
        <v>5.6621739130434774</v>
      </c>
      <c r="AD191" s="31">
        <v>0</v>
      </c>
      <c r="AE191" s="31">
        <v>0</v>
      </c>
      <c r="AF191" t="s">
        <v>232</v>
      </c>
      <c r="AG191" s="32">
        <v>2</v>
      </c>
      <c r="AH191"/>
    </row>
    <row r="192" spans="1:34" x14ac:dyDescent="0.25">
      <c r="A192" t="s">
        <v>941</v>
      </c>
      <c r="B192" t="s">
        <v>375</v>
      </c>
      <c r="C192" t="s">
        <v>769</v>
      </c>
      <c r="D192" t="s">
        <v>900</v>
      </c>
      <c r="E192" s="31">
        <v>61.760869565217391</v>
      </c>
      <c r="F192" s="31">
        <v>3.3104857444561779</v>
      </c>
      <c r="G192" s="31">
        <v>3.0654769447377683</v>
      </c>
      <c r="H192" s="31">
        <v>0.5207215769095388</v>
      </c>
      <c r="I192" s="31">
        <v>0.36994192185850044</v>
      </c>
      <c r="J192" s="31">
        <v>204.45847826086958</v>
      </c>
      <c r="K192" s="31">
        <v>189.32652173913044</v>
      </c>
      <c r="L192" s="31">
        <v>32.160217391304343</v>
      </c>
      <c r="M192" s="31">
        <v>22.847934782608689</v>
      </c>
      <c r="N192" s="31">
        <v>6.0951086956521738</v>
      </c>
      <c r="O192" s="31">
        <v>3.2171739130434784</v>
      </c>
      <c r="P192" s="31">
        <v>51.708586956521749</v>
      </c>
      <c r="Q192" s="31">
        <v>45.888913043478269</v>
      </c>
      <c r="R192" s="31">
        <v>5.819673913043478</v>
      </c>
      <c r="S192" s="31">
        <v>120.5896739130435</v>
      </c>
      <c r="T192" s="31">
        <v>120.5896739130435</v>
      </c>
      <c r="U192" s="31">
        <v>0</v>
      </c>
      <c r="V192" s="31">
        <v>0</v>
      </c>
      <c r="W192" s="31">
        <v>12.793586956521739</v>
      </c>
      <c r="X192" s="31">
        <v>0.25815217391304346</v>
      </c>
      <c r="Y192" s="31">
        <v>2.4347826086956523</v>
      </c>
      <c r="Z192" s="31">
        <v>0</v>
      </c>
      <c r="AA192" s="31">
        <v>6.2310869565217386</v>
      </c>
      <c r="AB192" s="31">
        <v>0</v>
      </c>
      <c r="AC192" s="31">
        <v>3.8695652173913042</v>
      </c>
      <c r="AD192" s="31">
        <v>0</v>
      </c>
      <c r="AE192" s="31">
        <v>0</v>
      </c>
      <c r="AF192" t="s">
        <v>24</v>
      </c>
      <c r="AG192" s="32">
        <v>2</v>
      </c>
      <c r="AH192"/>
    </row>
    <row r="193" spans="1:34" x14ac:dyDescent="0.25">
      <c r="A193" t="s">
        <v>941</v>
      </c>
      <c r="B193" t="s">
        <v>650</v>
      </c>
      <c r="C193" t="s">
        <v>874</v>
      </c>
      <c r="D193" t="s">
        <v>901</v>
      </c>
      <c r="E193" s="31">
        <v>163.41304347826087</v>
      </c>
      <c r="F193" s="31">
        <v>4.8799141944924838</v>
      </c>
      <c r="G193" s="31">
        <v>4.3807004123985633</v>
      </c>
      <c r="H193" s="31">
        <v>1.1610303312491685</v>
      </c>
      <c r="I193" s="31">
        <v>0.74817081282426501</v>
      </c>
      <c r="J193" s="31">
        <v>797.44163043478261</v>
      </c>
      <c r="K193" s="31">
        <v>715.86358695652177</v>
      </c>
      <c r="L193" s="31">
        <v>189.72750000000002</v>
      </c>
      <c r="M193" s="31">
        <v>122.26086956521739</v>
      </c>
      <c r="N193" s="31">
        <v>62.738369565217404</v>
      </c>
      <c r="O193" s="31">
        <v>4.7282608695652177</v>
      </c>
      <c r="P193" s="31">
        <v>142.01793478260868</v>
      </c>
      <c r="Q193" s="31">
        <v>127.90652173913043</v>
      </c>
      <c r="R193" s="31">
        <v>14.111413043478262</v>
      </c>
      <c r="S193" s="31">
        <v>465.69619565217397</v>
      </c>
      <c r="T193" s="31">
        <v>465.69619565217397</v>
      </c>
      <c r="U193" s="31">
        <v>0</v>
      </c>
      <c r="V193" s="31">
        <v>0</v>
      </c>
      <c r="W193" s="31">
        <v>21.724456521739132</v>
      </c>
      <c r="X193" s="31">
        <v>13.923913043478262</v>
      </c>
      <c r="Y193" s="31">
        <v>0</v>
      </c>
      <c r="Z193" s="31">
        <v>0</v>
      </c>
      <c r="AA193" s="31">
        <v>7.8005434782608694</v>
      </c>
      <c r="AB193" s="31">
        <v>0</v>
      </c>
      <c r="AC193" s="31">
        <v>0</v>
      </c>
      <c r="AD193" s="31">
        <v>0</v>
      </c>
      <c r="AE193" s="31">
        <v>0</v>
      </c>
      <c r="AF193" t="s">
        <v>302</v>
      </c>
      <c r="AG193" s="32">
        <v>2</v>
      </c>
      <c r="AH193"/>
    </row>
    <row r="194" spans="1:34" x14ac:dyDescent="0.25">
      <c r="A194" t="s">
        <v>941</v>
      </c>
      <c r="B194" t="s">
        <v>695</v>
      </c>
      <c r="C194" t="s">
        <v>800</v>
      </c>
      <c r="D194" t="s">
        <v>900</v>
      </c>
      <c r="E194" s="31">
        <v>123.91304347826087</v>
      </c>
      <c r="F194" s="31">
        <v>3.6632017543859643</v>
      </c>
      <c r="G194" s="31">
        <v>3.3517982456140345</v>
      </c>
      <c r="H194" s="31">
        <v>0.51682017543859649</v>
      </c>
      <c r="I194" s="31">
        <v>0.29392543859649123</v>
      </c>
      <c r="J194" s="31">
        <v>453.91847826086951</v>
      </c>
      <c r="K194" s="31">
        <v>415.33152173913038</v>
      </c>
      <c r="L194" s="31">
        <v>64.040760869565219</v>
      </c>
      <c r="M194" s="31">
        <v>36.421195652173914</v>
      </c>
      <c r="N194" s="31">
        <v>22.576086956521738</v>
      </c>
      <c r="O194" s="31">
        <v>5.0434782608695654</v>
      </c>
      <c r="P194" s="31">
        <v>141.88586956521738</v>
      </c>
      <c r="Q194" s="31">
        <v>130.91847826086956</v>
      </c>
      <c r="R194" s="31">
        <v>10.967391304347826</v>
      </c>
      <c r="S194" s="31">
        <v>247.99184782608694</v>
      </c>
      <c r="T194" s="31">
        <v>182.19565217391303</v>
      </c>
      <c r="U194" s="31">
        <v>65.796195652173907</v>
      </c>
      <c r="V194" s="31">
        <v>0</v>
      </c>
      <c r="W194" s="31">
        <v>0</v>
      </c>
      <c r="X194" s="31">
        <v>0</v>
      </c>
      <c r="Y194" s="31">
        <v>0</v>
      </c>
      <c r="Z194" s="31">
        <v>0</v>
      </c>
      <c r="AA194" s="31">
        <v>0</v>
      </c>
      <c r="AB194" s="31">
        <v>0</v>
      </c>
      <c r="AC194" s="31">
        <v>0</v>
      </c>
      <c r="AD194" s="31">
        <v>0</v>
      </c>
      <c r="AE194" s="31">
        <v>0</v>
      </c>
      <c r="AF194" t="s">
        <v>347</v>
      </c>
      <c r="AG194" s="32">
        <v>2</v>
      </c>
      <c r="AH194"/>
    </row>
    <row r="195" spans="1:34" x14ac:dyDescent="0.25">
      <c r="A195" t="s">
        <v>941</v>
      </c>
      <c r="B195" t="s">
        <v>393</v>
      </c>
      <c r="C195" t="s">
        <v>713</v>
      </c>
      <c r="D195" t="s">
        <v>889</v>
      </c>
      <c r="E195" s="31">
        <v>96.108695652173907</v>
      </c>
      <c r="F195" s="31">
        <v>3.5488339742139789</v>
      </c>
      <c r="G195" s="31">
        <v>3.3540816557339972</v>
      </c>
      <c r="H195" s="31">
        <v>0.96719068084143833</v>
      </c>
      <c r="I195" s="31">
        <v>0.77243836236145647</v>
      </c>
      <c r="J195" s="31">
        <v>341.07380434782607</v>
      </c>
      <c r="K195" s="31">
        <v>322.35641304347826</v>
      </c>
      <c r="L195" s="31">
        <v>92.955434782608663</v>
      </c>
      <c r="M195" s="31">
        <v>74.238043478260849</v>
      </c>
      <c r="N195" s="31">
        <v>13.744565217391305</v>
      </c>
      <c r="O195" s="31">
        <v>4.9728260869565215</v>
      </c>
      <c r="P195" s="31">
        <v>54.585543478260867</v>
      </c>
      <c r="Q195" s="31">
        <v>54.585543478260867</v>
      </c>
      <c r="R195" s="31">
        <v>0</v>
      </c>
      <c r="S195" s="31">
        <v>193.53282608695653</v>
      </c>
      <c r="T195" s="31">
        <v>193.53282608695653</v>
      </c>
      <c r="U195" s="31">
        <v>0</v>
      </c>
      <c r="V195" s="31">
        <v>0</v>
      </c>
      <c r="W195" s="31">
        <v>46.744565217391298</v>
      </c>
      <c r="X195" s="31">
        <v>0.60869565217391308</v>
      </c>
      <c r="Y195" s="31">
        <v>0</v>
      </c>
      <c r="Z195" s="31">
        <v>0</v>
      </c>
      <c r="AA195" s="31">
        <v>0.82608695652173914</v>
      </c>
      <c r="AB195" s="31">
        <v>0</v>
      </c>
      <c r="AC195" s="31">
        <v>45.309782608695649</v>
      </c>
      <c r="AD195" s="31">
        <v>0</v>
      </c>
      <c r="AE195" s="31">
        <v>0</v>
      </c>
      <c r="AF195" t="s">
        <v>42</v>
      </c>
      <c r="AG195" s="32">
        <v>2</v>
      </c>
      <c r="AH195"/>
    </row>
    <row r="196" spans="1:34" x14ac:dyDescent="0.25">
      <c r="A196" t="s">
        <v>941</v>
      </c>
      <c r="B196" t="s">
        <v>598</v>
      </c>
      <c r="C196" t="s">
        <v>714</v>
      </c>
      <c r="D196" t="s">
        <v>898</v>
      </c>
      <c r="E196" s="31">
        <v>41.434782608695649</v>
      </c>
      <c r="F196" s="31">
        <v>6.358407660020986</v>
      </c>
      <c r="G196" s="31">
        <v>6.0697140608604414</v>
      </c>
      <c r="H196" s="31">
        <v>1.6463798530954881</v>
      </c>
      <c r="I196" s="31">
        <v>1.4605194123819518</v>
      </c>
      <c r="J196" s="31">
        <v>263.45923913043475</v>
      </c>
      <c r="K196" s="31">
        <v>251.49728260869566</v>
      </c>
      <c r="L196" s="31">
        <v>68.217391304347828</v>
      </c>
      <c r="M196" s="31">
        <v>60.516304347826086</v>
      </c>
      <c r="N196" s="31">
        <v>4.1739130434782608</v>
      </c>
      <c r="O196" s="31">
        <v>3.527173913043478</v>
      </c>
      <c r="P196" s="31">
        <v>53.114130434782609</v>
      </c>
      <c r="Q196" s="31">
        <v>48.853260869565219</v>
      </c>
      <c r="R196" s="31">
        <v>4.2608695652173916</v>
      </c>
      <c r="S196" s="31">
        <v>142.12771739130434</v>
      </c>
      <c r="T196" s="31">
        <v>142.12771739130434</v>
      </c>
      <c r="U196" s="31">
        <v>0</v>
      </c>
      <c r="V196" s="31">
        <v>0</v>
      </c>
      <c r="W196" s="31">
        <v>0</v>
      </c>
      <c r="X196" s="31">
        <v>0</v>
      </c>
      <c r="Y196" s="31">
        <v>0</v>
      </c>
      <c r="Z196" s="31">
        <v>0</v>
      </c>
      <c r="AA196" s="31">
        <v>0</v>
      </c>
      <c r="AB196" s="31">
        <v>0</v>
      </c>
      <c r="AC196" s="31">
        <v>0</v>
      </c>
      <c r="AD196" s="31">
        <v>0</v>
      </c>
      <c r="AE196" s="31">
        <v>0</v>
      </c>
      <c r="AF196" t="s">
        <v>250</v>
      </c>
      <c r="AG196" s="32">
        <v>2</v>
      </c>
      <c r="AH196"/>
    </row>
    <row r="197" spans="1:34" x14ac:dyDescent="0.25">
      <c r="A197" t="s">
        <v>941</v>
      </c>
      <c r="B197" t="s">
        <v>525</v>
      </c>
      <c r="C197" t="s">
        <v>769</v>
      </c>
      <c r="D197" t="s">
        <v>900</v>
      </c>
      <c r="E197" s="31">
        <v>73.304347826086953</v>
      </c>
      <c r="F197" s="31">
        <v>3.008953143534995</v>
      </c>
      <c r="G197" s="31">
        <v>2.9077520759193365</v>
      </c>
      <c r="H197" s="31">
        <v>0.30393979833926454</v>
      </c>
      <c r="I197" s="31">
        <v>0.20273873072360615</v>
      </c>
      <c r="J197" s="31">
        <v>220.56934782608701</v>
      </c>
      <c r="K197" s="31">
        <v>213.15086956521745</v>
      </c>
      <c r="L197" s="31">
        <v>22.280108695652174</v>
      </c>
      <c r="M197" s="31">
        <v>14.861630434782606</v>
      </c>
      <c r="N197" s="31">
        <v>3.0163043478260869</v>
      </c>
      <c r="O197" s="31">
        <v>4.4021739130434785</v>
      </c>
      <c r="P197" s="31">
        <v>52.396521739130428</v>
      </c>
      <c r="Q197" s="31">
        <v>52.396521739130428</v>
      </c>
      <c r="R197" s="31">
        <v>0</v>
      </c>
      <c r="S197" s="31">
        <v>145.89271739130442</v>
      </c>
      <c r="T197" s="31">
        <v>145.89271739130442</v>
      </c>
      <c r="U197" s="31">
        <v>0</v>
      </c>
      <c r="V197" s="31">
        <v>0</v>
      </c>
      <c r="W197" s="31">
        <v>23.054239130434784</v>
      </c>
      <c r="X197" s="31">
        <v>0</v>
      </c>
      <c r="Y197" s="31">
        <v>0</v>
      </c>
      <c r="Z197" s="31">
        <v>0</v>
      </c>
      <c r="AA197" s="31">
        <v>10.254456521739133</v>
      </c>
      <c r="AB197" s="31">
        <v>0</v>
      </c>
      <c r="AC197" s="31">
        <v>12.799782608695651</v>
      </c>
      <c r="AD197" s="31">
        <v>0</v>
      </c>
      <c r="AE197" s="31">
        <v>0</v>
      </c>
      <c r="AF197" t="s">
        <v>177</v>
      </c>
      <c r="AG197" s="32">
        <v>2</v>
      </c>
      <c r="AH197"/>
    </row>
    <row r="198" spans="1:34" x14ac:dyDescent="0.25">
      <c r="A198" t="s">
        <v>941</v>
      </c>
      <c r="B198" t="s">
        <v>497</v>
      </c>
      <c r="C198" t="s">
        <v>822</v>
      </c>
      <c r="D198" t="s">
        <v>902</v>
      </c>
      <c r="E198" s="31">
        <v>96.608695652173907</v>
      </c>
      <c r="F198" s="31">
        <v>4.1268609360936095</v>
      </c>
      <c r="G198" s="31">
        <v>3.7437747524752472</v>
      </c>
      <c r="H198" s="31">
        <v>0.738577857785779</v>
      </c>
      <c r="I198" s="31">
        <v>0.4305378037803782</v>
      </c>
      <c r="J198" s="31">
        <v>398.69065217391301</v>
      </c>
      <c r="K198" s="31">
        <v>361.68119565217387</v>
      </c>
      <c r="L198" s="31">
        <v>71.353043478260901</v>
      </c>
      <c r="M198" s="31">
        <v>41.593695652173928</v>
      </c>
      <c r="N198" s="31">
        <v>23.384347826086973</v>
      </c>
      <c r="O198" s="31">
        <v>6.375</v>
      </c>
      <c r="P198" s="31">
        <v>90.08108695652173</v>
      </c>
      <c r="Q198" s="31">
        <v>82.830978260869557</v>
      </c>
      <c r="R198" s="31">
        <v>7.2501086956521723</v>
      </c>
      <c r="S198" s="31">
        <v>237.25652173913042</v>
      </c>
      <c r="T198" s="31">
        <v>237.25652173913042</v>
      </c>
      <c r="U198" s="31">
        <v>0</v>
      </c>
      <c r="V198" s="31">
        <v>0</v>
      </c>
      <c r="W198" s="31">
        <v>62.584021739130435</v>
      </c>
      <c r="X198" s="31">
        <v>11.423913043478262</v>
      </c>
      <c r="Y198" s="31">
        <v>0</v>
      </c>
      <c r="Z198" s="31">
        <v>0</v>
      </c>
      <c r="AA198" s="31">
        <v>7.3954347826086968</v>
      </c>
      <c r="AB198" s="31">
        <v>0</v>
      </c>
      <c r="AC198" s="31">
        <v>43.764673913043474</v>
      </c>
      <c r="AD198" s="31">
        <v>0</v>
      </c>
      <c r="AE198" s="31">
        <v>0</v>
      </c>
      <c r="AF198" t="s">
        <v>148</v>
      </c>
      <c r="AG198" s="32">
        <v>2</v>
      </c>
      <c r="AH198"/>
    </row>
    <row r="199" spans="1:34" x14ac:dyDescent="0.25">
      <c r="A199" t="s">
        <v>941</v>
      </c>
      <c r="B199" t="s">
        <v>399</v>
      </c>
      <c r="C199" t="s">
        <v>749</v>
      </c>
      <c r="D199" t="s">
        <v>902</v>
      </c>
      <c r="E199" s="31">
        <v>75.293478260869563</v>
      </c>
      <c r="F199" s="31">
        <v>4.9023314566190264</v>
      </c>
      <c r="G199" s="31">
        <v>4.3478432221740997</v>
      </c>
      <c r="H199" s="31">
        <v>0.94405947740724683</v>
      </c>
      <c r="I199" s="31">
        <v>0.50120687166161382</v>
      </c>
      <c r="J199" s="31">
        <v>369.11358695652166</v>
      </c>
      <c r="K199" s="31">
        <v>327.36423913043467</v>
      </c>
      <c r="L199" s="31">
        <v>71.081521739130423</v>
      </c>
      <c r="M199" s="31">
        <v>37.737608695652163</v>
      </c>
      <c r="N199" s="31">
        <v>28.848260869565216</v>
      </c>
      <c r="O199" s="31">
        <v>4.4956521739130437</v>
      </c>
      <c r="P199" s="31">
        <v>143.67021739130431</v>
      </c>
      <c r="Q199" s="31">
        <v>135.26478260869561</v>
      </c>
      <c r="R199" s="31">
        <v>8.4054347826086957</v>
      </c>
      <c r="S199" s="31">
        <v>154.36184782608689</v>
      </c>
      <c r="T199" s="31">
        <v>154.36184782608689</v>
      </c>
      <c r="U199" s="31">
        <v>0</v>
      </c>
      <c r="V199" s="31">
        <v>0</v>
      </c>
      <c r="W199" s="31">
        <v>44.24260869565218</v>
      </c>
      <c r="X199" s="31">
        <v>8.7134782608695645</v>
      </c>
      <c r="Y199" s="31">
        <v>2.3641304347826089</v>
      </c>
      <c r="Z199" s="31">
        <v>0</v>
      </c>
      <c r="AA199" s="31">
        <v>8.7957608695652159</v>
      </c>
      <c r="AB199" s="31">
        <v>0</v>
      </c>
      <c r="AC199" s="31">
        <v>24.369239130434789</v>
      </c>
      <c r="AD199" s="31">
        <v>0</v>
      </c>
      <c r="AE199" s="31">
        <v>0</v>
      </c>
      <c r="AF199" t="s">
        <v>48</v>
      </c>
      <c r="AG199" s="32">
        <v>2</v>
      </c>
      <c r="AH199"/>
    </row>
    <row r="200" spans="1:34" x14ac:dyDescent="0.25">
      <c r="A200" t="s">
        <v>941</v>
      </c>
      <c r="B200" t="s">
        <v>622</v>
      </c>
      <c r="C200" t="s">
        <v>868</v>
      </c>
      <c r="D200" t="s">
        <v>900</v>
      </c>
      <c r="E200" s="31">
        <v>85.043478260869563</v>
      </c>
      <c r="F200" s="31">
        <v>2.7846127300613492</v>
      </c>
      <c r="G200" s="31">
        <v>2.6082298057259714</v>
      </c>
      <c r="H200" s="31">
        <v>0.4344644683026585</v>
      </c>
      <c r="I200" s="31">
        <v>0.31365030674846628</v>
      </c>
      <c r="J200" s="31">
        <v>236.81315217391301</v>
      </c>
      <c r="K200" s="31">
        <v>221.81293478260869</v>
      </c>
      <c r="L200" s="31">
        <v>36.948369565217391</v>
      </c>
      <c r="M200" s="31">
        <v>26.673913043478262</v>
      </c>
      <c r="N200" s="31">
        <v>4.9565217391304346</v>
      </c>
      <c r="O200" s="31">
        <v>5.3179347826086953</v>
      </c>
      <c r="P200" s="31">
        <v>69.826413043478254</v>
      </c>
      <c r="Q200" s="31">
        <v>65.100652173913033</v>
      </c>
      <c r="R200" s="31">
        <v>4.7257608695652182</v>
      </c>
      <c r="S200" s="31">
        <v>130.03836956521738</v>
      </c>
      <c r="T200" s="31">
        <v>130.03836956521738</v>
      </c>
      <c r="U200" s="31">
        <v>0</v>
      </c>
      <c r="V200" s="31">
        <v>0</v>
      </c>
      <c r="W200" s="31">
        <v>24.934782608695652</v>
      </c>
      <c r="X200" s="31">
        <v>0</v>
      </c>
      <c r="Y200" s="31">
        <v>0</v>
      </c>
      <c r="Z200" s="31">
        <v>0</v>
      </c>
      <c r="AA200" s="31">
        <v>1.9565217391304348</v>
      </c>
      <c r="AB200" s="31">
        <v>0</v>
      </c>
      <c r="AC200" s="31">
        <v>22.978260869565219</v>
      </c>
      <c r="AD200" s="31">
        <v>0</v>
      </c>
      <c r="AE200" s="31">
        <v>0</v>
      </c>
      <c r="AF200" t="s">
        <v>274</v>
      </c>
      <c r="AG200" s="32">
        <v>2</v>
      </c>
      <c r="AH200"/>
    </row>
    <row r="201" spans="1:34" x14ac:dyDescent="0.25">
      <c r="A201" t="s">
        <v>941</v>
      </c>
      <c r="B201" t="s">
        <v>692</v>
      </c>
      <c r="C201" t="s">
        <v>887</v>
      </c>
      <c r="D201" t="s">
        <v>903</v>
      </c>
      <c r="E201" s="31">
        <v>194.41304347826087</v>
      </c>
      <c r="F201" s="31">
        <v>3.0891943419434194</v>
      </c>
      <c r="G201" s="31">
        <v>2.7876596220507661</v>
      </c>
      <c r="H201" s="31">
        <v>0.49358436766185843</v>
      </c>
      <c r="I201" s="31">
        <v>0.29005926422900591</v>
      </c>
      <c r="J201" s="31">
        <v>600.57967391304351</v>
      </c>
      <c r="K201" s="31">
        <v>541.95739130434788</v>
      </c>
      <c r="L201" s="31">
        <v>95.959239130434781</v>
      </c>
      <c r="M201" s="31">
        <v>56.391304347826086</v>
      </c>
      <c r="N201" s="31">
        <v>34.002717391304351</v>
      </c>
      <c r="O201" s="31">
        <v>5.5652173913043477</v>
      </c>
      <c r="P201" s="31">
        <v>179.27826086956523</v>
      </c>
      <c r="Q201" s="31">
        <v>160.22391304347826</v>
      </c>
      <c r="R201" s="31">
        <v>19.054347826086957</v>
      </c>
      <c r="S201" s="31">
        <v>325.34217391304344</v>
      </c>
      <c r="T201" s="31">
        <v>243.73815217391305</v>
      </c>
      <c r="U201" s="31">
        <v>81.46815217391304</v>
      </c>
      <c r="V201" s="31">
        <v>0.1358695652173913</v>
      </c>
      <c r="W201" s="31">
        <v>56.804456521739127</v>
      </c>
      <c r="X201" s="31">
        <v>1.076086956521739</v>
      </c>
      <c r="Y201" s="31">
        <v>3.5652173913043477</v>
      </c>
      <c r="Z201" s="31">
        <v>0</v>
      </c>
      <c r="AA201" s="31">
        <v>20.128804347826087</v>
      </c>
      <c r="AB201" s="31">
        <v>0</v>
      </c>
      <c r="AC201" s="31">
        <v>32.034347826086957</v>
      </c>
      <c r="AD201" s="31">
        <v>0</v>
      </c>
      <c r="AE201" s="31">
        <v>0</v>
      </c>
      <c r="AF201" t="s">
        <v>344</v>
      </c>
      <c r="AG201" s="32">
        <v>2</v>
      </c>
      <c r="AH201"/>
    </row>
    <row r="202" spans="1:34" x14ac:dyDescent="0.25">
      <c r="A202" t="s">
        <v>941</v>
      </c>
      <c r="B202" t="s">
        <v>355</v>
      </c>
      <c r="C202" t="s">
        <v>717</v>
      </c>
      <c r="D202" t="s">
        <v>893</v>
      </c>
      <c r="E202" s="31">
        <v>94.217391304347828</v>
      </c>
      <c r="F202" s="31">
        <v>3.2824942316566683</v>
      </c>
      <c r="G202" s="31">
        <v>2.9896204430087678</v>
      </c>
      <c r="H202" s="31">
        <v>0.57941047531149059</v>
      </c>
      <c r="I202" s="31">
        <v>0.37554799261652055</v>
      </c>
      <c r="J202" s="31">
        <v>309.26804347826089</v>
      </c>
      <c r="K202" s="31">
        <v>281.67423913043478</v>
      </c>
      <c r="L202" s="31">
        <v>54.590543478260876</v>
      </c>
      <c r="M202" s="31">
        <v>35.383152173913047</v>
      </c>
      <c r="N202" s="31">
        <v>13.674673913043483</v>
      </c>
      <c r="O202" s="31">
        <v>5.5327173913043479</v>
      </c>
      <c r="P202" s="31">
        <v>79.121304347826111</v>
      </c>
      <c r="Q202" s="31">
        <v>70.734891304347855</v>
      </c>
      <c r="R202" s="31">
        <v>8.3864130434782584</v>
      </c>
      <c r="S202" s="31">
        <v>175.5561956521739</v>
      </c>
      <c r="T202" s="31">
        <v>170.79260869565215</v>
      </c>
      <c r="U202" s="31">
        <v>4.7635869565217392</v>
      </c>
      <c r="V202" s="31">
        <v>0</v>
      </c>
      <c r="W202" s="31">
        <v>35.960652173913047</v>
      </c>
      <c r="X202" s="31">
        <v>1.9701086956521738</v>
      </c>
      <c r="Y202" s="31">
        <v>0</v>
      </c>
      <c r="Z202" s="31">
        <v>0</v>
      </c>
      <c r="AA202" s="31">
        <v>11.975108695652176</v>
      </c>
      <c r="AB202" s="31">
        <v>0</v>
      </c>
      <c r="AC202" s="31">
        <v>22.015434782608697</v>
      </c>
      <c r="AD202" s="31">
        <v>0</v>
      </c>
      <c r="AE202" s="31">
        <v>0</v>
      </c>
      <c r="AF202" t="s">
        <v>3</v>
      </c>
      <c r="AG202" s="32">
        <v>2</v>
      </c>
      <c r="AH202"/>
    </row>
    <row r="203" spans="1:34" x14ac:dyDescent="0.25">
      <c r="A203" t="s">
        <v>941</v>
      </c>
      <c r="B203" t="s">
        <v>446</v>
      </c>
      <c r="C203" t="s">
        <v>710</v>
      </c>
      <c r="D203" t="s">
        <v>906</v>
      </c>
      <c r="E203" s="31">
        <v>173.7608695652174</v>
      </c>
      <c r="F203" s="31">
        <v>3.5865088202176905</v>
      </c>
      <c r="G203" s="31">
        <v>3.4382734893031399</v>
      </c>
      <c r="H203" s="31">
        <v>0.52636181658951575</v>
      </c>
      <c r="I203" s="31">
        <v>0.40618353559364434</v>
      </c>
      <c r="J203" s="31">
        <v>623.19489130434783</v>
      </c>
      <c r="K203" s="31">
        <v>597.43739130434778</v>
      </c>
      <c r="L203" s="31">
        <v>91.46108695652174</v>
      </c>
      <c r="M203" s="31">
        <v>70.578804347826079</v>
      </c>
      <c r="N203" s="31">
        <v>14.488260869565218</v>
      </c>
      <c r="O203" s="31">
        <v>6.3940217391304346</v>
      </c>
      <c r="P203" s="31">
        <v>159.0063043478261</v>
      </c>
      <c r="Q203" s="31">
        <v>154.13108695652176</v>
      </c>
      <c r="R203" s="31">
        <v>4.8752173913043473</v>
      </c>
      <c r="S203" s="31">
        <v>372.72749999999996</v>
      </c>
      <c r="T203" s="31">
        <v>291.26706521739129</v>
      </c>
      <c r="U203" s="31">
        <v>81.460434782608701</v>
      </c>
      <c r="V203" s="31">
        <v>0</v>
      </c>
      <c r="W203" s="31">
        <v>120.22815217391303</v>
      </c>
      <c r="X203" s="31">
        <v>6.3733695652173932</v>
      </c>
      <c r="Y203" s="31">
        <v>0</v>
      </c>
      <c r="Z203" s="31">
        <v>0</v>
      </c>
      <c r="AA203" s="31">
        <v>5.6505434782608708</v>
      </c>
      <c r="AB203" s="31">
        <v>0</v>
      </c>
      <c r="AC203" s="31">
        <v>47.111413043478251</v>
      </c>
      <c r="AD203" s="31">
        <v>61.092826086956514</v>
      </c>
      <c r="AE203" s="31">
        <v>0</v>
      </c>
      <c r="AF203" t="s">
        <v>97</v>
      </c>
      <c r="AG203" s="32">
        <v>2</v>
      </c>
      <c r="AH203"/>
    </row>
    <row r="204" spans="1:34" x14ac:dyDescent="0.25">
      <c r="A204" t="s">
        <v>941</v>
      </c>
      <c r="B204" t="s">
        <v>370</v>
      </c>
      <c r="C204" t="s">
        <v>738</v>
      </c>
      <c r="D204" t="s">
        <v>891</v>
      </c>
      <c r="E204" s="31">
        <v>118.67391304347827</v>
      </c>
      <c r="F204" s="31">
        <v>2.6639650119069422</v>
      </c>
      <c r="G204" s="31">
        <v>2.5034438541857482</v>
      </c>
      <c r="H204" s="31">
        <v>0.49493680161201675</v>
      </c>
      <c r="I204" s="31">
        <v>0.3344156438908224</v>
      </c>
      <c r="J204" s="31">
        <v>316.14315217391299</v>
      </c>
      <c r="K204" s="31">
        <v>297.09347826086957</v>
      </c>
      <c r="L204" s="31">
        <v>58.736086956521731</v>
      </c>
      <c r="M204" s="31">
        <v>39.686413043478254</v>
      </c>
      <c r="N204" s="31">
        <v>16.527934782608693</v>
      </c>
      <c r="O204" s="31">
        <v>2.5217391304347827</v>
      </c>
      <c r="P204" s="31">
        <v>59.257500000000014</v>
      </c>
      <c r="Q204" s="31">
        <v>59.257500000000014</v>
      </c>
      <c r="R204" s="31">
        <v>0</v>
      </c>
      <c r="S204" s="31">
        <v>198.14956521739128</v>
      </c>
      <c r="T204" s="31">
        <v>198.14956521739128</v>
      </c>
      <c r="U204" s="31">
        <v>0</v>
      </c>
      <c r="V204" s="31">
        <v>0</v>
      </c>
      <c r="W204" s="31">
        <v>18.833152173913042</v>
      </c>
      <c r="X204" s="31">
        <v>0</v>
      </c>
      <c r="Y204" s="31">
        <v>0</v>
      </c>
      <c r="Z204" s="31">
        <v>0</v>
      </c>
      <c r="AA204" s="31">
        <v>0.33695652173913043</v>
      </c>
      <c r="AB204" s="31">
        <v>0</v>
      </c>
      <c r="AC204" s="31">
        <v>18.496195652173913</v>
      </c>
      <c r="AD204" s="31">
        <v>0</v>
      </c>
      <c r="AE204" s="31">
        <v>0</v>
      </c>
      <c r="AF204" t="s">
        <v>19</v>
      </c>
      <c r="AG204" s="32">
        <v>2</v>
      </c>
      <c r="AH204"/>
    </row>
    <row r="205" spans="1:34" x14ac:dyDescent="0.25">
      <c r="A205" t="s">
        <v>941</v>
      </c>
      <c r="B205" t="s">
        <v>490</v>
      </c>
      <c r="C205" t="s">
        <v>767</v>
      </c>
      <c r="D205" t="s">
        <v>896</v>
      </c>
      <c r="E205" s="31">
        <v>466.31521739130437</v>
      </c>
      <c r="F205" s="31">
        <v>3.0769084636721757</v>
      </c>
      <c r="G205" s="31">
        <v>2.7143364956527822</v>
      </c>
      <c r="H205" s="31">
        <v>0.68249294888231038</v>
      </c>
      <c r="I205" s="31">
        <v>0.39763805039509564</v>
      </c>
      <c r="J205" s="31">
        <v>1434.8092391304349</v>
      </c>
      <c r="K205" s="31">
        <v>1265.7364130434785</v>
      </c>
      <c r="L205" s="31">
        <v>318.25684782608693</v>
      </c>
      <c r="M205" s="31">
        <v>185.42467391304348</v>
      </c>
      <c r="N205" s="31">
        <v>128.00880434782607</v>
      </c>
      <c r="O205" s="31">
        <v>4.8233695652173916</v>
      </c>
      <c r="P205" s="31">
        <v>341.27326086956526</v>
      </c>
      <c r="Q205" s="31">
        <v>305.03260869565219</v>
      </c>
      <c r="R205" s="31">
        <v>36.240652173913055</v>
      </c>
      <c r="S205" s="31">
        <v>775.2791304347827</v>
      </c>
      <c r="T205" s="31">
        <v>775.2791304347827</v>
      </c>
      <c r="U205" s="31">
        <v>0</v>
      </c>
      <c r="V205" s="31">
        <v>0</v>
      </c>
      <c r="W205" s="31">
        <v>57.116304347826087</v>
      </c>
      <c r="X205" s="31">
        <v>0</v>
      </c>
      <c r="Y205" s="31">
        <v>0</v>
      </c>
      <c r="Z205" s="31">
        <v>0</v>
      </c>
      <c r="AA205" s="31">
        <v>18.114891304347829</v>
      </c>
      <c r="AB205" s="31">
        <v>0</v>
      </c>
      <c r="AC205" s="31">
        <v>39.001413043478259</v>
      </c>
      <c r="AD205" s="31">
        <v>0</v>
      </c>
      <c r="AE205" s="31">
        <v>0</v>
      </c>
      <c r="AF205" t="s">
        <v>141</v>
      </c>
      <c r="AG205" s="32">
        <v>2</v>
      </c>
      <c r="AH205"/>
    </row>
    <row r="206" spans="1:34" x14ac:dyDescent="0.25">
      <c r="A206" t="s">
        <v>941</v>
      </c>
      <c r="B206" t="s">
        <v>369</v>
      </c>
      <c r="C206" t="s">
        <v>767</v>
      </c>
      <c r="D206" t="s">
        <v>896</v>
      </c>
      <c r="E206" s="31">
        <v>158.03260869565219</v>
      </c>
      <c r="F206" s="31">
        <v>4.3915014787812083</v>
      </c>
      <c r="G206" s="31">
        <v>4.063114382007015</v>
      </c>
      <c r="H206" s="31">
        <v>0.6381876332622598</v>
      </c>
      <c r="I206" s="31">
        <v>0.40813536006602896</v>
      </c>
      <c r="J206" s="31">
        <v>694.00043478260864</v>
      </c>
      <c r="K206" s="31">
        <v>642.10456521739127</v>
      </c>
      <c r="L206" s="31">
        <v>100.85445652173908</v>
      </c>
      <c r="M206" s="31">
        <v>64.498695652173865</v>
      </c>
      <c r="N206" s="31">
        <v>31.790543478260869</v>
      </c>
      <c r="O206" s="31">
        <v>4.5652173913043477</v>
      </c>
      <c r="P206" s="31">
        <v>159.92815217391311</v>
      </c>
      <c r="Q206" s="31">
        <v>144.38804347826093</v>
      </c>
      <c r="R206" s="31">
        <v>15.540108695652179</v>
      </c>
      <c r="S206" s="31">
        <v>433.21782608695645</v>
      </c>
      <c r="T206" s="31">
        <v>433.21782608695645</v>
      </c>
      <c r="U206" s="31">
        <v>0</v>
      </c>
      <c r="V206" s="31">
        <v>0</v>
      </c>
      <c r="W206" s="31">
        <v>85.745108695652178</v>
      </c>
      <c r="X206" s="31">
        <v>11.279456521739128</v>
      </c>
      <c r="Y206" s="31">
        <v>0</v>
      </c>
      <c r="Z206" s="31">
        <v>0</v>
      </c>
      <c r="AA206" s="31">
        <v>8.6542391304347817</v>
      </c>
      <c r="AB206" s="31">
        <v>0</v>
      </c>
      <c r="AC206" s="31">
        <v>65.811413043478268</v>
      </c>
      <c r="AD206" s="31">
        <v>0</v>
      </c>
      <c r="AE206" s="31">
        <v>0</v>
      </c>
      <c r="AF206" t="s">
        <v>18</v>
      </c>
      <c r="AG206" s="32">
        <v>2</v>
      </c>
      <c r="AH206"/>
    </row>
    <row r="207" spans="1:34" x14ac:dyDescent="0.25">
      <c r="A207" t="s">
        <v>941</v>
      </c>
      <c r="B207" t="s">
        <v>478</v>
      </c>
      <c r="C207" t="s">
        <v>788</v>
      </c>
      <c r="D207" t="s">
        <v>895</v>
      </c>
      <c r="E207" s="31">
        <v>136.43478260869566</v>
      </c>
      <c r="F207" s="31">
        <v>4.2713726896112165</v>
      </c>
      <c r="G207" s="31">
        <v>4.1166563097514333</v>
      </c>
      <c r="H207" s="31">
        <v>0.51451481835564039</v>
      </c>
      <c r="I207" s="31">
        <v>0.39867670490758433</v>
      </c>
      <c r="J207" s="31">
        <v>582.76380434782595</v>
      </c>
      <c r="K207" s="31">
        <v>561.65510869565207</v>
      </c>
      <c r="L207" s="31">
        <v>70.197717391304337</v>
      </c>
      <c r="M207" s="31">
        <v>54.393369565217377</v>
      </c>
      <c r="N207" s="31">
        <v>10.673913043478262</v>
      </c>
      <c r="O207" s="31">
        <v>5.1304347826086953</v>
      </c>
      <c r="P207" s="31">
        <v>220.26760869565217</v>
      </c>
      <c r="Q207" s="31">
        <v>214.9632608695652</v>
      </c>
      <c r="R207" s="31">
        <v>5.3043478260869561</v>
      </c>
      <c r="S207" s="31">
        <v>292.2984782608695</v>
      </c>
      <c r="T207" s="31">
        <v>292.2984782608695</v>
      </c>
      <c r="U207" s="31">
        <v>0</v>
      </c>
      <c r="V207" s="31">
        <v>0</v>
      </c>
      <c r="W207" s="31">
        <v>98.505434782608702</v>
      </c>
      <c r="X207" s="31">
        <v>0</v>
      </c>
      <c r="Y207" s="31">
        <v>0</v>
      </c>
      <c r="Z207" s="31">
        <v>0</v>
      </c>
      <c r="AA207" s="31">
        <v>80.027173913043484</v>
      </c>
      <c r="AB207" s="31">
        <v>0</v>
      </c>
      <c r="AC207" s="31">
        <v>18.478260869565219</v>
      </c>
      <c r="AD207" s="31">
        <v>0</v>
      </c>
      <c r="AE207" s="31">
        <v>0</v>
      </c>
      <c r="AF207" t="s">
        <v>129</v>
      </c>
      <c r="AG207" s="32">
        <v>2</v>
      </c>
      <c r="AH207"/>
    </row>
    <row r="208" spans="1:34" x14ac:dyDescent="0.25">
      <c r="A208" t="s">
        <v>941</v>
      </c>
      <c r="B208" t="s">
        <v>667</v>
      </c>
      <c r="C208" t="s">
        <v>810</v>
      </c>
      <c r="D208" t="s">
        <v>893</v>
      </c>
      <c r="E208" s="31">
        <v>89.717391304347828</v>
      </c>
      <c r="F208" s="31">
        <v>4.9835764477828928</v>
      </c>
      <c r="G208" s="31">
        <v>4.4360564574751633</v>
      </c>
      <c r="H208" s="31">
        <v>0.85469348194814598</v>
      </c>
      <c r="I208" s="31">
        <v>0.42670583959292435</v>
      </c>
      <c r="J208" s="31">
        <v>447.11347826086956</v>
      </c>
      <c r="K208" s="31">
        <v>397.99141304347825</v>
      </c>
      <c r="L208" s="31">
        <v>76.680869565217364</v>
      </c>
      <c r="M208" s="31">
        <v>38.28293478260867</v>
      </c>
      <c r="N208" s="31">
        <v>33.047391304347819</v>
      </c>
      <c r="O208" s="31">
        <v>5.3505434782608692</v>
      </c>
      <c r="P208" s="31">
        <v>100.69054347826084</v>
      </c>
      <c r="Q208" s="31">
        <v>89.966413043478227</v>
      </c>
      <c r="R208" s="31">
        <v>10.724130434782609</v>
      </c>
      <c r="S208" s="31">
        <v>269.74206521739131</v>
      </c>
      <c r="T208" s="31">
        <v>269.74206521739131</v>
      </c>
      <c r="U208" s="31">
        <v>0</v>
      </c>
      <c r="V208" s="31">
        <v>0</v>
      </c>
      <c r="W208" s="31">
        <v>60.499130434782614</v>
      </c>
      <c r="X208" s="31">
        <v>4.2272826086956528</v>
      </c>
      <c r="Y208" s="31">
        <v>0</v>
      </c>
      <c r="Z208" s="31">
        <v>0</v>
      </c>
      <c r="AA208" s="31">
        <v>17.344999999999999</v>
      </c>
      <c r="AB208" s="31">
        <v>0</v>
      </c>
      <c r="AC208" s="31">
        <v>38.926847826086963</v>
      </c>
      <c r="AD208" s="31">
        <v>0</v>
      </c>
      <c r="AE208" s="31">
        <v>0</v>
      </c>
      <c r="AF208" t="s">
        <v>319</v>
      </c>
      <c r="AG208" s="32">
        <v>2</v>
      </c>
      <c r="AH208"/>
    </row>
    <row r="209" spans="1:34" x14ac:dyDescent="0.25">
      <c r="A209" t="s">
        <v>941</v>
      </c>
      <c r="B209" t="s">
        <v>645</v>
      </c>
      <c r="C209" t="s">
        <v>871</v>
      </c>
      <c r="D209" t="s">
        <v>909</v>
      </c>
      <c r="E209" s="31">
        <v>31.521739130434781</v>
      </c>
      <c r="F209" s="31">
        <v>2.3195517241379311</v>
      </c>
      <c r="G209" s="31">
        <v>2.1302758620689652</v>
      </c>
      <c r="H209" s="31">
        <v>0.31696551724137928</v>
      </c>
      <c r="I209" s="31">
        <v>0.17424137931034478</v>
      </c>
      <c r="J209" s="31">
        <v>73.116304347826087</v>
      </c>
      <c r="K209" s="31">
        <v>67.149999999999991</v>
      </c>
      <c r="L209" s="31">
        <v>9.9913043478260857</v>
      </c>
      <c r="M209" s="31">
        <v>5.4923913043478247</v>
      </c>
      <c r="N209" s="31">
        <v>0.77065217391304353</v>
      </c>
      <c r="O209" s="31">
        <v>3.7282608695652173</v>
      </c>
      <c r="P209" s="31">
        <v>16.539130434782606</v>
      </c>
      <c r="Q209" s="31">
        <v>15.071739130434779</v>
      </c>
      <c r="R209" s="31">
        <v>1.4673913043478262</v>
      </c>
      <c r="S209" s="31">
        <v>46.585869565217394</v>
      </c>
      <c r="T209" s="31">
        <v>37.929347826086953</v>
      </c>
      <c r="U209" s="31">
        <v>8.6565217391304365</v>
      </c>
      <c r="V209" s="31">
        <v>0</v>
      </c>
      <c r="W209" s="31">
        <v>1.8260869565217395</v>
      </c>
      <c r="X209" s="31">
        <v>0</v>
      </c>
      <c r="Y209" s="31">
        <v>0</v>
      </c>
      <c r="Z209" s="31">
        <v>0</v>
      </c>
      <c r="AA209" s="31">
        <v>0</v>
      </c>
      <c r="AB209" s="31">
        <v>0</v>
      </c>
      <c r="AC209" s="31">
        <v>1.8260869565217395</v>
      </c>
      <c r="AD209" s="31">
        <v>0</v>
      </c>
      <c r="AE209" s="31">
        <v>0</v>
      </c>
      <c r="AF209" t="s">
        <v>297</v>
      </c>
      <c r="AG209" s="32">
        <v>2</v>
      </c>
      <c r="AH209"/>
    </row>
    <row r="210" spans="1:34" x14ac:dyDescent="0.25">
      <c r="A210" t="s">
        <v>941</v>
      </c>
      <c r="B210" t="s">
        <v>423</v>
      </c>
      <c r="C210" t="s">
        <v>749</v>
      </c>
      <c r="D210" t="s">
        <v>902</v>
      </c>
      <c r="E210" s="31">
        <v>112.96739130434783</v>
      </c>
      <c r="F210" s="31">
        <v>2.8880159722890406</v>
      </c>
      <c r="G210" s="31">
        <v>2.705585490233811</v>
      </c>
      <c r="H210" s="31">
        <v>0.54545655729818154</v>
      </c>
      <c r="I210" s="31">
        <v>0.36302607524295211</v>
      </c>
      <c r="J210" s="31">
        <v>326.25163043478261</v>
      </c>
      <c r="K210" s="31">
        <v>305.64293478260868</v>
      </c>
      <c r="L210" s="31">
        <v>61.618804347826099</v>
      </c>
      <c r="M210" s="31">
        <v>41.010108695652185</v>
      </c>
      <c r="N210" s="31">
        <v>15.130434782608695</v>
      </c>
      <c r="O210" s="31">
        <v>5.4782608695652177</v>
      </c>
      <c r="P210" s="31">
        <v>91.807173913043485</v>
      </c>
      <c r="Q210" s="31">
        <v>91.807173913043485</v>
      </c>
      <c r="R210" s="31">
        <v>0</v>
      </c>
      <c r="S210" s="31">
        <v>172.82565217391303</v>
      </c>
      <c r="T210" s="31">
        <v>172.82565217391303</v>
      </c>
      <c r="U210" s="31">
        <v>0</v>
      </c>
      <c r="V210" s="31">
        <v>0</v>
      </c>
      <c r="W210" s="31">
        <v>0</v>
      </c>
      <c r="X210" s="31">
        <v>0</v>
      </c>
      <c r="Y210" s="31">
        <v>0</v>
      </c>
      <c r="Z210" s="31">
        <v>0</v>
      </c>
      <c r="AA210" s="31">
        <v>0</v>
      </c>
      <c r="AB210" s="31">
        <v>0</v>
      </c>
      <c r="AC210" s="31">
        <v>0</v>
      </c>
      <c r="AD210" s="31">
        <v>0</v>
      </c>
      <c r="AE210" s="31">
        <v>0</v>
      </c>
      <c r="AF210" t="s">
        <v>72</v>
      </c>
      <c r="AG210" s="32">
        <v>2</v>
      </c>
      <c r="AH210"/>
    </row>
    <row r="211" spans="1:34" x14ac:dyDescent="0.25">
      <c r="A211" t="s">
        <v>941</v>
      </c>
      <c r="B211" t="s">
        <v>455</v>
      </c>
      <c r="C211" t="s">
        <v>739</v>
      </c>
      <c r="D211" t="s">
        <v>892</v>
      </c>
      <c r="E211" s="31">
        <v>106.43478260869566</v>
      </c>
      <c r="F211" s="31">
        <v>3.4984517973856213</v>
      </c>
      <c r="G211" s="31">
        <v>3.2703676470588237</v>
      </c>
      <c r="H211" s="31">
        <v>1.1500112336601307</v>
      </c>
      <c r="I211" s="31">
        <v>0.9263592728758171</v>
      </c>
      <c r="J211" s="31">
        <v>372.35695652173916</v>
      </c>
      <c r="K211" s="31">
        <v>348.08086956521743</v>
      </c>
      <c r="L211" s="31">
        <v>122.40119565217393</v>
      </c>
      <c r="M211" s="31">
        <v>98.596847826086972</v>
      </c>
      <c r="N211" s="31">
        <v>18.847826086956523</v>
      </c>
      <c r="O211" s="31">
        <v>4.9565217391304346</v>
      </c>
      <c r="P211" s="31">
        <v>72.438152173913068</v>
      </c>
      <c r="Q211" s="31">
        <v>71.966413043478283</v>
      </c>
      <c r="R211" s="31">
        <v>0.47173913043478261</v>
      </c>
      <c r="S211" s="31">
        <v>177.51760869565214</v>
      </c>
      <c r="T211" s="31">
        <v>169.22021739130432</v>
      </c>
      <c r="U211" s="31">
        <v>8.297391304347828</v>
      </c>
      <c r="V211" s="31">
        <v>0</v>
      </c>
      <c r="W211" s="31">
        <v>28.988369565217393</v>
      </c>
      <c r="X211" s="31">
        <v>0</v>
      </c>
      <c r="Y211" s="31">
        <v>0</v>
      </c>
      <c r="Z211" s="31">
        <v>0</v>
      </c>
      <c r="AA211" s="31">
        <v>0</v>
      </c>
      <c r="AB211" s="31">
        <v>0</v>
      </c>
      <c r="AC211" s="31">
        <v>28.988369565217393</v>
      </c>
      <c r="AD211" s="31">
        <v>0</v>
      </c>
      <c r="AE211" s="31">
        <v>0</v>
      </c>
      <c r="AF211" t="s">
        <v>106</v>
      </c>
      <c r="AG211" s="32">
        <v>2</v>
      </c>
      <c r="AH211"/>
    </row>
    <row r="212" spans="1:34" x14ac:dyDescent="0.25">
      <c r="A212" t="s">
        <v>941</v>
      </c>
      <c r="B212" t="s">
        <v>636</v>
      </c>
      <c r="C212" t="s">
        <v>829</v>
      </c>
      <c r="D212" t="s">
        <v>898</v>
      </c>
      <c r="E212" s="31">
        <v>27.934782608695652</v>
      </c>
      <c r="F212" s="31">
        <v>3.9865486381322959</v>
      </c>
      <c r="G212" s="31">
        <v>3.4809066147859924</v>
      </c>
      <c r="H212" s="31">
        <v>1.0345953307392994</v>
      </c>
      <c r="I212" s="31">
        <v>0.52895330739299595</v>
      </c>
      <c r="J212" s="31">
        <v>111.3633695652174</v>
      </c>
      <c r="K212" s="31">
        <v>97.238369565217397</v>
      </c>
      <c r="L212" s="31">
        <v>28.901195652173911</v>
      </c>
      <c r="M212" s="31">
        <v>14.776195652173909</v>
      </c>
      <c r="N212" s="31">
        <v>8.6467391304347831</v>
      </c>
      <c r="O212" s="31">
        <v>5.4782608695652177</v>
      </c>
      <c r="P212" s="31">
        <v>21.209347826086958</v>
      </c>
      <c r="Q212" s="31">
        <v>21.209347826086958</v>
      </c>
      <c r="R212" s="31">
        <v>0</v>
      </c>
      <c r="S212" s="31">
        <v>61.252826086956532</v>
      </c>
      <c r="T212" s="31">
        <v>61.252826086956532</v>
      </c>
      <c r="U212" s="31">
        <v>0</v>
      </c>
      <c r="V212" s="31">
        <v>0</v>
      </c>
      <c r="W212" s="31">
        <v>16.206521739130434</v>
      </c>
      <c r="X212" s="31">
        <v>0</v>
      </c>
      <c r="Y212" s="31">
        <v>0</v>
      </c>
      <c r="Z212" s="31">
        <v>0.78260869565217395</v>
      </c>
      <c r="AA212" s="31">
        <v>5.8586956521739131</v>
      </c>
      <c r="AB212" s="31">
        <v>0</v>
      </c>
      <c r="AC212" s="31">
        <v>9.5652173913043477</v>
      </c>
      <c r="AD212" s="31">
        <v>0</v>
      </c>
      <c r="AE212" s="31">
        <v>0</v>
      </c>
      <c r="AF212" t="s">
        <v>288</v>
      </c>
      <c r="AG212" s="32">
        <v>2</v>
      </c>
      <c r="AH212"/>
    </row>
    <row r="213" spans="1:34" x14ac:dyDescent="0.25">
      <c r="A213" t="s">
        <v>941</v>
      </c>
      <c r="B213" t="s">
        <v>457</v>
      </c>
      <c r="C213" t="s">
        <v>702</v>
      </c>
      <c r="D213" t="s">
        <v>893</v>
      </c>
      <c r="E213" s="31">
        <v>109.67391304347827</v>
      </c>
      <c r="F213" s="31">
        <v>3.6147363726461843</v>
      </c>
      <c r="G213" s="31">
        <v>3.5164212091179383</v>
      </c>
      <c r="H213" s="31">
        <v>0.18850346878097127</v>
      </c>
      <c r="I213" s="31">
        <v>9.0188305252725476E-2</v>
      </c>
      <c r="J213" s="31">
        <v>396.44228260869568</v>
      </c>
      <c r="K213" s="31">
        <v>385.65967391304349</v>
      </c>
      <c r="L213" s="31">
        <v>20.673913043478262</v>
      </c>
      <c r="M213" s="31">
        <v>9.8913043478260878</v>
      </c>
      <c r="N213" s="31">
        <v>5.6521739130434785</v>
      </c>
      <c r="O213" s="31">
        <v>5.1304347826086953</v>
      </c>
      <c r="P213" s="31">
        <v>98.204239130434772</v>
      </c>
      <c r="Q213" s="31">
        <v>98.204239130434772</v>
      </c>
      <c r="R213" s="31">
        <v>0</v>
      </c>
      <c r="S213" s="31">
        <v>277.56413043478261</v>
      </c>
      <c r="T213" s="31">
        <v>277.56413043478261</v>
      </c>
      <c r="U213" s="31">
        <v>0</v>
      </c>
      <c r="V213" s="31">
        <v>0</v>
      </c>
      <c r="W213" s="31">
        <v>0</v>
      </c>
      <c r="X213" s="31">
        <v>0</v>
      </c>
      <c r="Y213" s="31">
        <v>0</v>
      </c>
      <c r="Z213" s="31">
        <v>0</v>
      </c>
      <c r="AA213" s="31">
        <v>0</v>
      </c>
      <c r="AB213" s="31">
        <v>0</v>
      </c>
      <c r="AC213" s="31">
        <v>0</v>
      </c>
      <c r="AD213" s="31">
        <v>0</v>
      </c>
      <c r="AE213" s="31">
        <v>0</v>
      </c>
      <c r="AF213" t="s">
        <v>108</v>
      </c>
      <c r="AG213" s="32">
        <v>2</v>
      </c>
      <c r="AH213"/>
    </row>
    <row r="214" spans="1:34" x14ac:dyDescent="0.25">
      <c r="A214" t="s">
        <v>941</v>
      </c>
      <c r="B214" t="s">
        <v>458</v>
      </c>
      <c r="C214" t="s">
        <v>813</v>
      </c>
      <c r="D214" t="s">
        <v>906</v>
      </c>
      <c r="E214" s="31">
        <v>89.304347826086953</v>
      </c>
      <c r="F214" s="31">
        <v>2.3082400194741974</v>
      </c>
      <c r="G214" s="31">
        <v>2.0927288218111006</v>
      </c>
      <c r="H214" s="31">
        <v>0.31465555014605651</v>
      </c>
      <c r="I214" s="31">
        <v>0.22562317429406042</v>
      </c>
      <c r="J214" s="31">
        <v>206.13586956521743</v>
      </c>
      <c r="K214" s="31">
        <v>186.8897826086957</v>
      </c>
      <c r="L214" s="31">
        <v>28.100108695652178</v>
      </c>
      <c r="M214" s="31">
        <v>20.149130434782613</v>
      </c>
      <c r="N214" s="31">
        <v>0.16326086956521738</v>
      </c>
      <c r="O214" s="31">
        <v>7.7877173913043478</v>
      </c>
      <c r="P214" s="31">
        <v>39.227934782608685</v>
      </c>
      <c r="Q214" s="31">
        <v>27.93282608695651</v>
      </c>
      <c r="R214" s="31">
        <v>11.295108695652175</v>
      </c>
      <c r="S214" s="31">
        <v>138.80782608695657</v>
      </c>
      <c r="T214" s="31">
        <v>138.80782608695657</v>
      </c>
      <c r="U214" s="31">
        <v>0</v>
      </c>
      <c r="V214" s="31">
        <v>0</v>
      </c>
      <c r="W214" s="31">
        <v>6.0434782608695654</v>
      </c>
      <c r="X214" s="31">
        <v>0</v>
      </c>
      <c r="Y214" s="31">
        <v>0</v>
      </c>
      <c r="Z214" s="31">
        <v>0</v>
      </c>
      <c r="AA214" s="31">
        <v>5.7608695652173916</v>
      </c>
      <c r="AB214" s="31">
        <v>0</v>
      </c>
      <c r="AC214" s="31">
        <v>0.28260869565217389</v>
      </c>
      <c r="AD214" s="31">
        <v>0</v>
      </c>
      <c r="AE214" s="31">
        <v>0</v>
      </c>
      <c r="AF214" t="s">
        <v>109</v>
      </c>
      <c r="AG214" s="32">
        <v>2</v>
      </c>
      <c r="AH214"/>
    </row>
    <row r="215" spans="1:34" x14ac:dyDescent="0.25">
      <c r="A215" t="s">
        <v>941</v>
      </c>
      <c r="B215" t="s">
        <v>644</v>
      </c>
      <c r="C215" t="s">
        <v>724</v>
      </c>
      <c r="D215" t="s">
        <v>905</v>
      </c>
      <c r="E215" s="31">
        <v>96.934782608695656</v>
      </c>
      <c r="F215" s="31">
        <v>3.291249159004261</v>
      </c>
      <c r="G215" s="31">
        <v>3.0004451670778196</v>
      </c>
      <c r="H215" s="31">
        <v>0.22799618748598338</v>
      </c>
      <c r="I215" s="31">
        <v>0.16659677057636238</v>
      </c>
      <c r="J215" s="31">
        <v>319.03652173913042</v>
      </c>
      <c r="K215" s="31">
        <v>290.84749999999997</v>
      </c>
      <c r="L215" s="31">
        <v>22.100760869565217</v>
      </c>
      <c r="M215" s="31">
        <v>16.149021739130433</v>
      </c>
      <c r="N215" s="31">
        <v>0.21260869565217394</v>
      </c>
      <c r="O215" s="31">
        <v>5.7391304347826084</v>
      </c>
      <c r="P215" s="31">
        <v>94.934021739130429</v>
      </c>
      <c r="Q215" s="31">
        <v>72.696739130434764</v>
      </c>
      <c r="R215" s="31">
        <v>22.237282608695658</v>
      </c>
      <c r="S215" s="31">
        <v>202.00173913043477</v>
      </c>
      <c r="T215" s="31">
        <v>202.00173913043477</v>
      </c>
      <c r="U215" s="31">
        <v>0</v>
      </c>
      <c r="V215" s="31">
        <v>0</v>
      </c>
      <c r="W215" s="31">
        <v>73.80478260869566</v>
      </c>
      <c r="X215" s="31">
        <v>1.0543478260869565</v>
      </c>
      <c r="Y215" s="31">
        <v>0</v>
      </c>
      <c r="Z215" s="31">
        <v>0</v>
      </c>
      <c r="AA215" s="31">
        <v>11.983152173913044</v>
      </c>
      <c r="AB215" s="31">
        <v>0</v>
      </c>
      <c r="AC215" s="31">
        <v>60.767282608695652</v>
      </c>
      <c r="AD215" s="31">
        <v>0</v>
      </c>
      <c r="AE215" s="31">
        <v>0</v>
      </c>
      <c r="AF215" t="s">
        <v>296</v>
      </c>
      <c r="AG215" s="32">
        <v>2</v>
      </c>
      <c r="AH215"/>
    </row>
    <row r="216" spans="1:34" x14ac:dyDescent="0.25">
      <c r="A216" t="s">
        <v>941</v>
      </c>
      <c r="B216" t="s">
        <v>351</v>
      </c>
      <c r="C216" t="s">
        <v>800</v>
      </c>
      <c r="D216" t="s">
        <v>900</v>
      </c>
      <c r="E216" s="31">
        <v>69.543478260869563</v>
      </c>
      <c r="F216" s="31">
        <v>4.3025336042513302</v>
      </c>
      <c r="G216" s="31">
        <v>3.8233604251328561</v>
      </c>
      <c r="H216" s="31">
        <v>1.0401078462019382</v>
      </c>
      <c r="I216" s="31">
        <v>0.6372085026570804</v>
      </c>
      <c r="J216" s="31">
        <v>299.21315217391316</v>
      </c>
      <c r="K216" s="31">
        <v>265.88978260869578</v>
      </c>
      <c r="L216" s="31">
        <v>72.332717391304357</v>
      </c>
      <c r="M216" s="31">
        <v>44.313695652173912</v>
      </c>
      <c r="N216" s="31">
        <v>22.888586956521738</v>
      </c>
      <c r="O216" s="31">
        <v>5.1304347826086953</v>
      </c>
      <c r="P216" s="31">
        <v>70.47902173913053</v>
      </c>
      <c r="Q216" s="31">
        <v>65.174673913043577</v>
      </c>
      <c r="R216" s="31">
        <v>5.3043478260869561</v>
      </c>
      <c r="S216" s="31">
        <v>156.40141304347827</v>
      </c>
      <c r="T216" s="31">
        <v>156.40141304347827</v>
      </c>
      <c r="U216" s="31">
        <v>0</v>
      </c>
      <c r="V216" s="31">
        <v>0</v>
      </c>
      <c r="W216" s="31">
        <v>2.2663043478260869</v>
      </c>
      <c r="X216" s="31">
        <v>0</v>
      </c>
      <c r="Y216" s="31">
        <v>0</v>
      </c>
      <c r="Z216" s="31">
        <v>0</v>
      </c>
      <c r="AA216" s="31">
        <v>0</v>
      </c>
      <c r="AB216" s="31">
        <v>0</v>
      </c>
      <c r="AC216" s="31">
        <v>2.2663043478260869</v>
      </c>
      <c r="AD216" s="31">
        <v>0</v>
      </c>
      <c r="AE216" s="31">
        <v>0</v>
      </c>
      <c r="AF216" t="s">
        <v>79</v>
      </c>
      <c r="AG216" s="32">
        <v>2</v>
      </c>
      <c r="AH216"/>
    </row>
    <row r="217" spans="1:34" x14ac:dyDescent="0.25">
      <c r="A217" t="s">
        <v>941</v>
      </c>
      <c r="B217" t="s">
        <v>546</v>
      </c>
      <c r="C217" t="s">
        <v>842</v>
      </c>
      <c r="D217" t="s">
        <v>901</v>
      </c>
      <c r="E217" s="31">
        <v>96.934782608695656</v>
      </c>
      <c r="F217" s="31">
        <v>3.3786824400089701</v>
      </c>
      <c r="G217" s="31">
        <v>3.1968030948643191</v>
      </c>
      <c r="H217" s="31">
        <v>0.98200493384166843</v>
      </c>
      <c r="I217" s="31">
        <v>0.80012558869701711</v>
      </c>
      <c r="J217" s="31">
        <v>327.51184782608692</v>
      </c>
      <c r="K217" s="31">
        <v>309.88141304347823</v>
      </c>
      <c r="L217" s="31">
        <v>95.190434782608691</v>
      </c>
      <c r="M217" s="31">
        <v>77.559999999999988</v>
      </c>
      <c r="N217" s="31">
        <v>13.717391304347826</v>
      </c>
      <c r="O217" s="31">
        <v>3.9130434782608696</v>
      </c>
      <c r="P217" s="31">
        <v>49.692500000000003</v>
      </c>
      <c r="Q217" s="31">
        <v>49.692500000000003</v>
      </c>
      <c r="R217" s="31">
        <v>0</v>
      </c>
      <c r="S217" s="31">
        <v>182.62891304347824</v>
      </c>
      <c r="T217" s="31">
        <v>182.62891304347824</v>
      </c>
      <c r="U217" s="31">
        <v>0</v>
      </c>
      <c r="V217" s="31">
        <v>0</v>
      </c>
      <c r="W217" s="31">
        <v>36.490760869565214</v>
      </c>
      <c r="X217" s="31">
        <v>3.9257608695652175</v>
      </c>
      <c r="Y217" s="31">
        <v>0</v>
      </c>
      <c r="Z217" s="31">
        <v>0</v>
      </c>
      <c r="AA217" s="31">
        <v>0.8131521739130434</v>
      </c>
      <c r="AB217" s="31">
        <v>0</v>
      </c>
      <c r="AC217" s="31">
        <v>31.751847826086951</v>
      </c>
      <c r="AD217" s="31">
        <v>0</v>
      </c>
      <c r="AE217" s="31">
        <v>0</v>
      </c>
      <c r="AF217" t="s">
        <v>198</v>
      </c>
      <c r="AG217" s="32">
        <v>2</v>
      </c>
      <c r="AH217"/>
    </row>
    <row r="218" spans="1:34" x14ac:dyDescent="0.25">
      <c r="A218" t="s">
        <v>941</v>
      </c>
      <c r="B218" t="s">
        <v>435</v>
      </c>
      <c r="C218" t="s">
        <v>711</v>
      </c>
      <c r="D218" t="s">
        <v>903</v>
      </c>
      <c r="E218" s="31">
        <v>99.543478260869563</v>
      </c>
      <c r="F218" s="31">
        <v>5.7298252893644905</v>
      </c>
      <c r="G218" s="31">
        <v>5.1985433500764362</v>
      </c>
      <c r="H218" s="31">
        <v>1.347550775278445</v>
      </c>
      <c r="I218" s="31">
        <v>0.81626883599039091</v>
      </c>
      <c r="J218" s="31">
        <v>570.36673913043478</v>
      </c>
      <c r="K218" s="31">
        <v>517.48108695652172</v>
      </c>
      <c r="L218" s="31">
        <v>134.13989130434783</v>
      </c>
      <c r="M218" s="31">
        <v>81.254239130434783</v>
      </c>
      <c r="N218" s="31">
        <v>47.929130434782614</v>
      </c>
      <c r="O218" s="31">
        <v>4.9565217391304346</v>
      </c>
      <c r="P218" s="31">
        <v>124.28152173913043</v>
      </c>
      <c r="Q218" s="31">
        <v>124.28152173913043</v>
      </c>
      <c r="R218" s="31">
        <v>0</v>
      </c>
      <c r="S218" s="31">
        <v>311.94532608695653</v>
      </c>
      <c r="T218" s="31">
        <v>311.94532608695653</v>
      </c>
      <c r="U218" s="31">
        <v>0</v>
      </c>
      <c r="V218" s="31">
        <v>0</v>
      </c>
      <c r="W218" s="31">
        <v>0</v>
      </c>
      <c r="X218" s="31">
        <v>0</v>
      </c>
      <c r="Y218" s="31">
        <v>0</v>
      </c>
      <c r="Z218" s="31">
        <v>0</v>
      </c>
      <c r="AA218" s="31">
        <v>0</v>
      </c>
      <c r="AB218" s="31">
        <v>0</v>
      </c>
      <c r="AC218" s="31">
        <v>0</v>
      </c>
      <c r="AD218" s="31">
        <v>0</v>
      </c>
      <c r="AE218" s="31">
        <v>0</v>
      </c>
      <c r="AF218" t="s">
        <v>85</v>
      </c>
      <c r="AG218" s="32">
        <v>2</v>
      </c>
      <c r="AH218"/>
    </row>
    <row r="219" spans="1:34" x14ac:dyDescent="0.25">
      <c r="A219" t="s">
        <v>941</v>
      </c>
      <c r="B219" t="s">
        <v>554</v>
      </c>
      <c r="C219" t="s">
        <v>844</v>
      </c>
      <c r="D219" t="s">
        <v>897</v>
      </c>
      <c r="E219" s="31">
        <v>70.630434782608702</v>
      </c>
      <c r="F219" s="31">
        <v>4.525661742074484</v>
      </c>
      <c r="G219" s="31">
        <v>4.2643120960295473</v>
      </c>
      <c r="H219" s="31">
        <v>0.75954139735303161</v>
      </c>
      <c r="I219" s="31">
        <v>0.49819175130809473</v>
      </c>
      <c r="J219" s="31">
        <v>319.64945652173913</v>
      </c>
      <c r="K219" s="31">
        <v>301.19021739130437</v>
      </c>
      <c r="L219" s="31">
        <v>53.646739130434781</v>
      </c>
      <c r="M219" s="31">
        <v>35.1875</v>
      </c>
      <c r="N219" s="31">
        <v>11.845108695652174</v>
      </c>
      <c r="O219" s="31">
        <v>6.6141304347826084</v>
      </c>
      <c r="P219" s="31">
        <v>50.190217391304351</v>
      </c>
      <c r="Q219" s="31">
        <v>50.190217391304351</v>
      </c>
      <c r="R219" s="31">
        <v>0</v>
      </c>
      <c r="S219" s="31">
        <v>215.8125</v>
      </c>
      <c r="T219" s="31">
        <v>215.8125</v>
      </c>
      <c r="U219" s="31">
        <v>0</v>
      </c>
      <c r="V219" s="31">
        <v>0</v>
      </c>
      <c r="W219" s="31">
        <v>0</v>
      </c>
      <c r="X219" s="31">
        <v>0</v>
      </c>
      <c r="Y219" s="31">
        <v>0</v>
      </c>
      <c r="Z219" s="31">
        <v>0</v>
      </c>
      <c r="AA219" s="31">
        <v>0</v>
      </c>
      <c r="AB219" s="31">
        <v>0</v>
      </c>
      <c r="AC219" s="31">
        <v>0</v>
      </c>
      <c r="AD219" s="31">
        <v>0</v>
      </c>
      <c r="AE219" s="31">
        <v>0</v>
      </c>
      <c r="AF219" t="s">
        <v>206</v>
      </c>
      <c r="AG219" s="32">
        <v>2</v>
      </c>
      <c r="AH219"/>
    </row>
    <row r="220" spans="1:34" x14ac:dyDescent="0.25">
      <c r="A220" t="s">
        <v>941</v>
      </c>
      <c r="B220" t="s">
        <v>350</v>
      </c>
      <c r="C220" t="s">
        <v>718</v>
      </c>
      <c r="D220" t="s">
        <v>894</v>
      </c>
      <c r="E220" s="31">
        <v>45.304347826086953</v>
      </c>
      <c r="F220" s="31">
        <v>3.3343258157389641</v>
      </c>
      <c r="G220" s="31">
        <v>3.0043714011516314</v>
      </c>
      <c r="H220" s="31">
        <v>0.79900431861804222</v>
      </c>
      <c r="I220" s="31">
        <v>0.57269673704414592</v>
      </c>
      <c r="J220" s="31">
        <v>151.05945652173915</v>
      </c>
      <c r="K220" s="31">
        <v>136.11108695652172</v>
      </c>
      <c r="L220" s="31">
        <v>36.198369565217391</v>
      </c>
      <c r="M220" s="31">
        <v>25.945652173913043</v>
      </c>
      <c r="N220" s="31">
        <v>5.6440217391304346</v>
      </c>
      <c r="O220" s="31">
        <v>4.6086956521739131</v>
      </c>
      <c r="P220" s="31">
        <v>48.220978260869565</v>
      </c>
      <c r="Q220" s="31">
        <v>43.525326086956518</v>
      </c>
      <c r="R220" s="31">
        <v>4.6956521739130439</v>
      </c>
      <c r="S220" s="31">
        <v>66.640108695652174</v>
      </c>
      <c r="T220" s="31">
        <v>66.640108695652174</v>
      </c>
      <c r="U220" s="31">
        <v>0</v>
      </c>
      <c r="V220" s="31">
        <v>0</v>
      </c>
      <c r="W220" s="31">
        <v>0.52173913043478259</v>
      </c>
      <c r="X220" s="31">
        <v>0</v>
      </c>
      <c r="Y220" s="31">
        <v>0</v>
      </c>
      <c r="Z220" s="31">
        <v>0</v>
      </c>
      <c r="AA220" s="31">
        <v>0.52173913043478259</v>
      </c>
      <c r="AB220" s="31">
        <v>0</v>
      </c>
      <c r="AC220" s="31">
        <v>0</v>
      </c>
      <c r="AD220" s="31">
        <v>0</v>
      </c>
      <c r="AE220" s="31">
        <v>0</v>
      </c>
      <c r="AF220" t="s">
        <v>12</v>
      </c>
      <c r="AG220" s="32">
        <v>2</v>
      </c>
      <c r="AH220"/>
    </row>
    <row r="221" spans="1:34" x14ac:dyDescent="0.25">
      <c r="A221" t="s">
        <v>941</v>
      </c>
      <c r="B221" t="s">
        <v>574</v>
      </c>
      <c r="C221" t="s">
        <v>751</v>
      </c>
      <c r="D221" t="s">
        <v>904</v>
      </c>
      <c r="E221" s="31">
        <v>111.35869565217391</v>
      </c>
      <c r="F221" s="31">
        <v>3.6870512445095183</v>
      </c>
      <c r="G221" s="31">
        <v>3.255515861395804</v>
      </c>
      <c r="H221" s="31">
        <v>0.52605270863836029</v>
      </c>
      <c r="I221" s="31">
        <v>9.4517325524646131E-2</v>
      </c>
      <c r="J221" s="31">
        <v>410.58521739130447</v>
      </c>
      <c r="K221" s="31">
        <v>362.53000000000009</v>
      </c>
      <c r="L221" s="31">
        <v>58.580543478260878</v>
      </c>
      <c r="M221" s="31">
        <v>10.525326086956516</v>
      </c>
      <c r="N221" s="31">
        <v>44.792173913043491</v>
      </c>
      <c r="O221" s="31">
        <v>3.2630434782608693</v>
      </c>
      <c r="P221" s="31">
        <v>94.079130434782641</v>
      </c>
      <c r="Q221" s="31">
        <v>94.079130434782641</v>
      </c>
      <c r="R221" s="31">
        <v>0</v>
      </c>
      <c r="S221" s="31">
        <v>257.92554347826092</v>
      </c>
      <c r="T221" s="31">
        <v>257.92554347826092</v>
      </c>
      <c r="U221" s="31">
        <v>0</v>
      </c>
      <c r="V221" s="31">
        <v>0</v>
      </c>
      <c r="W221" s="31">
        <v>32.42543478260869</v>
      </c>
      <c r="X221" s="31">
        <v>1.3340217391304348</v>
      </c>
      <c r="Y221" s="31">
        <v>0</v>
      </c>
      <c r="Z221" s="31">
        <v>0</v>
      </c>
      <c r="AA221" s="31">
        <v>8.1240217391304341</v>
      </c>
      <c r="AB221" s="31">
        <v>0</v>
      </c>
      <c r="AC221" s="31">
        <v>22.967391304347824</v>
      </c>
      <c r="AD221" s="31">
        <v>0</v>
      </c>
      <c r="AE221" s="31">
        <v>0</v>
      </c>
      <c r="AF221" t="s">
        <v>226</v>
      </c>
      <c r="AG221" s="32">
        <v>2</v>
      </c>
      <c r="AH221"/>
    </row>
    <row r="222" spans="1:34" x14ac:dyDescent="0.25">
      <c r="A222" t="s">
        <v>941</v>
      </c>
      <c r="B222" t="s">
        <v>438</v>
      </c>
      <c r="C222" t="s">
        <v>745</v>
      </c>
      <c r="D222" t="s">
        <v>903</v>
      </c>
      <c r="E222" s="31">
        <v>115.34782608695652</v>
      </c>
      <c r="F222" s="31">
        <v>2.6554504334715419</v>
      </c>
      <c r="G222" s="31">
        <v>2.2159649453448926</v>
      </c>
      <c r="H222" s="31">
        <v>0.71583678854127397</v>
      </c>
      <c r="I222" s="31">
        <v>0.36660290237467014</v>
      </c>
      <c r="J222" s="31">
        <v>306.3004347826087</v>
      </c>
      <c r="K222" s="31">
        <v>255.60673913043476</v>
      </c>
      <c r="L222" s="31">
        <v>82.57021739130434</v>
      </c>
      <c r="M222" s="31">
        <v>42.286847826086948</v>
      </c>
      <c r="N222" s="31">
        <v>35.413804347826087</v>
      </c>
      <c r="O222" s="31">
        <v>4.8695652173913047</v>
      </c>
      <c r="P222" s="31">
        <v>96.078586956521733</v>
      </c>
      <c r="Q222" s="31">
        <v>85.668260869565216</v>
      </c>
      <c r="R222" s="31">
        <v>10.410326086956522</v>
      </c>
      <c r="S222" s="31">
        <v>127.65163043478262</v>
      </c>
      <c r="T222" s="31">
        <v>92.263913043478269</v>
      </c>
      <c r="U222" s="31">
        <v>35.387717391304342</v>
      </c>
      <c r="V222" s="31">
        <v>0</v>
      </c>
      <c r="W222" s="31">
        <v>61.182065217391305</v>
      </c>
      <c r="X222" s="31">
        <v>13.711956521739131</v>
      </c>
      <c r="Y222" s="31">
        <v>0</v>
      </c>
      <c r="Z222" s="31">
        <v>0</v>
      </c>
      <c r="AA222" s="31">
        <v>33.426630434782609</v>
      </c>
      <c r="AB222" s="31">
        <v>0</v>
      </c>
      <c r="AC222" s="31">
        <v>13.782608695652174</v>
      </c>
      <c r="AD222" s="31">
        <v>0.2608695652173913</v>
      </c>
      <c r="AE222" s="31">
        <v>0</v>
      </c>
      <c r="AF222" t="s">
        <v>88</v>
      </c>
      <c r="AG222" s="32">
        <v>2</v>
      </c>
      <c r="AH222"/>
    </row>
    <row r="223" spans="1:34" x14ac:dyDescent="0.25">
      <c r="A223" t="s">
        <v>941</v>
      </c>
      <c r="B223" t="s">
        <v>425</v>
      </c>
      <c r="C223" t="s">
        <v>745</v>
      </c>
      <c r="D223" t="s">
        <v>903</v>
      </c>
      <c r="E223" s="31">
        <v>9.195652173913043</v>
      </c>
      <c r="F223" s="31">
        <v>8.6551773049645391</v>
      </c>
      <c r="G223" s="31">
        <v>6.2541016548463366</v>
      </c>
      <c r="H223" s="31">
        <v>5.0091252955082757</v>
      </c>
      <c r="I223" s="31">
        <v>2.6080496453900719</v>
      </c>
      <c r="J223" s="31">
        <v>79.59</v>
      </c>
      <c r="K223" s="31">
        <v>57.510543478260878</v>
      </c>
      <c r="L223" s="31">
        <v>46.062173913043488</v>
      </c>
      <c r="M223" s="31">
        <v>23.982717391304355</v>
      </c>
      <c r="N223" s="31">
        <v>19.905543478260871</v>
      </c>
      <c r="O223" s="31">
        <v>2.1739130434782608</v>
      </c>
      <c r="P223" s="31">
        <v>8.9995652173913037</v>
      </c>
      <c r="Q223" s="31">
        <v>8.9995652173913037</v>
      </c>
      <c r="R223" s="31">
        <v>0</v>
      </c>
      <c r="S223" s="31">
        <v>24.528260869565223</v>
      </c>
      <c r="T223" s="31">
        <v>24.528260869565223</v>
      </c>
      <c r="U223" s="31">
        <v>0</v>
      </c>
      <c r="V223" s="31">
        <v>0</v>
      </c>
      <c r="W223" s="31">
        <v>0</v>
      </c>
      <c r="X223" s="31">
        <v>0</v>
      </c>
      <c r="Y223" s="31">
        <v>0</v>
      </c>
      <c r="Z223" s="31">
        <v>0</v>
      </c>
      <c r="AA223" s="31">
        <v>0</v>
      </c>
      <c r="AB223" s="31">
        <v>0</v>
      </c>
      <c r="AC223" s="31">
        <v>0</v>
      </c>
      <c r="AD223" s="31">
        <v>0</v>
      </c>
      <c r="AE223" s="31">
        <v>0</v>
      </c>
      <c r="AF223" t="s">
        <v>74</v>
      </c>
      <c r="AG223" s="32">
        <v>2</v>
      </c>
      <c r="AH223"/>
    </row>
    <row r="224" spans="1:34" x14ac:dyDescent="0.25">
      <c r="A224" t="s">
        <v>941</v>
      </c>
      <c r="B224" t="s">
        <v>391</v>
      </c>
      <c r="C224" t="s">
        <v>780</v>
      </c>
      <c r="D224" t="s">
        <v>894</v>
      </c>
      <c r="E224" s="31">
        <v>73.206521739130437</v>
      </c>
      <c r="F224" s="31">
        <v>3.6076109873793611</v>
      </c>
      <c r="G224" s="31">
        <v>3.1152576095025983</v>
      </c>
      <c r="H224" s="31">
        <v>0.83867854491462501</v>
      </c>
      <c r="I224" s="31">
        <v>0.35397178916109873</v>
      </c>
      <c r="J224" s="31">
        <v>264.10065217391303</v>
      </c>
      <c r="K224" s="31">
        <v>228.05717391304347</v>
      </c>
      <c r="L224" s="31">
        <v>61.396739130434781</v>
      </c>
      <c r="M224" s="31">
        <v>25.913043478260871</v>
      </c>
      <c r="N224" s="31">
        <v>30.092391304347824</v>
      </c>
      <c r="O224" s="31">
        <v>5.3913043478260869</v>
      </c>
      <c r="P224" s="31">
        <v>42.108695652173907</v>
      </c>
      <c r="Q224" s="31">
        <v>41.548913043478258</v>
      </c>
      <c r="R224" s="31">
        <v>0.55978260869565222</v>
      </c>
      <c r="S224" s="31">
        <v>160.59521739130435</v>
      </c>
      <c r="T224" s="31">
        <v>160.59521739130435</v>
      </c>
      <c r="U224" s="31">
        <v>0</v>
      </c>
      <c r="V224" s="31">
        <v>0</v>
      </c>
      <c r="W224" s="31">
        <v>3.5380434782608692</v>
      </c>
      <c r="X224" s="31">
        <v>0.39673913043478259</v>
      </c>
      <c r="Y224" s="31">
        <v>0</v>
      </c>
      <c r="Z224" s="31">
        <v>0</v>
      </c>
      <c r="AA224" s="31">
        <v>1.6222826086956521</v>
      </c>
      <c r="AB224" s="31">
        <v>0</v>
      </c>
      <c r="AC224" s="31">
        <v>1.5190217391304348</v>
      </c>
      <c r="AD224" s="31">
        <v>0</v>
      </c>
      <c r="AE224" s="31">
        <v>0</v>
      </c>
      <c r="AF224" t="s">
        <v>40</v>
      </c>
      <c r="AG224" s="32">
        <v>2</v>
      </c>
      <c r="AH224"/>
    </row>
    <row r="225" spans="1:34" x14ac:dyDescent="0.25">
      <c r="A225" t="s">
        <v>941</v>
      </c>
      <c r="B225" t="s">
        <v>418</v>
      </c>
      <c r="C225" t="s">
        <v>746</v>
      </c>
      <c r="D225" t="s">
        <v>900</v>
      </c>
      <c r="E225" s="31">
        <v>94.804347826086953</v>
      </c>
      <c r="F225" s="31">
        <v>3.8132744783306576</v>
      </c>
      <c r="G225" s="31">
        <v>3.0935083696399901</v>
      </c>
      <c r="H225" s="31">
        <v>1.3466532905296953</v>
      </c>
      <c r="I225" s="31">
        <v>0.83728044026599413</v>
      </c>
      <c r="J225" s="31">
        <v>361.51499999999993</v>
      </c>
      <c r="K225" s="31">
        <v>293.27804347826077</v>
      </c>
      <c r="L225" s="31">
        <v>127.66858695652175</v>
      </c>
      <c r="M225" s="31">
        <v>79.377826086956532</v>
      </c>
      <c r="N225" s="31">
        <v>42.551630434782609</v>
      </c>
      <c r="O225" s="31">
        <v>5.7391304347826084</v>
      </c>
      <c r="P225" s="31">
        <v>87.13152173913042</v>
      </c>
      <c r="Q225" s="31">
        <v>67.185326086956508</v>
      </c>
      <c r="R225" s="31">
        <v>19.946195652173909</v>
      </c>
      <c r="S225" s="31">
        <v>146.71489130434776</v>
      </c>
      <c r="T225" s="31">
        <v>146.71489130434776</v>
      </c>
      <c r="U225" s="31">
        <v>0</v>
      </c>
      <c r="V225" s="31">
        <v>0</v>
      </c>
      <c r="W225" s="31">
        <v>14.725000000000001</v>
      </c>
      <c r="X225" s="31">
        <v>10.373478260869566</v>
      </c>
      <c r="Y225" s="31">
        <v>0</v>
      </c>
      <c r="Z225" s="31">
        <v>0</v>
      </c>
      <c r="AA225" s="31">
        <v>2.0634782608695654</v>
      </c>
      <c r="AB225" s="31">
        <v>0</v>
      </c>
      <c r="AC225" s="31">
        <v>2.2880434782608696</v>
      </c>
      <c r="AD225" s="31">
        <v>0</v>
      </c>
      <c r="AE225" s="31">
        <v>0</v>
      </c>
      <c r="AF225" t="s">
        <v>67</v>
      </c>
      <c r="AG225" s="32">
        <v>2</v>
      </c>
      <c r="AH225"/>
    </row>
    <row r="226" spans="1:34" x14ac:dyDescent="0.25">
      <c r="A226" t="s">
        <v>941</v>
      </c>
      <c r="B226" t="s">
        <v>559</v>
      </c>
      <c r="C226" t="s">
        <v>816</v>
      </c>
      <c r="D226" t="s">
        <v>906</v>
      </c>
      <c r="E226" s="31">
        <v>86.304347826086953</v>
      </c>
      <c r="F226" s="31">
        <v>4.9447279596977332</v>
      </c>
      <c r="G226" s="31">
        <v>4.2703778337531491</v>
      </c>
      <c r="H226" s="31">
        <v>1.2860541561712846</v>
      </c>
      <c r="I226" s="31">
        <v>0.74102896725440814</v>
      </c>
      <c r="J226" s="31">
        <v>426.75152173913045</v>
      </c>
      <c r="K226" s="31">
        <v>368.55217391304348</v>
      </c>
      <c r="L226" s="31">
        <v>110.9920652173913</v>
      </c>
      <c r="M226" s="31">
        <v>63.95402173913044</v>
      </c>
      <c r="N226" s="31">
        <v>41.298913043478258</v>
      </c>
      <c r="O226" s="31">
        <v>5.7391304347826084</v>
      </c>
      <c r="P226" s="31">
        <v>126.97934782608701</v>
      </c>
      <c r="Q226" s="31">
        <v>115.81804347826092</v>
      </c>
      <c r="R226" s="31">
        <v>11.161304347826089</v>
      </c>
      <c r="S226" s="31">
        <v>188.7801086956521</v>
      </c>
      <c r="T226" s="31">
        <v>188.7801086956521</v>
      </c>
      <c r="U226" s="31">
        <v>0</v>
      </c>
      <c r="V226" s="31">
        <v>0</v>
      </c>
      <c r="W226" s="31">
        <v>1.4836956521739131</v>
      </c>
      <c r="X226" s="31">
        <v>0</v>
      </c>
      <c r="Y226" s="31">
        <v>0</v>
      </c>
      <c r="Z226" s="31">
        <v>0</v>
      </c>
      <c r="AA226" s="31">
        <v>0.18478260869565216</v>
      </c>
      <c r="AB226" s="31">
        <v>0</v>
      </c>
      <c r="AC226" s="31">
        <v>1.298913043478261</v>
      </c>
      <c r="AD226" s="31">
        <v>0</v>
      </c>
      <c r="AE226" s="31">
        <v>0</v>
      </c>
      <c r="AF226" t="s">
        <v>211</v>
      </c>
      <c r="AG226" s="32">
        <v>2</v>
      </c>
      <c r="AH226"/>
    </row>
    <row r="227" spans="1:34" x14ac:dyDescent="0.25">
      <c r="A227" t="s">
        <v>941</v>
      </c>
      <c r="B227" t="s">
        <v>581</v>
      </c>
      <c r="C227" t="s">
        <v>851</v>
      </c>
      <c r="D227" t="s">
        <v>900</v>
      </c>
      <c r="E227" s="31">
        <v>97.489130434782609</v>
      </c>
      <c r="F227" s="31">
        <v>3.8424885717471291</v>
      </c>
      <c r="G227" s="31">
        <v>3.4186040807224889</v>
      </c>
      <c r="H227" s="31">
        <v>0.72708328687702095</v>
      </c>
      <c r="I227" s="31">
        <v>0.51128442412755049</v>
      </c>
      <c r="J227" s="31">
        <v>374.60086956521741</v>
      </c>
      <c r="K227" s="31">
        <v>333.27673913043481</v>
      </c>
      <c r="L227" s="31">
        <v>70.882717391304354</v>
      </c>
      <c r="M227" s="31">
        <v>49.844673913043479</v>
      </c>
      <c r="N227" s="31">
        <v>15.298913043478262</v>
      </c>
      <c r="O227" s="31">
        <v>5.7391304347826084</v>
      </c>
      <c r="P227" s="31">
        <v>95.845760869565169</v>
      </c>
      <c r="Q227" s="31">
        <v>75.55967391304344</v>
      </c>
      <c r="R227" s="31">
        <v>20.286086956521736</v>
      </c>
      <c r="S227" s="31">
        <v>207.87239130434787</v>
      </c>
      <c r="T227" s="31">
        <v>200.6622826086957</v>
      </c>
      <c r="U227" s="31">
        <v>7.2101086956521732</v>
      </c>
      <c r="V227" s="31">
        <v>0</v>
      </c>
      <c r="W227" s="31">
        <v>20.132282608695654</v>
      </c>
      <c r="X227" s="31">
        <v>8.6730434782608707</v>
      </c>
      <c r="Y227" s="31">
        <v>0</v>
      </c>
      <c r="Z227" s="31">
        <v>0</v>
      </c>
      <c r="AA227" s="31">
        <v>11.459239130434783</v>
      </c>
      <c r="AB227" s="31">
        <v>0</v>
      </c>
      <c r="AC227" s="31">
        <v>0</v>
      </c>
      <c r="AD227" s="31">
        <v>0</v>
      </c>
      <c r="AE227" s="31">
        <v>0</v>
      </c>
      <c r="AF227" t="s">
        <v>233</v>
      </c>
      <c r="AG227" s="32">
        <v>2</v>
      </c>
      <c r="AH227"/>
    </row>
    <row r="228" spans="1:34" x14ac:dyDescent="0.25">
      <c r="A228" t="s">
        <v>941</v>
      </c>
      <c r="B228" t="s">
        <v>669</v>
      </c>
      <c r="C228" t="s">
        <v>772</v>
      </c>
      <c r="D228" t="s">
        <v>900</v>
      </c>
      <c r="E228" s="31">
        <v>100.51086956521739</v>
      </c>
      <c r="F228" s="31">
        <v>5.2690029198659021</v>
      </c>
      <c r="G228" s="31">
        <v>4.73449659348978</v>
      </c>
      <c r="H228" s="31">
        <v>1.8121282578133446</v>
      </c>
      <c r="I228" s="31">
        <v>1.3647939872391044</v>
      </c>
      <c r="J228" s="31">
        <v>529.59206521739122</v>
      </c>
      <c r="K228" s="31">
        <v>475.86836956521734</v>
      </c>
      <c r="L228" s="31">
        <v>182.13858695652172</v>
      </c>
      <c r="M228" s="31">
        <v>137.1766304347826</v>
      </c>
      <c r="N228" s="31">
        <v>39.222826086956523</v>
      </c>
      <c r="O228" s="31">
        <v>5.7391304347826084</v>
      </c>
      <c r="P228" s="31">
        <v>137.22217391304349</v>
      </c>
      <c r="Q228" s="31">
        <v>128.4604347826087</v>
      </c>
      <c r="R228" s="31">
        <v>8.7617391304347851</v>
      </c>
      <c r="S228" s="31">
        <v>210.23130434782604</v>
      </c>
      <c r="T228" s="31">
        <v>210.23130434782604</v>
      </c>
      <c r="U228" s="31">
        <v>0</v>
      </c>
      <c r="V228" s="31">
        <v>0</v>
      </c>
      <c r="W228" s="31">
        <v>18.29304347826087</v>
      </c>
      <c r="X228" s="31">
        <v>12.078913043478261</v>
      </c>
      <c r="Y228" s="31">
        <v>0</v>
      </c>
      <c r="Z228" s="31">
        <v>0</v>
      </c>
      <c r="AA228" s="31">
        <v>6.2141304347826081</v>
      </c>
      <c r="AB228" s="31">
        <v>0</v>
      </c>
      <c r="AC228" s="31">
        <v>0</v>
      </c>
      <c r="AD228" s="31">
        <v>0</v>
      </c>
      <c r="AE228" s="31">
        <v>0</v>
      </c>
      <c r="AF228" t="s">
        <v>321</v>
      </c>
      <c r="AG228" s="32">
        <v>2</v>
      </c>
      <c r="AH228"/>
    </row>
    <row r="229" spans="1:34" x14ac:dyDescent="0.25">
      <c r="A229" t="s">
        <v>941</v>
      </c>
      <c r="B229" t="s">
        <v>376</v>
      </c>
      <c r="C229" t="s">
        <v>770</v>
      </c>
      <c r="D229" t="s">
        <v>896</v>
      </c>
      <c r="E229" s="31">
        <v>89.510869565217391</v>
      </c>
      <c r="F229" s="31">
        <v>4.2514608378870662</v>
      </c>
      <c r="G229" s="31">
        <v>3.7997911353976921</v>
      </c>
      <c r="H229" s="31">
        <v>1.1188840315725561</v>
      </c>
      <c r="I229" s="31">
        <v>0.66721432908318146</v>
      </c>
      <c r="J229" s="31">
        <v>380.55195652173904</v>
      </c>
      <c r="K229" s="31">
        <v>340.1226086956521</v>
      </c>
      <c r="L229" s="31">
        <v>100.15228260869566</v>
      </c>
      <c r="M229" s="31">
        <v>59.722934782608689</v>
      </c>
      <c r="N229" s="31">
        <v>34.516304347826086</v>
      </c>
      <c r="O229" s="31">
        <v>5.9130434782608692</v>
      </c>
      <c r="P229" s="31">
        <v>39.04673913043478</v>
      </c>
      <c r="Q229" s="31">
        <v>39.04673913043478</v>
      </c>
      <c r="R229" s="31">
        <v>0</v>
      </c>
      <c r="S229" s="31">
        <v>241.35293478260866</v>
      </c>
      <c r="T229" s="31">
        <v>180.56173913043474</v>
      </c>
      <c r="U229" s="31">
        <v>60.791195652173904</v>
      </c>
      <c r="V229" s="31">
        <v>0</v>
      </c>
      <c r="W229" s="31">
        <v>14.358695652173912</v>
      </c>
      <c r="X229" s="31">
        <v>14.358695652173912</v>
      </c>
      <c r="Y229" s="31">
        <v>0</v>
      </c>
      <c r="Z229" s="31">
        <v>0</v>
      </c>
      <c r="AA229" s="31">
        <v>0</v>
      </c>
      <c r="AB229" s="31">
        <v>0</v>
      </c>
      <c r="AC229" s="31">
        <v>0</v>
      </c>
      <c r="AD229" s="31">
        <v>0</v>
      </c>
      <c r="AE229" s="31">
        <v>0</v>
      </c>
      <c r="AF229" t="s">
        <v>25</v>
      </c>
      <c r="AG229" s="32">
        <v>2</v>
      </c>
      <c r="AH229"/>
    </row>
    <row r="230" spans="1:34" x14ac:dyDescent="0.25">
      <c r="A230" t="s">
        <v>941</v>
      </c>
      <c r="B230" t="s">
        <v>352</v>
      </c>
      <c r="C230" t="s">
        <v>755</v>
      </c>
      <c r="D230" t="s">
        <v>890</v>
      </c>
      <c r="E230" s="31">
        <v>146.60869565217391</v>
      </c>
      <c r="F230" s="31">
        <v>3.376561387900356</v>
      </c>
      <c r="G230" s="31">
        <v>3.2567511862396206</v>
      </c>
      <c r="H230" s="31">
        <v>0.92175563463819676</v>
      </c>
      <c r="I230" s="31">
        <v>0.80194543297746146</v>
      </c>
      <c r="J230" s="31">
        <v>495.0332608695652</v>
      </c>
      <c r="K230" s="31">
        <v>477.46804347826088</v>
      </c>
      <c r="L230" s="31">
        <v>135.1373913043478</v>
      </c>
      <c r="M230" s="31">
        <v>117.57217391304347</v>
      </c>
      <c r="N230" s="31">
        <v>12</v>
      </c>
      <c r="O230" s="31">
        <v>5.5652173913043477</v>
      </c>
      <c r="P230" s="31">
        <v>103.81130434782608</v>
      </c>
      <c r="Q230" s="31">
        <v>103.81130434782608</v>
      </c>
      <c r="R230" s="31">
        <v>0</v>
      </c>
      <c r="S230" s="31">
        <v>256.08456521739134</v>
      </c>
      <c r="T230" s="31">
        <v>256.08456521739134</v>
      </c>
      <c r="U230" s="31">
        <v>0</v>
      </c>
      <c r="V230" s="31">
        <v>0</v>
      </c>
      <c r="W230" s="31">
        <v>0</v>
      </c>
      <c r="X230" s="31">
        <v>0</v>
      </c>
      <c r="Y230" s="31">
        <v>0</v>
      </c>
      <c r="Z230" s="31">
        <v>0</v>
      </c>
      <c r="AA230" s="31">
        <v>0</v>
      </c>
      <c r="AB230" s="31">
        <v>0</v>
      </c>
      <c r="AC230" s="31">
        <v>0</v>
      </c>
      <c r="AD230" s="31">
        <v>0</v>
      </c>
      <c r="AE230" s="31">
        <v>0</v>
      </c>
      <c r="AF230" t="s">
        <v>0</v>
      </c>
      <c r="AG230" s="32">
        <v>2</v>
      </c>
      <c r="AH230"/>
    </row>
    <row r="231" spans="1:34" x14ac:dyDescent="0.25">
      <c r="A231" t="s">
        <v>941</v>
      </c>
      <c r="B231" t="s">
        <v>510</v>
      </c>
      <c r="C231" t="s">
        <v>833</v>
      </c>
      <c r="D231" t="s">
        <v>902</v>
      </c>
      <c r="E231" s="31">
        <v>106.15217391304348</v>
      </c>
      <c r="F231" s="31">
        <v>3.0036606594306772</v>
      </c>
      <c r="G231" s="31">
        <v>2.9061796027032556</v>
      </c>
      <c r="H231" s="31">
        <v>0.1882295719844358</v>
      </c>
      <c r="I231" s="31">
        <v>0.13744112226090519</v>
      </c>
      <c r="J231" s="31">
        <v>318.84510869565213</v>
      </c>
      <c r="K231" s="31">
        <v>308.49728260869563</v>
      </c>
      <c r="L231" s="31">
        <v>19.980978260869566</v>
      </c>
      <c r="M231" s="31">
        <v>14.589673913043478</v>
      </c>
      <c r="N231" s="31">
        <v>0</v>
      </c>
      <c r="O231" s="31">
        <v>5.3913043478260869</v>
      </c>
      <c r="P231" s="31">
        <v>88.480978260869563</v>
      </c>
      <c r="Q231" s="31">
        <v>83.524456521739125</v>
      </c>
      <c r="R231" s="31">
        <v>4.9565217391304346</v>
      </c>
      <c r="S231" s="31">
        <v>210.38315217391303</v>
      </c>
      <c r="T231" s="31">
        <v>210.38315217391303</v>
      </c>
      <c r="U231" s="31">
        <v>0</v>
      </c>
      <c r="V231" s="31">
        <v>0</v>
      </c>
      <c r="W231" s="31">
        <v>251.09510869565219</v>
      </c>
      <c r="X231" s="31">
        <v>3.0027173913043477</v>
      </c>
      <c r="Y231" s="31">
        <v>0</v>
      </c>
      <c r="Z231" s="31">
        <v>0</v>
      </c>
      <c r="AA231" s="31">
        <v>58.616847826086953</v>
      </c>
      <c r="AB231" s="31">
        <v>0</v>
      </c>
      <c r="AC231" s="31">
        <v>189.47554347826087</v>
      </c>
      <c r="AD231" s="31">
        <v>0</v>
      </c>
      <c r="AE231" s="31">
        <v>0</v>
      </c>
      <c r="AF231" t="s">
        <v>161</v>
      </c>
      <c r="AG231" s="32">
        <v>2</v>
      </c>
      <c r="AH231"/>
    </row>
    <row r="232" spans="1:34" x14ac:dyDescent="0.25">
      <c r="A232" t="s">
        <v>941</v>
      </c>
      <c r="B232" t="s">
        <v>484</v>
      </c>
      <c r="C232" t="s">
        <v>826</v>
      </c>
      <c r="D232" t="s">
        <v>895</v>
      </c>
      <c r="E232" s="31">
        <v>123.25</v>
      </c>
      <c r="F232" s="31">
        <v>3.4741987829614609</v>
      </c>
      <c r="G232" s="31">
        <v>3.2883799276832177</v>
      </c>
      <c r="H232" s="31">
        <v>0.60466443248963764</v>
      </c>
      <c r="I232" s="31">
        <v>0.41884557721139437</v>
      </c>
      <c r="J232" s="31">
        <v>428.19500000000005</v>
      </c>
      <c r="K232" s="31">
        <v>405.29282608695661</v>
      </c>
      <c r="L232" s="31">
        <v>74.524891304347832</v>
      </c>
      <c r="M232" s="31">
        <v>51.622717391304356</v>
      </c>
      <c r="N232" s="31">
        <v>17.869565217391305</v>
      </c>
      <c r="O232" s="31">
        <v>5.0326086956521738</v>
      </c>
      <c r="P232" s="31">
        <v>98.432717391304323</v>
      </c>
      <c r="Q232" s="31">
        <v>98.432717391304323</v>
      </c>
      <c r="R232" s="31">
        <v>0</v>
      </c>
      <c r="S232" s="31">
        <v>255.23739130434794</v>
      </c>
      <c r="T232" s="31">
        <v>240.73945652173924</v>
      </c>
      <c r="U232" s="31">
        <v>14.497934782608693</v>
      </c>
      <c r="V232" s="31">
        <v>0</v>
      </c>
      <c r="W232" s="31">
        <v>6.7361956521739135</v>
      </c>
      <c r="X232" s="31">
        <v>0</v>
      </c>
      <c r="Y232" s="31">
        <v>0</v>
      </c>
      <c r="Z232" s="31">
        <v>0</v>
      </c>
      <c r="AA232" s="31">
        <v>4.8489130434782615</v>
      </c>
      <c r="AB232" s="31">
        <v>0</v>
      </c>
      <c r="AC232" s="31">
        <v>1.8872826086956525</v>
      </c>
      <c r="AD232" s="31">
        <v>0</v>
      </c>
      <c r="AE232" s="31">
        <v>0</v>
      </c>
      <c r="AF232" t="s">
        <v>135</v>
      </c>
      <c r="AG232" s="32">
        <v>2</v>
      </c>
      <c r="AH232"/>
    </row>
    <row r="233" spans="1:34" x14ac:dyDescent="0.25">
      <c r="A233" t="s">
        <v>941</v>
      </c>
      <c r="B233" t="s">
        <v>514</v>
      </c>
      <c r="C233" t="s">
        <v>836</v>
      </c>
      <c r="D233" t="s">
        <v>900</v>
      </c>
      <c r="E233" s="31">
        <v>76.673913043478265</v>
      </c>
      <c r="F233" s="31">
        <v>3.367680748511483</v>
      </c>
      <c r="G233" s="31">
        <v>3.2534902183158487</v>
      </c>
      <c r="H233" s="31">
        <v>0.56234051601927981</v>
      </c>
      <c r="I233" s="31">
        <v>0.44814998582364612</v>
      </c>
      <c r="J233" s="31">
        <v>258.21326086956526</v>
      </c>
      <c r="K233" s="31">
        <v>249.45782608695652</v>
      </c>
      <c r="L233" s="31">
        <v>43.116847826086953</v>
      </c>
      <c r="M233" s="31">
        <v>34.361413043478258</v>
      </c>
      <c r="N233" s="31">
        <v>4.3478260869565215</v>
      </c>
      <c r="O233" s="31">
        <v>4.4076086956521738</v>
      </c>
      <c r="P233" s="31">
        <v>46.586956521739133</v>
      </c>
      <c r="Q233" s="31">
        <v>46.586956521739133</v>
      </c>
      <c r="R233" s="31">
        <v>0</v>
      </c>
      <c r="S233" s="31">
        <v>168.50945652173914</v>
      </c>
      <c r="T233" s="31">
        <v>168.50945652173914</v>
      </c>
      <c r="U233" s="31">
        <v>0</v>
      </c>
      <c r="V233" s="31">
        <v>0</v>
      </c>
      <c r="W233" s="31">
        <v>196.46597826086958</v>
      </c>
      <c r="X233" s="31">
        <v>8.804347826086957</v>
      </c>
      <c r="Y233" s="31">
        <v>0</v>
      </c>
      <c r="Z233" s="31">
        <v>0</v>
      </c>
      <c r="AA233" s="31">
        <v>41.755434782608695</v>
      </c>
      <c r="AB233" s="31">
        <v>0</v>
      </c>
      <c r="AC233" s="31">
        <v>145.90619565217392</v>
      </c>
      <c r="AD233" s="31">
        <v>0</v>
      </c>
      <c r="AE233" s="31">
        <v>0</v>
      </c>
      <c r="AF233" t="s">
        <v>165</v>
      </c>
      <c r="AG233" s="32">
        <v>2</v>
      </c>
      <c r="AH233"/>
    </row>
    <row r="234" spans="1:34" x14ac:dyDescent="0.25">
      <c r="A234" t="s">
        <v>941</v>
      </c>
      <c r="B234" t="s">
        <v>579</v>
      </c>
      <c r="C234" t="s">
        <v>707</v>
      </c>
      <c r="D234" t="s">
        <v>898</v>
      </c>
      <c r="E234" s="31">
        <v>48.695652173913047</v>
      </c>
      <c r="F234" s="31">
        <v>4.0096116071428556</v>
      </c>
      <c r="G234" s="31">
        <v>3.5136919642857127</v>
      </c>
      <c r="H234" s="31">
        <v>0.5171339285714287</v>
      </c>
      <c r="I234" s="31">
        <v>2.1214285714285717E-2</v>
      </c>
      <c r="J234" s="31">
        <v>195.25065217391298</v>
      </c>
      <c r="K234" s="31">
        <v>171.10152173913036</v>
      </c>
      <c r="L234" s="31">
        <v>25.182173913043485</v>
      </c>
      <c r="M234" s="31">
        <v>1.0330434782608697</v>
      </c>
      <c r="N234" s="31">
        <v>18.84478260869566</v>
      </c>
      <c r="O234" s="31">
        <v>5.3043478260869561</v>
      </c>
      <c r="P234" s="31">
        <v>47.123478260869561</v>
      </c>
      <c r="Q234" s="31">
        <v>47.123478260869561</v>
      </c>
      <c r="R234" s="31">
        <v>0</v>
      </c>
      <c r="S234" s="31">
        <v>122.94499999999995</v>
      </c>
      <c r="T234" s="31">
        <v>122.89152173913038</v>
      </c>
      <c r="U234" s="31">
        <v>5.3478260869565218E-2</v>
      </c>
      <c r="V234" s="31">
        <v>0</v>
      </c>
      <c r="W234" s="31">
        <v>14.877173913043478</v>
      </c>
      <c r="X234" s="31">
        <v>0</v>
      </c>
      <c r="Y234" s="31">
        <v>0</v>
      </c>
      <c r="Z234" s="31">
        <v>0</v>
      </c>
      <c r="AA234" s="31">
        <v>0</v>
      </c>
      <c r="AB234" s="31">
        <v>0</v>
      </c>
      <c r="AC234" s="31">
        <v>14.877173913043478</v>
      </c>
      <c r="AD234" s="31">
        <v>0</v>
      </c>
      <c r="AE234" s="31">
        <v>0</v>
      </c>
      <c r="AF234" t="s">
        <v>231</v>
      </c>
      <c r="AG234" s="32">
        <v>2</v>
      </c>
      <c r="AH234"/>
    </row>
    <row r="235" spans="1:34" x14ac:dyDescent="0.25">
      <c r="A235" t="s">
        <v>941</v>
      </c>
      <c r="B235" t="s">
        <v>555</v>
      </c>
      <c r="C235" t="s">
        <v>723</v>
      </c>
      <c r="D235" t="s">
        <v>894</v>
      </c>
      <c r="E235" s="31">
        <v>149.25</v>
      </c>
      <c r="F235" s="31">
        <v>4.2513152720122349</v>
      </c>
      <c r="G235" s="31">
        <v>3.9407770737746706</v>
      </c>
      <c r="H235" s="31">
        <v>0.6364059427572647</v>
      </c>
      <c r="I235" s="31">
        <v>0.32586774451970002</v>
      </c>
      <c r="J235" s="31">
        <v>634.50880434782607</v>
      </c>
      <c r="K235" s="31">
        <v>588.16097826086957</v>
      </c>
      <c r="L235" s="31">
        <v>94.983586956521748</v>
      </c>
      <c r="M235" s="31">
        <v>48.635760869565225</v>
      </c>
      <c r="N235" s="31">
        <v>46.347826086956523</v>
      </c>
      <c r="O235" s="31">
        <v>0</v>
      </c>
      <c r="P235" s="31">
        <v>116.62880434782609</v>
      </c>
      <c r="Q235" s="31">
        <v>116.62880434782609</v>
      </c>
      <c r="R235" s="31">
        <v>0</v>
      </c>
      <c r="S235" s="31">
        <v>422.89641304347816</v>
      </c>
      <c r="T235" s="31">
        <v>417.79315217391297</v>
      </c>
      <c r="U235" s="31">
        <v>5.1032608695652177</v>
      </c>
      <c r="V235" s="31">
        <v>0</v>
      </c>
      <c r="W235" s="31">
        <v>0</v>
      </c>
      <c r="X235" s="31">
        <v>0</v>
      </c>
      <c r="Y235" s="31">
        <v>0</v>
      </c>
      <c r="Z235" s="31">
        <v>0</v>
      </c>
      <c r="AA235" s="31">
        <v>0</v>
      </c>
      <c r="AB235" s="31">
        <v>0</v>
      </c>
      <c r="AC235" s="31">
        <v>0</v>
      </c>
      <c r="AD235" s="31">
        <v>0</v>
      </c>
      <c r="AE235" s="31">
        <v>0</v>
      </c>
      <c r="AF235" t="s">
        <v>207</v>
      </c>
      <c r="AG235" s="32">
        <v>2</v>
      </c>
      <c r="AH235"/>
    </row>
    <row r="236" spans="1:34" x14ac:dyDescent="0.25">
      <c r="A236" t="s">
        <v>941</v>
      </c>
      <c r="B236" t="s">
        <v>528</v>
      </c>
      <c r="C236" t="s">
        <v>736</v>
      </c>
      <c r="D236" t="s">
        <v>896</v>
      </c>
      <c r="E236" s="31">
        <v>249.31521739130434</v>
      </c>
      <c r="F236" s="31">
        <v>3.7852792431442648</v>
      </c>
      <c r="G236" s="31">
        <v>3.5257967476130281</v>
      </c>
      <c r="H236" s="31">
        <v>0.57267166586737583</v>
      </c>
      <c r="I236" s="31">
        <v>0.40054802284518465</v>
      </c>
      <c r="J236" s="31">
        <v>943.7277173913044</v>
      </c>
      <c r="K236" s="31">
        <v>879.03478260869588</v>
      </c>
      <c r="L236" s="31">
        <v>142.7757608695652</v>
      </c>
      <c r="M236" s="31">
        <v>99.862717391304344</v>
      </c>
      <c r="N236" s="31">
        <v>27.323369565217391</v>
      </c>
      <c r="O236" s="31">
        <v>15.589673913043478</v>
      </c>
      <c r="P236" s="31">
        <v>207.39402173913041</v>
      </c>
      <c r="Q236" s="31">
        <v>185.6141304347826</v>
      </c>
      <c r="R236" s="31">
        <v>21.779891304347824</v>
      </c>
      <c r="S236" s="31">
        <v>593.55793478260887</v>
      </c>
      <c r="T236" s="31">
        <v>593.55793478260887</v>
      </c>
      <c r="U236" s="31">
        <v>0</v>
      </c>
      <c r="V236" s="31">
        <v>0</v>
      </c>
      <c r="W236" s="31">
        <v>219.42880434782603</v>
      </c>
      <c r="X236" s="31">
        <v>20.362717391304347</v>
      </c>
      <c r="Y236" s="31">
        <v>0</v>
      </c>
      <c r="Z236" s="31">
        <v>0</v>
      </c>
      <c r="AA236" s="31">
        <v>31.345108695652176</v>
      </c>
      <c r="AB236" s="31">
        <v>0</v>
      </c>
      <c r="AC236" s="31">
        <v>167.72097826086951</v>
      </c>
      <c r="AD236" s="31">
        <v>0</v>
      </c>
      <c r="AE236" s="31">
        <v>0</v>
      </c>
      <c r="AF236" t="s">
        <v>180</v>
      </c>
      <c r="AG236" s="32">
        <v>2</v>
      </c>
      <c r="AH236"/>
    </row>
    <row r="237" spans="1:34" x14ac:dyDescent="0.25">
      <c r="A237" t="s">
        <v>941</v>
      </c>
      <c r="B237" t="s">
        <v>430</v>
      </c>
      <c r="C237" t="s">
        <v>736</v>
      </c>
      <c r="D237" t="s">
        <v>896</v>
      </c>
      <c r="E237" s="31">
        <v>159.32608695652175</v>
      </c>
      <c r="F237" s="31">
        <v>3.9153486150907351</v>
      </c>
      <c r="G237" s="31">
        <v>3.7338606904079676</v>
      </c>
      <c r="H237" s="31">
        <v>0.63553554373038601</v>
      </c>
      <c r="I237" s="31">
        <v>0.45404761904761898</v>
      </c>
      <c r="J237" s="31">
        <v>623.81717391304346</v>
      </c>
      <c r="K237" s="31">
        <v>594.90141304347821</v>
      </c>
      <c r="L237" s="31">
        <v>101.25739130434782</v>
      </c>
      <c r="M237" s="31">
        <v>72.341630434782601</v>
      </c>
      <c r="N237" s="31">
        <v>23.4375</v>
      </c>
      <c r="O237" s="31">
        <v>5.4782608695652177</v>
      </c>
      <c r="P237" s="31">
        <v>151.39076086956521</v>
      </c>
      <c r="Q237" s="31">
        <v>151.39076086956521</v>
      </c>
      <c r="R237" s="31">
        <v>0</v>
      </c>
      <c r="S237" s="31">
        <v>371.16902173913047</v>
      </c>
      <c r="T237" s="31">
        <v>371.16902173913047</v>
      </c>
      <c r="U237" s="31">
        <v>0</v>
      </c>
      <c r="V237" s="31">
        <v>0</v>
      </c>
      <c r="W237" s="31">
        <v>48.813260869565219</v>
      </c>
      <c r="X237" s="31">
        <v>4.1475</v>
      </c>
      <c r="Y237" s="31">
        <v>3.7391304347826089</v>
      </c>
      <c r="Z237" s="31">
        <v>0</v>
      </c>
      <c r="AA237" s="31">
        <v>4.0565217391304342</v>
      </c>
      <c r="AB237" s="31">
        <v>0</v>
      </c>
      <c r="AC237" s="31">
        <v>36.870108695652178</v>
      </c>
      <c r="AD237" s="31">
        <v>0</v>
      </c>
      <c r="AE237" s="31">
        <v>0</v>
      </c>
      <c r="AF237" t="s">
        <v>80</v>
      </c>
      <c r="AG237" s="32">
        <v>2</v>
      </c>
      <c r="AH237"/>
    </row>
    <row r="238" spans="1:34" x14ac:dyDescent="0.25">
      <c r="A238" t="s">
        <v>941</v>
      </c>
      <c r="B238" t="s">
        <v>635</v>
      </c>
      <c r="C238" t="s">
        <v>818</v>
      </c>
      <c r="D238" t="s">
        <v>906</v>
      </c>
      <c r="E238" s="31">
        <v>109.19565217391305</v>
      </c>
      <c r="F238" s="31">
        <v>3.0179842723472028</v>
      </c>
      <c r="G238" s="31">
        <v>2.7472536332868804</v>
      </c>
      <c r="H238" s="31">
        <v>0.49754230539518218</v>
      </c>
      <c r="I238" s="31">
        <v>0.22720983476010356</v>
      </c>
      <c r="J238" s="31">
        <v>329.55076086956524</v>
      </c>
      <c r="K238" s="31">
        <v>299.98815217391308</v>
      </c>
      <c r="L238" s="31">
        <v>54.329456521739132</v>
      </c>
      <c r="M238" s="31">
        <v>24.810326086956525</v>
      </c>
      <c r="N238" s="31">
        <v>29.51913043478261</v>
      </c>
      <c r="O238" s="31">
        <v>0</v>
      </c>
      <c r="P238" s="31">
        <v>89.297391304347812</v>
      </c>
      <c r="Q238" s="31">
        <v>89.253913043478249</v>
      </c>
      <c r="R238" s="31">
        <v>4.3478260869565216E-2</v>
      </c>
      <c r="S238" s="31">
        <v>185.92391304347828</v>
      </c>
      <c r="T238" s="31">
        <v>185.22250000000003</v>
      </c>
      <c r="U238" s="31">
        <v>0.70141304347826083</v>
      </c>
      <c r="V238" s="31">
        <v>0</v>
      </c>
      <c r="W238" s="31">
        <v>42.312065217391293</v>
      </c>
      <c r="X238" s="31">
        <v>3.508695652173913</v>
      </c>
      <c r="Y238" s="31">
        <v>3.7989130434782608</v>
      </c>
      <c r="Z238" s="31">
        <v>0</v>
      </c>
      <c r="AA238" s="31">
        <v>4.6017391304347823</v>
      </c>
      <c r="AB238" s="31">
        <v>0</v>
      </c>
      <c r="AC238" s="31">
        <v>30.402717391304339</v>
      </c>
      <c r="AD238" s="31">
        <v>0</v>
      </c>
      <c r="AE238" s="31">
        <v>0</v>
      </c>
      <c r="AF238" t="s">
        <v>287</v>
      </c>
      <c r="AG238" s="32">
        <v>2</v>
      </c>
      <c r="AH238"/>
    </row>
    <row r="239" spans="1:34" x14ac:dyDescent="0.25">
      <c r="A239" t="s">
        <v>941</v>
      </c>
      <c r="B239" t="s">
        <v>611</v>
      </c>
      <c r="C239" t="s">
        <v>747</v>
      </c>
      <c r="D239" t="s">
        <v>897</v>
      </c>
      <c r="E239" s="31">
        <v>71.978260869565219</v>
      </c>
      <c r="F239" s="31">
        <v>4.5282392026578071</v>
      </c>
      <c r="G239" s="31">
        <v>4.3908939897311985</v>
      </c>
      <c r="H239" s="31">
        <v>0.79458622772576259</v>
      </c>
      <c r="I239" s="31">
        <v>0.65724101479915431</v>
      </c>
      <c r="J239" s="31">
        <v>325.93478260869563</v>
      </c>
      <c r="K239" s="31">
        <v>316.04891304347825</v>
      </c>
      <c r="L239" s="31">
        <v>57.192934782608695</v>
      </c>
      <c r="M239" s="31">
        <v>47.307065217391305</v>
      </c>
      <c r="N239" s="31">
        <v>4.5054347826086953</v>
      </c>
      <c r="O239" s="31">
        <v>5.3804347826086953</v>
      </c>
      <c r="P239" s="31">
        <v>80.182065217391298</v>
      </c>
      <c r="Q239" s="31">
        <v>80.182065217391298</v>
      </c>
      <c r="R239" s="31">
        <v>0</v>
      </c>
      <c r="S239" s="31">
        <v>188.55978260869566</v>
      </c>
      <c r="T239" s="31">
        <v>188.55978260869566</v>
      </c>
      <c r="U239" s="31">
        <v>0</v>
      </c>
      <c r="V239" s="31">
        <v>0</v>
      </c>
      <c r="W239" s="31">
        <v>20.035326086956523</v>
      </c>
      <c r="X239" s="31">
        <v>0</v>
      </c>
      <c r="Y239" s="31">
        <v>0</v>
      </c>
      <c r="Z239" s="31">
        <v>0</v>
      </c>
      <c r="AA239" s="31">
        <v>0.66576086956521741</v>
      </c>
      <c r="AB239" s="31">
        <v>0</v>
      </c>
      <c r="AC239" s="31">
        <v>19.369565217391305</v>
      </c>
      <c r="AD239" s="31">
        <v>0</v>
      </c>
      <c r="AE239" s="31">
        <v>0</v>
      </c>
      <c r="AF239" t="s">
        <v>263</v>
      </c>
      <c r="AG239" s="32">
        <v>2</v>
      </c>
      <c r="AH239"/>
    </row>
    <row r="240" spans="1:34" x14ac:dyDescent="0.25">
      <c r="A240" t="s">
        <v>941</v>
      </c>
      <c r="B240" t="s">
        <v>562</v>
      </c>
      <c r="C240" t="s">
        <v>763</v>
      </c>
      <c r="D240" t="s">
        <v>901</v>
      </c>
      <c r="E240" s="31">
        <v>185.52173913043478</v>
      </c>
      <c r="F240" s="31">
        <v>5.3904751581907666</v>
      </c>
      <c r="G240" s="31">
        <v>5.0199865244902737</v>
      </c>
      <c r="H240" s="31">
        <v>1.3865789782048277</v>
      </c>
      <c r="I240" s="31">
        <v>1.0160903445043354</v>
      </c>
      <c r="J240" s="31">
        <v>1000.0503260869565</v>
      </c>
      <c r="K240" s="31">
        <v>931.3166304347825</v>
      </c>
      <c r="L240" s="31">
        <v>257.24054347826086</v>
      </c>
      <c r="M240" s="31">
        <v>188.50684782608693</v>
      </c>
      <c r="N240" s="31">
        <v>60.494565217391305</v>
      </c>
      <c r="O240" s="31">
        <v>8.2391304347826093</v>
      </c>
      <c r="P240" s="31">
        <v>142.25543478260869</v>
      </c>
      <c r="Q240" s="31">
        <v>142.25543478260869</v>
      </c>
      <c r="R240" s="31">
        <v>0</v>
      </c>
      <c r="S240" s="31">
        <v>600.55434782608688</v>
      </c>
      <c r="T240" s="31">
        <v>595.570652173913</v>
      </c>
      <c r="U240" s="31">
        <v>0</v>
      </c>
      <c r="V240" s="31">
        <v>4.9836956521739131</v>
      </c>
      <c r="W240" s="31">
        <v>0</v>
      </c>
      <c r="X240" s="31">
        <v>0</v>
      </c>
      <c r="Y240" s="31">
        <v>0</v>
      </c>
      <c r="Z240" s="31">
        <v>0</v>
      </c>
      <c r="AA240" s="31">
        <v>0</v>
      </c>
      <c r="AB240" s="31">
        <v>0</v>
      </c>
      <c r="AC240" s="31">
        <v>0</v>
      </c>
      <c r="AD240" s="31">
        <v>0</v>
      </c>
      <c r="AE240" s="31">
        <v>0</v>
      </c>
      <c r="AF240" t="s">
        <v>214</v>
      </c>
      <c r="AG240" s="32">
        <v>2</v>
      </c>
      <c r="AH240"/>
    </row>
    <row r="241" spans="1:34" x14ac:dyDescent="0.25">
      <c r="A241" t="s">
        <v>941</v>
      </c>
      <c r="B241" t="s">
        <v>599</v>
      </c>
      <c r="C241" t="s">
        <v>720</v>
      </c>
      <c r="D241" t="s">
        <v>898</v>
      </c>
      <c r="E241" s="31">
        <v>40.336956521739133</v>
      </c>
      <c r="F241" s="31">
        <v>7.386755591484774</v>
      </c>
      <c r="G241" s="31">
        <v>7.071274589059553</v>
      </c>
      <c r="H241" s="31">
        <v>1.0139450282942604</v>
      </c>
      <c r="I241" s="31">
        <v>0.8505119913769873</v>
      </c>
      <c r="J241" s="31">
        <v>297.95923913043475</v>
      </c>
      <c r="K241" s="31">
        <v>285.23369565217394</v>
      </c>
      <c r="L241" s="31">
        <v>40.899456521739133</v>
      </c>
      <c r="M241" s="31">
        <v>34.307065217391305</v>
      </c>
      <c r="N241" s="31">
        <v>1.25</v>
      </c>
      <c r="O241" s="31">
        <v>5.3423913043478262</v>
      </c>
      <c r="P241" s="31">
        <v>94.380434782608702</v>
      </c>
      <c r="Q241" s="31">
        <v>88.247282608695656</v>
      </c>
      <c r="R241" s="31">
        <v>6.1331521739130439</v>
      </c>
      <c r="S241" s="31">
        <v>162.67934782608697</v>
      </c>
      <c r="T241" s="31">
        <v>162.67934782608697</v>
      </c>
      <c r="U241" s="31">
        <v>0</v>
      </c>
      <c r="V241" s="31">
        <v>0</v>
      </c>
      <c r="W241" s="31">
        <v>1.7717391304347827</v>
      </c>
      <c r="X241" s="31">
        <v>0.52173913043478259</v>
      </c>
      <c r="Y241" s="31">
        <v>1.25</v>
      </c>
      <c r="Z241" s="31">
        <v>0</v>
      </c>
      <c r="AA241" s="31">
        <v>0</v>
      </c>
      <c r="AB241" s="31">
        <v>0</v>
      </c>
      <c r="AC241" s="31">
        <v>0</v>
      </c>
      <c r="AD241" s="31">
        <v>0</v>
      </c>
      <c r="AE241" s="31">
        <v>0</v>
      </c>
      <c r="AF241" t="s">
        <v>251</v>
      </c>
      <c r="AG241" s="32">
        <v>2</v>
      </c>
      <c r="AH241"/>
    </row>
    <row r="242" spans="1:34" x14ac:dyDescent="0.25">
      <c r="A242" t="s">
        <v>941</v>
      </c>
      <c r="B242" t="s">
        <v>427</v>
      </c>
      <c r="C242" t="s">
        <v>797</v>
      </c>
      <c r="D242" t="s">
        <v>898</v>
      </c>
      <c r="E242" s="31">
        <v>140.55434782608697</v>
      </c>
      <c r="F242" s="31">
        <v>3.4090905575748196</v>
      </c>
      <c r="G242" s="31">
        <v>3.328528342742247</v>
      </c>
      <c r="H242" s="31">
        <v>0.32749207331219549</v>
      </c>
      <c r="I242" s="31">
        <v>0.24692985847962259</v>
      </c>
      <c r="J242" s="31">
        <v>479.16249999999997</v>
      </c>
      <c r="K242" s="31">
        <v>467.83913043478259</v>
      </c>
      <c r="L242" s="31">
        <v>46.030434782608694</v>
      </c>
      <c r="M242" s="31">
        <v>34.707065217391303</v>
      </c>
      <c r="N242" s="31">
        <v>4.9565217391304346</v>
      </c>
      <c r="O242" s="31">
        <v>6.3668478260869552</v>
      </c>
      <c r="P242" s="31">
        <v>99.145652173913021</v>
      </c>
      <c r="Q242" s="31">
        <v>99.145652173913021</v>
      </c>
      <c r="R242" s="31">
        <v>0</v>
      </c>
      <c r="S242" s="31">
        <v>333.98641304347825</v>
      </c>
      <c r="T242" s="31">
        <v>333.98641304347825</v>
      </c>
      <c r="U242" s="31">
        <v>0</v>
      </c>
      <c r="V242" s="31">
        <v>0</v>
      </c>
      <c r="W242" s="31">
        <v>7.0097826086956516</v>
      </c>
      <c r="X242" s="31">
        <v>0</v>
      </c>
      <c r="Y242" s="31">
        <v>0</v>
      </c>
      <c r="Z242" s="31">
        <v>0</v>
      </c>
      <c r="AA242" s="31">
        <v>6.928260869565217</v>
      </c>
      <c r="AB242" s="31">
        <v>0</v>
      </c>
      <c r="AC242" s="31">
        <v>8.1521739130434784E-2</v>
      </c>
      <c r="AD242" s="31">
        <v>0</v>
      </c>
      <c r="AE242" s="31">
        <v>0</v>
      </c>
      <c r="AF242" t="s">
        <v>76</v>
      </c>
      <c r="AG242" s="32">
        <v>2</v>
      </c>
      <c r="AH242"/>
    </row>
    <row r="243" spans="1:34" x14ac:dyDescent="0.25">
      <c r="A243" t="s">
        <v>941</v>
      </c>
      <c r="B243" t="s">
        <v>638</v>
      </c>
      <c r="C243" t="s">
        <v>722</v>
      </c>
      <c r="D243" t="s">
        <v>890</v>
      </c>
      <c r="E243" s="31">
        <v>193.83695652173913</v>
      </c>
      <c r="F243" s="31">
        <v>5.101252733695957</v>
      </c>
      <c r="G243" s="31">
        <v>4.8033639881119274</v>
      </c>
      <c r="H243" s="31">
        <v>1.0821779846352269</v>
      </c>
      <c r="I243" s="31">
        <v>0.78428923905119718</v>
      </c>
      <c r="J243" s="31">
        <v>988.81130434782608</v>
      </c>
      <c r="K243" s="31">
        <v>931.0694565217392</v>
      </c>
      <c r="L243" s="31">
        <v>209.76608695652172</v>
      </c>
      <c r="M243" s="31">
        <v>152.02423913043478</v>
      </c>
      <c r="N243" s="31">
        <v>52.361413043478258</v>
      </c>
      <c r="O243" s="31">
        <v>5.3804347826086953</v>
      </c>
      <c r="P243" s="31">
        <v>182.92097826086956</v>
      </c>
      <c r="Q243" s="31">
        <v>182.92097826086956</v>
      </c>
      <c r="R243" s="31">
        <v>0</v>
      </c>
      <c r="S243" s="31">
        <v>596.12423913043483</v>
      </c>
      <c r="T243" s="31">
        <v>596.12423913043483</v>
      </c>
      <c r="U243" s="31">
        <v>0</v>
      </c>
      <c r="V243" s="31">
        <v>0</v>
      </c>
      <c r="W243" s="31">
        <v>4.8967391304347823</v>
      </c>
      <c r="X243" s="31">
        <v>2.0326086956521738</v>
      </c>
      <c r="Y243" s="31">
        <v>0</v>
      </c>
      <c r="Z243" s="31">
        <v>0</v>
      </c>
      <c r="AA243" s="31">
        <v>1.0190217391304348</v>
      </c>
      <c r="AB243" s="31">
        <v>0</v>
      </c>
      <c r="AC243" s="31">
        <v>1.8451086956521738</v>
      </c>
      <c r="AD243" s="31">
        <v>0</v>
      </c>
      <c r="AE243" s="31">
        <v>0</v>
      </c>
      <c r="AF243" t="s">
        <v>290</v>
      </c>
      <c r="AG243" s="32">
        <v>2</v>
      </c>
      <c r="AH243"/>
    </row>
    <row r="244" spans="1:34" x14ac:dyDescent="0.25">
      <c r="A244" t="s">
        <v>941</v>
      </c>
      <c r="B244" t="s">
        <v>665</v>
      </c>
      <c r="C244" t="s">
        <v>788</v>
      </c>
      <c r="D244" t="s">
        <v>895</v>
      </c>
      <c r="E244" s="31">
        <v>259.18478260869563</v>
      </c>
      <c r="F244" s="31">
        <v>4.2263745019920327</v>
      </c>
      <c r="G244" s="31">
        <v>3.9744663451457329</v>
      </c>
      <c r="H244" s="31">
        <v>0.97238079261899768</v>
      </c>
      <c r="I244" s="31">
        <v>0.73376682742713362</v>
      </c>
      <c r="J244" s="31">
        <v>1095.4119565217393</v>
      </c>
      <c r="K244" s="31">
        <v>1030.1211956521738</v>
      </c>
      <c r="L244" s="31">
        <v>252.02630434782606</v>
      </c>
      <c r="M244" s="31">
        <v>190.1811956521739</v>
      </c>
      <c r="N244" s="31">
        <v>57.051630434782609</v>
      </c>
      <c r="O244" s="31">
        <v>4.7934782608695654</v>
      </c>
      <c r="P244" s="31">
        <v>269.11934782608699</v>
      </c>
      <c r="Q244" s="31">
        <v>265.67369565217393</v>
      </c>
      <c r="R244" s="31">
        <v>3.4456521739130435</v>
      </c>
      <c r="S244" s="31">
        <v>574.26630434782612</v>
      </c>
      <c r="T244" s="31">
        <v>574.26630434782612</v>
      </c>
      <c r="U244" s="31">
        <v>0</v>
      </c>
      <c r="V244" s="31">
        <v>0</v>
      </c>
      <c r="W244" s="31">
        <v>10.989130434782609</v>
      </c>
      <c r="X244" s="31">
        <v>0</v>
      </c>
      <c r="Y244" s="31">
        <v>0</v>
      </c>
      <c r="Z244" s="31">
        <v>0</v>
      </c>
      <c r="AA244" s="31">
        <v>0</v>
      </c>
      <c r="AB244" s="31">
        <v>0</v>
      </c>
      <c r="AC244" s="31">
        <v>10.989130434782609</v>
      </c>
      <c r="AD244" s="31">
        <v>0</v>
      </c>
      <c r="AE244" s="31">
        <v>0</v>
      </c>
      <c r="AF244" t="s">
        <v>317</v>
      </c>
      <c r="AG244" s="32">
        <v>2</v>
      </c>
      <c r="AH244"/>
    </row>
    <row r="245" spans="1:34" x14ac:dyDescent="0.25">
      <c r="A245" t="s">
        <v>941</v>
      </c>
      <c r="B245" t="s">
        <v>637</v>
      </c>
      <c r="C245" t="s">
        <v>720</v>
      </c>
      <c r="D245" t="s">
        <v>898</v>
      </c>
      <c r="E245" s="31">
        <v>248.66304347826087</v>
      </c>
      <c r="F245" s="31">
        <v>4.1284469117454217</v>
      </c>
      <c r="G245" s="31">
        <v>3.6712519124011016</v>
      </c>
      <c r="H245" s="31">
        <v>0.90928661974909297</v>
      </c>
      <c r="I245" s="31">
        <v>0.54367924115924282</v>
      </c>
      <c r="J245" s="31">
        <v>1026.5921739130436</v>
      </c>
      <c r="K245" s="31">
        <v>912.90467391304355</v>
      </c>
      <c r="L245" s="31">
        <v>226.10597826086956</v>
      </c>
      <c r="M245" s="31">
        <v>135.19293478260869</v>
      </c>
      <c r="N245" s="31">
        <v>84.630434782608702</v>
      </c>
      <c r="O245" s="31">
        <v>6.2826086956521738</v>
      </c>
      <c r="P245" s="31">
        <v>271.29597826086962</v>
      </c>
      <c r="Q245" s="31">
        <v>248.52152173913046</v>
      </c>
      <c r="R245" s="31">
        <v>22.774456521739129</v>
      </c>
      <c r="S245" s="31">
        <v>529.19021739130437</v>
      </c>
      <c r="T245" s="31">
        <v>529.19021739130437</v>
      </c>
      <c r="U245" s="31">
        <v>0</v>
      </c>
      <c r="V245" s="31">
        <v>0</v>
      </c>
      <c r="W245" s="31">
        <v>0</v>
      </c>
      <c r="X245" s="31">
        <v>0</v>
      </c>
      <c r="Y245" s="31">
        <v>0</v>
      </c>
      <c r="Z245" s="31">
        <v>0</v>
      </c>
      <c r="AA245" s="31">
        <v>0</v>
      </c>
      <c r="AB245" s="31">
        <v>0</v>
      </c>
      <c r="AC245" s="31">
        <v>0</v>
      </c>
      <c r="AD245" s="31">
        <v>0</v>
      </c>
      <c r="AE245" s="31">
        <v>0</v>
      </c>
      <c r="AF245" t="s">
        <v>289</v>
      </c>
      <c r="AG245" s="32">
        <v>2</v>
      </c>
      <c r="AH245"/>
    </row>
    <row r="246" spans="1:34" x14ac:dyDescent="0.25">
      <c r="A246" t="s">
        <v>941</v>
      </c>
      <c r="B246" t="s">
        <v>566</v>
      </c>
      <c r="C246" t="s">
        <v>847</v>
      </c>
      <c r="D246" t="s">
        <v>908</v>
      </c>
      <c r="E246" s="31">
        <v>89.282608695652172</v>
      </c>
      <c r="F246" s="31">
        <v>3.0697991234477717</v>
      </c>
      <c r="G246" s="31">
        <v>2.7447358168979785</v>
      </c>
      <c r="H246" s="31">
        <v>0.73174214755295819</v>
      </c>
      <c r="I246" s="31">
        <v>0.40759922084246397</v>
      </c>
      <c r="J246" s="31">
        <v>274.07967391304345</v>
      </c>
      <c r="K246" s="31">
        <v>245.05717391304341</v>
      </c>
      <c r="L246" s="31">
        <v>65.331847826086943</v>
      </c>
      <c r="M246" s="31">
        <v>36.391521739130425</v>
      </c>
      <c r="N246" s="31">
        <v>20.392391304347822</v>
      </c>
      <c r="O246" s="31">
        <v>8.5479347826086958</v>
      </c>
      <c r="P246" s="31">
        <v>70.761847826086964</v>
      </c>
      <c r="Q246" s="31">
        <v>70.679673913043487</v>
      </c>
      <c r="R246" s="31">
        <v>8.217391304347825E-2</v>
      </c>
      <c r="S246" s="31">
        <v>137.9859782608695</v>
      </c>
      <c r="T246" s="31">
        <v>130.48467391304342</v>
      </c>
      <c r="U246" s="31">
        <v>7.5013043478260881</v>
      </c>
      <c r="V246" s="31">
        <v>0</v>
      </c>
      <c r="W246" s="31">
        <v>30.474782608695655</v>
      </c>
      <c r="X246" s="31">
        <v>0</v>
      </c>
      <c r="Y246" s="31">
        <v>0</v>
      </c>
      <c r="Z246" s="31">
        <v>0</v>
      </c>
      <c r="AA246" s="31">
        <v>13.517608695652175</v>
      </c>
      <c r="AB246" s="31">
        <v>0</v>
      </c>
      <c r="AC246" s="31">
        <v>16.95717391304348</v>
      </c>
      <c r="AD246" s="31">
        <v>0</v>
      </c>
      <c r="AE246" s="31">
        <v>0</v>
      </c>
      <c r="AF246" t="s">
        <v>218</v>
      </c>
      <c r="AG246" s="32">
        <v>2</v>
      </c>
      <c r="AH246"/>
    </row>
    <row r="247" spans="1:34" x14ac:dyDescent="0.25">
      <c r="A247" t="s">
        <v>941</v>
      </c>
      <c r="B247" t="s">
        <v>436</v>
      </c>
      <c r="C247" t="s">
        <v>705</v>
      </c>
      <c r="D247" t="s">
        <v>901</v>
      </c>
      <c r="E247" s="31">
        <v>179.27173913043478</v>
      </c>
      <c r="F247" s="31">
        <v>3.4499302734493424</v>
      </c>
      <c r="G247" s="31">
        <v>3.0994330928272604</v>
      </c>
      <c r="H247" s="31">
        <v>0.51596131692233071</v>
      </c>
      <c r="I247" s="31">
        <v>0.31146547019947857</v>
      </c>
      <c r="J247" s="31">
        <v>618.47500000000002</v>
      </c>
      <c r="K247" s="31">
        <v>555.64076086956527</v>
      </c>
      <c r="L247" s="31">
        <v>92.497282608695656</v>
      </c>
      <c r="M247" s="31">
        <v>55.836956521739133</v>
      </c>
      <c r="N247" s="31">
        <v>31.008152173913043</v>
      </c>
      <c r="O247" s="31">
        <v>5.6521739130434785</v>
      </c>
      <c r="P247" s="31">
        <v>158.64673913043478</v>
      </c>
      <c r="Q247" s="31">
        <v>132.47282608695653</v>
      </c>
      <c r="R247" s="31">
        <v>26.173913043478262</v>
      </c>
      <c r="S247" s="31">
        <v>367.33097826086953</v>
      </c>
      <c r="T247" s="31">
        <v>337.05923913043478</v>
      </c>
      <c r="U247" s="31">
        <v>29.404891304347824</v>
      </c>
      <c r="V247" s="31">
        <v>0.86684782608695654</v>
      </c>
      <c r="W247" s="31">
        <v>75.983695652173907</v>
      </c>
      <c r="X247" s="31">
        <v>0.95108695652173914</v>
      </c>
      <c r="Y247" s="31">
        <v>2.7826086956521738</v>
      </c>
      <c r="Z247" s="31">
        <v>0</v>
      </c>
      <c r="AA247" s="31">
        <v>9.4130434782608692</v>
      </c>
      <c r="AB247" s="31">
        <v>0</v>
      </c>
      <c r="AC247" s="31">
        <v>62.836956521739133</v>
      </c>
      <c r="AD247" s="31">
        <v>0</v>
      </c>
      <c r="AE247" s="31">
        <v>0</v>
      </c>
      <c r="AF247" t="s">
        <v>86</v>
      </c>
      <c r="AG247" s="32">
        <v>2</v>
      </c>
      <c r="AH247"/>
    </row>
    <row r="248" spans="1:34" x14ac:dyDescent="0.25">
      <c r="A248" t="s">
        <v>941</v>
      </c>
      <c r="B248" t="s">
        <v>547</v>
      </c>
      <c r="C248" t="s">
        <v>843</v>
      </c>
      <c r="D248" t="s">
        <v>896</v>
      </c>
      <c r="E248" s="31">
        <v>49.673913043478258</v>
      </c>
      <c r="F248" s="31">
        <v>4.541356673960613</v>
      </c>
      <c r="G248" s="31">
        <v>4.2736323851203508</v>
      </c>
      <c r="H248" s="31">
        <v>1.4731400437636764</v>
      </c>
      <c r="I248" s="31">
        <v>1.2054157549234137</v>
      </c>
      <c r="J248" s="31">
        <v>225.58695652173913</v>
      </c>
      <c r="K248" s="31">
        <v>212.28804347826087</v>
      </c>
      <c r="L248" s="31">
        <v>73.176630434782609</v>
      </c>
      <c r="M248" s="31">
        <v>59.877717391304351</v>
      </c>
      <c r="N248" s="31">
        <v>7.8206521739130439</v>
      </c>
      <c r="O248" s="31">
        <v>5.4782608695652177</v>
      </c>
      <c r="P248" s="31">
        <v>45.203804347826086</v>
      </c>
      <c r="Q248" s="31">
        <v>45.203804347826086</v>
      </c>
      <c r="R248" s="31">
        <v>0</v>
      </c>
      <c r="S248" s="31">
        <v>107.20652173913044</v>
      </c>
      <c r="T248" s="31">
        <v>107.20652173913044</v>
      </c>
      <c r="U248" s="31">
        <v>0</v>
      </c>
      <c r="V248" s="31">
        <v>0</v>
      </c>
      <c r="W248" s="31">
        <v>4.4836956521739131</v>
      </c>
      <c r="X248" s="31">
        <v>0</v>
      </c>
      <c r="Y248" s="31">
        <v>0</v>
      </c>
      <c r="Z248" s="31">
        <v>0</v>
      </c>
      <c r="AA248" s="31">
        <v>0</v>
      </c>
      <c r="AB248" s="31">
        <v>0</v>
      </c>
      <c r="AC248" s="31">
        <v>4.4836956521739131</v>
      </c>
      <c r="AD248" s="31">
        <v>0</v>
      </c>
      <c r="AE248" s="31">
        <v>0</v>
      </c>
      <c r="AF248" t="s">
        <v>199</v>
      </c>
      <c r="AG248" s="32">
        <v>2</v>
      </c>
      <c r="AH248"/>
    </row>
    <row r="249" spans="1:34" x14ac:dyDescent="0.25">
      <c r="A249" t="s">
        <v>941</v>
      </c>
      <c r="B249" t="s">
        <v>448</v>
      </c>
      <c r="C249" t="s">
        <v>812</v>
      </c>
      <c r="D249" t="s">
        <v>908</v>
      </c>
      <c r="E249" s="31">
        <v>104.28260869565217</v>
      </c>
      <c r="F249" s="31">
        <v>2.2868501146549929</v>
      </c>
      <c r="G249" s="31">
        <v>2.124243277048155</v>
      </c>
      <c r="H249" s="31">
        <v>0.19145299145299147</v>
      </c>
      <c r="I249" s="31">
        <v>0.10482801751094435</v>
      </c>
      <c r="J249" s="31">
        <v>238.47869565217391</v>
      </c>
      <c r="K249" s="31">
        <v>221.52163043478259</v>
      </c>
      <c r="L249" s="31">
        <v>19.96521739130435</v>
      </c>
      <c r="M249" s="31">
        <v>10.931739130434783</v>
      </c>
      <c r="N249" s="31">
        <v>3.2943478260869563</v>
      </c>
      <c r="O249" s="31">
        <v>5.7391304347826084</v>
      </c>
      <c r="P249" s="31">
        <v>67.300869565217397</v>
      </c>
      <c r="Q249" s="31">
        <v>59.377282608695651</v>
      </c>
      <c r="R249" s="31">
        <v>7.9235869565217394</v>
      </c>
      <c r="S249" s="31">
        <v>151.21260869565216</v>
      </c>
      <c r="T249" s="31">
        <v>151.21260869565216</v>
      </c>
      <c r="U249" s="31">
        <v>0</v>
      </c>
      <c r="V249" s="31">
        <v>0</v>
      </c>
      <c r="W249" s="31">
        <v>6.7536956521739135</v>
      </c>
      <c r="X249" s="31">
        <v>0</v>
      </c>
      <c r="Y249" s="31">
        <v>0</v>
      </c>
      <c r="Z249" s="31">
        <v>0</v>
      </c>
      <c r="AA249" s="31">
        <v>6.7536956521739135</v>
      </c>
      <c r="AB249" s="31">
        <v>0</v>
      </c>
      <c r="AC249" s="31">
        <v>0</v>
      </c>
      <c r="AD249" s="31">
        <v>0</v>
      </c>
      <c r="AE249" s="31">
        <v>0</v>
      </c>
      <c r="AF249" t="s">
        <v>99</v>
      </c>
      <c r="AG249" s="32">
        <v>2</v>
      </c>
      <c r="AH249"/>
    </row>
    <row r="250" spans="1:34" x14ac:dyDescent="0.25">
      <c r="A250" t="s">
        <v>941</v>
      </c>
      <c r="B250" t="s">
        <v>374</v>
      </c>
      <c r="C250" t="s">
        <v>737</v>
      </c>
      <c r="D250" t="s">
        <v>904</v>
      </c>
      <c r="E250" s="31">
        <v>122.8804347826087</v>
      </c>
      <c r="F250" s="31">
        <v>3.6913259619637331</v>
      </c>
      <c r="G250" s="31">
        <v>3.0872224679345424</v>
      </c>
      <c r="H250" s="31">
        <v>0.56047412649270256</v>
      </c>
      <c r="I250" s="31">
        <v>5.3679787704555504E-2</v>
      </c>
      <c r="J250" s="31">
        <v>453.59173913043486</v>
      </c>
      <c r="K250" s="31">
        <v>379.35923913043484</v>
      </c>
      <c r="L250" s="31">
        <v>68.871304347826111</v>
      </c>
      <c r="M250" s="31">
        <v>6.5961956521739129</v>
      </c>
      <c r="N250" s="31">
        <v>57.424565217391319</v>
      </c>
      <c r="O250" s="31">
        <v>4.8505434782608692</v>
      </c>
      <c r="P250" s="31">
        <v>131.72586956521735</v>
      </c>
      <c r="Q250" s="31">
        <v>119.76847826086953</v>
      </c>
      <c r="R250" s="31">
        <v>11.957391304347825</v>
      </c>
      <c r="S250" s="31">
        <v>252.9945652173914</v>
      </c>
      <c r="T250" s="31">
        <v>252.9945652173914</v>
      </c>
      <c r="U250" s="31">
        <v>0</v>
      </c>
      <c r="V250" s="31">
        <v>0</v>
      </c>
      <c r="W250" s="31">
        <v>7.4179347826086959</v>
      </c>
      <c r="X250" s="31">
        <v>0</v>
      </c>
      <c r="Y250" s="31">
        <v>0</v>
      </c>
      <c r="Z250" s="31">
        <v>0</v>
      </c>
      <c r="AA250" s="31">
        <v>7.4179347826086959</v>
      </c>
      <c r="AB250" s="31">
        <v>0</v>
      </c>
      <c r="AC250" s="31">
        <v>0</v>
      </c>
      <c r="AD250" s="31">
        <v>0</v>
      </c>
      <c r="AE250" s="31">
        <v>0</v>
      </c>
      <c r="AF250" t="s">
        <v>23</v>
      </c>
      <c r="AG250" s="32">
        <v>2</v>
      </c>
      <c r="AH250"/>
    </row>
    <row r="251" spans="1:34" x14ac:dyDescent="0.25">
      <c r="A251" t="s">
        <v>941</v>
      </c>
      <c r="B251" t="s">
        <v>499</v>
      </c>
      <c r="C251" t="s">
        <v>798</v>
      </c>
      <c r="D251" t="s">
        <v>903</v>
      </c>
      <c r="E251" s="31">
        <v>156.10869565217391</v>
      </c>
      <c r="F251" s="31">
        <v>2.1946233115165015</v>
      </c>
      <c r="G251" s="31">
        <v>2.018694471522072</v>
      </c>
      <c r="H251" s="31">
        <v>0.27455855730399664</v>
      </c>
      <c r="I251" s="31">
        <v>0.14931276980921876</v>
      </c>
      <c r="J251" s="31">
        <v>342.59978260869559</v>
      </c>
      <c r="K251" s="31">
        <v>315.13576086956516</v>
      </c>
      <c r="L251" s="31">
        <v>42.860978260869565</v>
      </c>
      <c r="M251" s="31">
        <v>23.309021739130433</v>
      </c>
      <c r="N251" s="31">
        <v>13.744891304347828</v>
      </c>
      <c r="O251" s="31">
        <v>5.8070652173913047</v>
      </c>
      <c r="P251" s="31">
        <v>92.202717391304333</v>
      </c>
      <c r="Q251" s="31">
        <v>84.290652173913031</v>
      </c>
      <c r="R251" s="31">
        <v>7.9120652173913051</v>
      </c>
      <c r="S251" s="31">
        <v>207.5360869565217</v>
      </c>
      <c r="T251" s="31">
        <v>202.12749999999997</v>
      </c>
      <c r="U251" s="31">
        <v>5.4085869565217388</v>
      </c>
      <c r="V251" s="31">
        <v>0</v>
      </c>
      <c r="W251" s="31">
        <v>0</v>
      </c>
      <c r="X251" s="31">
        <v>0</v>
      </c>
      <c r="Y251" s="31">
        <v>0</v>
      </c>
      <c r="Z251" s="31">
        <v>0</v>
      </c>
      <c r="AA251" s="31">
        <v>0</v>
      </c>
      <c r="AB251" s="31">
        <v>0</v>
      </c>
      <c r="AC251" s="31">
        <v>0</v>
      </c>
      <c r="AD251" s="31">
        <v>0</v>
      </c>
      <c r="AE251" s="31">
        <v>0</v>
      </c>
      <c r="AF251" t="s">
        <v>150</v>
      </c>
      <c r="AG251" s="32">
        <v>2</v>
      </c>
      <c r="AH251"/>
    </row>
    <row r="252" spans="1:34" x14ac:dyDescent="0.25">
      <c r="A252" t="s">
        <v>941</v>
      </c>
      <c r="B252" t="s">
        <v>502</v>
      </c>
      <c r="C252" t="s">
        <v>797</v>
      </c>
      <c r="D252" t="s">
        <v>898</v>
      </c>
      <c r="E252" s="31">
        <v>166.10869565217391</v>
      </c>
      <c r="F252" s="31">
        <v>3.3923223400078522</v>
      </c>
      <c r="G252" s="31">
        <v>3.049187933516555</v>
      </c>
      <c r="H252" s="31">
        <v>0.50979714697029188</v>
      </c>
      <c r="I252" s="31">
        <v>0.17929197748985734</v>
      </c>
      <c r="J252" s="31">
        <v>563.49423913043472</v>
      </c>
      <c r="K252" s="31">
        <v>506.49663043478256</v>
      </c>
      <c r="L252" s="31">
        <v>84.681739130434792</v>
      </c>
      <c r="M252" s="31">
        <v>29.781956521739129</v>
      </c>
      <c r="N252" s="31">
        <v>49.475869565217401</v>
      </c>
      <c r="O252" s="31">
        <v>5.4239130434782608</v>
      </c>
      <c r="P252" s="31">
        <v>135.38771739130439</v>
      </c>
      <c r="Q252" s="31">
        <v>133.28989130434786</v>
      </c>
      <c r="R252" s="31">
        <v>2.097826086956522</v>
      </c>
      <c r="S252" s="31">
        <v>343.42478260869558</v>
      </c>
      <c r="T252" s="31">
        <v>342.69923913043471</v>
      </c>
      <c r="U252" s="31">
        <v>0.72554347826086951</v>
      </c>
      <c r="V252" s="31">
        <v>0</v>
      </c>
      <c r="W252" s="31">
        <v>9.7690217391304337</v>
      </c>
      <c r="X252" s="31">
        <v>0.80163043478260865</v>
      </c>
      <c r="Y252" s="31">
        <v>0.33695652173913043</v>
      </c>
      <c r="Z252" s="31">
        <v>0</v>
      </c>
      <c r="AA252" s="31">
        <v>6.2527173913043477</v>
      </c>
      <c r="AB252" s="31">
        <v>0</v>
      </c>
      <c r="AC252" s="31">
        <v>2.3777173913043477</v>
      </c>
      <c r="AD252" s="31">
        <v>0</v>
      </c>
      <c r="AE252" s="31">
        <v>0</v>
      </c>
      <c r="AF252" t="s">
        <v>153</v>
      </c>
      <c r="AG252" s="32">
        <v>2</v>
      </c>
      <c r="AH252"/>
    </row>
    <row r="253" spans="1:34" x14ac:dyDescent="0.25">
      <c r="A253" t="s">
        <v>941</v>
      </c>
      <c r="B253" t="s">
        <v>493</v>
      </c>
      <c r="C253" t="s">
        <v>740</v>
      </c>
      <c r="D253" t="s">
        <v>897</v>
      </c>
      <c r="E253" s="31">
        <v>90.228260869565219</v>
      </c>
      <c r="F253" s="31">
        <v>4.9478532706902776</v>
      </c>
      <c r="G253" s="31">
        <v>4.3731189013371878</v>
      </c>
      <c r="H253" s="31">
        <v>1.1498843512829779</v>
      </c>
      <c r="I253" s="31">
        <v>0.57514998192988787</v>
      </c>
      <c r="J253" s="31">
        <v>446.43619565217386</v>
      </c>
      <c r="K253" s="31">
        <v>394.57891304347822</v>
      </c>
      <c r="L253" s="31">
        <v>103.7520652173913</v>
      </c>
      <c r="M253" s="31">
        <v>51.894782608695643</v>
      </c>
      <c r="N253" s="31">
        <v>46.639891304347834</v>
      </c>
      <c r="O253" s="31">
        <v>5.2173913043478262</v>
      </c>
      <c r="P253" s="31">
        <v>73.171413043478253</v>
      </c>
      <c r="Q253" s="31">
        <v>73.171413043478253</v>
      </c>
      <c r="R253" s="31">
        <v>0</v>
      </c>
      <c r="S253" s="31">
        <v>269.51271739130431</v>
      </c>
      <c r="T253" s="31">
        <v>269.51271739130431</v>
      </c>
      <c r="U253" s="31">
        <v>0</v>
      </c>
      <c r="V253" s="31">
        <v>0</v>
      </c>
      <c r="W253" s="31">
        <v>0</v>
      </c>
      <c r="X253" s="31">
        <v>0</v>
      </c>
      <c r="Y253" s="31">
        <v>0</v>
      </c>
      <c r="Z253" s="31">
        <v>0</v>
      </c>
      <c r="AA253" s="31">
        <v>0</v>
      </c>
      <c r="AB253" s="31">
        <v>0</v>
      </c>
      <c r="AC253" s="31">
        <v>0</v>
      </c>
      <c r="AD253" s="31">
        <v>0</v>
      </c>
      <c r="AE253" s="31">
        <v>0</v>
      </c>
      <c r="AF253" t="s">
        <v>144</v>
      </c>
      <c r="AG253" s="32">
        <v>2</v>
      </c>
      <c r="AH253"/>
    </row>
    <row r="254" spans="1:34" x14ac:dyDescent="0.25">
      <c r="A254" t="s">
        <v>941</v>
      </c>
      <c r="B254" t="s">
        <v>606</v>
      </c>
      <c r="C254" t="s">
        <v>775</v>
      </c>
      <c r="D254" t="s">
        <v>905</v>
      </c>
      <c r="E254" s="31">
        <v>93.902173913043484</v>
      </c>
      <c r="F254" s="31">
        <v>3.8854612802407686</v>
      </c>
      <c r="G254" s="31">
        <v>3.5292568584326891</v>
      </c>
      <c r="H254" s="31">
        <v>0.90907512443569838</v>
      </c>
      <c r="I254" s="31">
        <v>0.55287070262761895</v>
      </c>
      <c r="J254" s="31">
        <v>364.85326086956525</v>
      </c>
      <c r="K254" s="31">
        <v>331.40489130434787</v>
      </c>
      <c r="L254" s="31">
        <v>85.364130434782595</v>
      </c>
      <c r="M254" s="31">
        <v>51.915760869565219</v>
      </c>
      <c r="N254" s="31">
        <v>25.152173913043477</v>
      </c>
      <c r="O254" s="31">
        <v>8.2961956521739122</v>
      </c>
      <c r="P254" s="31">
        <v>63.307065217391305</v>
      </c>
      <c r="Q254" s="31">
        <v>63.307065217391305</v>
      </c>
      <c r="R254" s="31">
        <v>0</v>
      </c>
      <c r="S254" s="31">
        <v>216.18206521739131</v>
      </c>
      <c r="T254" s="31">
        <v>216.18206521739131</v>
      </c>
      <c r="U254" s="31">
        <v>0</v>
      </c>
      <c r="V254" s="31">
        <v>0</v>
      </c>
      <c r="W254" s="31">
        <v>0</v>
      </c>
      <c r="X254" s="31">
        <v>0</v>
      </c>
      <c r="Y254" s="31">
        <v>0</v>
      </c>
      <c r="Z254" s="31">
        <v>0</v>
      </c>
      <c r="AA254" s="31">
        <v>0</v>
      </c>
      <c r="AB254" s="31">
        <v>0</v>
      </c>
      <c r="AC254" s="31">
        <v>0</v>
      </c>
      <c r="AD254" s="31">
        <v>0</v>
      </c>
      <c r="AE254" s="31">
        <v>0</v>
      </c>
      <c r="AF254" t="s">
        <v>258</v>
      </c>
      <c r="AG254" s="32">
        <v>2</v>
      </c>
      <c r="AH254"/>
    </row>
    <row r="255" spans="1:34" x14ac:dyDescent="0.25">
      <c r="A255" t="s">
        <v>941</v>
      </c>
      <c r="B255" t="s">
        <v>631</v>
      </c>
      <c r="C255" t="s">
        <v>775</v>
      </c>
      <c r="D255" t="s">
        <v>905</v>
      </c>
      <c r="E255" s="31">
        <v>100.26086956521739</v>
      </c>
      <c r="F255" s="31">
        <v>3.8437521682567217</v>
      </c>
      <c r="G255" s="31">
        <v>3.753146140503036</v>
      </c>
      <c r="H255" s="31">
        <v>0.93671617519514316</v>
      </c>
      <c r="I255" s="31">
        <v>0.84611014744145707</v>
      </c>
      <c r="J255" s="31">
        <v>385.37793478260869</v>
      </c>
      <c r="K255" s="31">
        <v>376.29369565217394</v>
      </c>
      <c r="L255" s="31">
        <v>93.915978260869565</v>
      </c>
      <c r="M255" s="31">
        <v>84.831739130434784</v>
      </c>
      <c r="N255" s="31">
        <v>4.8233695652173916</v>
      </c>
      <c r="O255" s="31">
        <v>4.2608695652173916</v>
      </c>
      <c r="P255" s="31">
        <v>68.529891304347828</v>
      </c>
      <c r="Q255" s="31">
        <v>68.529891304347828</v>
      </c>
      <c r="R255" s="31">
        <v>0</v>
      </c>
      <c r="S255" s="31">
        <v>222.93206521739131</v>
      </c>
      <c r="T255" s="31">
        <v>222.93206521739131</v>
      </c>
      <c r="U255" s="31">
        <v>0</v>
      </c>
      <c r="V255" s="31">
        <v>0</v>
      </c>
      <c r="W255" s="31">
        <v>0.54347826086956519</v>
      </c>
      <c r="X255" s="31">
        <v>0</v>
      </c>
      <c r="Y255" s="31">
        <v>0.54347826086956519</v>
      </c>
      <c r="Z255" s="31">
        <v>0</v>
      </c>
      <c r="AA255" s="31">
        <v>0</v>
      </c>
      <c r="AB255" s="31">
        <v>0</v>
      </c>
      <c r="AC255" s="31">
        <v>0</v>
      </c>
      <c r="AD255" s="31">
        <v>0</v>
      </c>
      <c r="AE255" s="31">
        <v>0</v>
      </c>
      <c r="AF255" t="s">
        <v>283</v>
      </c>
      <c r="AG255" s="32">
        <v>2</v>
      </c>
      <c r="AH255"/>
    </row>
    <row r="256" spans="1:34" x14ac:dyDescent="0.25">
      <c r="A256" t="s">
        <v>941</v>
      </c>
      <c r="B256" t="s">
        <v>476</v>
      </c>
      <c r="C256" t="s">
        <v>822</v>
      </c>
      <c r="D256" t="s">
        <v>902</v>
      </c>
      <c r="E256" s="31">
        <v>172.11956521739131</v>
      </c>
      <c r="F256" s="31">
        <v>3.5577044521629309</v>
      </c>
      <c r="G256" s="31">
        <v>3.1863277549731608</v>
      </c>
      <c r="H256" s="31">
        <v>0.46269340069466369</v>
      </c>
      <c r="I256" s="31">
        <v>0.17099778970634669</v>
      </c>
      <c r="J256" s="31">
        <v>612.35054347826099</v>
      </c>
      <c r="K256" s="31">
        <v>548.429347826087</v>
      </c>
      <c r="L256" s="31">
        <v>79.638586956521735</v>
      </c>
      <c r="M256" s="31">
        <v>29.432065217391305</v>
      </c>
      <c r="N256" s="31">
        <v>45.163043478260867</v>
      </c>
      <c r="O256" s="31">
        <v>5.0434782608695654</v>
      </c>
      <c r="P256" s="31">
        <v>219.62771739130434</v>
      </c>
      <c r="Q256" s="31">
        <v>205.91304347826087</v>
      </c>
      <c r="R256" s="31">
        <v>13.714673913043478</v>
      </c>
      <c r="S256" s="31">
        <v>313.08423913043481</v>
      </c>
      <c r="T256" s="31">
        <v>313.08423913043481</v>
      </c>
      <c r="U256" s="31">
        <v>0</v>
      </c>
      <c r="V256" s="31">
        <v>0</v>
      </c>
      <c r="W256" s="31">
        <v>66.706521739130437</v>
      </c>
      <c r="X256" s="31">
        <v>1.7119565217391304</v>
      </c>
      <c r="Y256" s="31">
        <v>0</v>
      </c>
      <c r="Z256" s="31">
        <v>0</v>
      </c>
      <c r="AA256" s="31">
        <v>11.260869565217391</v>
      </c>
      <c r="AB256" s="31">
        <v>0</v>
      </c>
      <c r="AC256" s="31">
        <v>53.733695652173914</v>
      </c>
      <c r="AD256" s="31">
        <v>0</v>
      </c>
      <c r="AE256" s="31">
        <v>0</v>
      </c>
      <c r="AF256" t="s">
        <v>127</v>
      </c>
      <c r="AG256" s="32">
        <v>2</v>
      </c>
      <c r="AH256"/>
    </row>
    <row r="257" spans="1:34" x14ac:dyDescent="0.25">
      <c r="A257" t="s">
        <v>941</v>
      </c>
      <c r="B257" t="s">
        <v>373</v>
      </c>
      <c r="C257" t="s">
        <v>700</v>
      </c>
      <c r="D257" t="s">
        <v>896</v>
      </c>
      <c r="E257" s="31">
        <v>81.869565217391298</v>
      </c>
      <c r="F257" s="31">
        <v>3.6254872543813059</v>
      </c>
      <c r="G257" s="31">
        <v>3.2424920339883161</v>
      </c>
      <c r="H257" s="31">
        <v>0.41629182156133843</v>
      </c>
      <c r="I257" s="31">
        <v>0.27053637812002135</v>
      </c>
      <c r="J257" s="31">
        <v>296.81706521739125</v>
      </c>
      <c r="K257" s="31">
        <v>265.46141304347822</v>
      </c>
      <c r="L257" s="31">
        <v>34.081630434782618</v>
      </c>
      <c r="M257" s="31">
        <v>22.14869565217392</v>
      </c>
      <c r="N257" s="31">
        <v>7.3858695652173916</v>
      </c>
      <c r="O257" s="31">
        <v>4.547065217391304</v>
      </c>
      <c r="P257" s="31">
        <v>91.119673913043457</v>
      </c>
      <c r="Q257" s="31">
        <v>71.696956521739111</v>
      </c>
      <c r="R257" s="31">
        <v>19.422717391304346</v>
      </c>
      <c r="S257" s="31">
        <v>171.61576086956515</v>
      </c>
      <c r="T257" s="31">
        <v>124.59423913043473</v>
      </c>
      <c r="U257" s="31">
        <v>47.021521739130428</v>
      </c>
      <c r="V257" s="31">
        <v>0</v>
      </c>
      <c r="W257" s="31">
        <v>25.201739130434785</v>
      </c>
      <c r="X257" s="31">
        <v>3.0869565217391304</v>
      </c>
      <c r="Y257" s="31">
        <v>0</v>
      </c>
      <c r="Z257" s="31">
        <v>0</v>
      </c>
      <c r="AA257" s="31">
        <v>7.4019565217391303</v>
      </c>
      <c r="AB257" s="31">
        <v>0</v>
      </c>
      <c r="AC257" s="31">
        <v>14.712826086956523</v>
      </c>
      <c r="AD257" s="31">
        <v>0</v>
      </c>
      <c r="AE257" s="31">
        <v>0</v>
      </c>
      <c r="AF257" t="s">
        <v>22</v>
      </c>
      <c r="AG257" s="32">
        <v>2</v>
      </c>
      <c r="AH257"/>
    </row>
    <row r="258" spans="1:34" x14ac:dyDescent="0.25">
      <c r="A258" t="s">
        <v>941</v>
      </c>
      <c r="B258" t="s">
        <v>512</v>
      </c>
      <c r="C258" t="s">
        <v>834</v>
      </c>
      <c r="D258" t="s">
        <v>900</v>
      </c>
      <c r="E258" s="31">
        <v>56.456521739130437</v>
      </c>
      <c r="F258" s="31">
        <v>3.2293511744320367</v>
      </c>
      <c r="G258" s="31">
        <v>3.066230265691182</v>
      </c>
      <c r="H258" s="31">
        <v>0.62509626492106274</v>
      </c>
      <c r="I258" s="31">
        <v>0.52960146322680013</v>
      </c>
      <c r="J258" s="31">
        <v>182.31793478260869</v>
      </c>
      <c r="K258" s="31">
        <v>173.10869565217391</v>
      </c>
      <c r="L258" s="31">
        <v>35.290760869565219</v>
      </c>
      <c r="M258" s="31">
        <v>29.899456521739129</v>
      </c>
      <c r="N258" s="31">
        <v>0</v>
      </c>
      <c r="O258" s="31">
        <v>5.3913043478260869</v>
      </c>
      <c r="P258" s="31">
        <v>26.883152173913043</v>
      </c>
      <c r="Q258" s="31">
        <v>23.065217391304348</v>
      </c>
      <c r="R258" s="31">
        <v>3.8179347826086958</v>
      </c>
      <c r="S258" s="31">
        <v>120.14402173913044</v>
      </c>
      <c r="T258" s="31">
        <v>120.14402173913044</v>
      </c>
      <c r="U258" s="31">
        <v>0</v>
      </c>
      <c r="V258" s="31">
        <v>0</v>
      </c>
      <c r="W258" s="31">
        <v>78.133152173913047</v>
      </c>
      <c r="X258" s="31">
        <v>15.1875</v>
      </c>
      <c r="Y258" s="31">
        <v>0</v>
      </c>
      <c r="Z258" s="31">
        <v>0</v>
      </c>
      <c r="AA258" s="31">
        <v>12.375</v>
      </c>
      <c r="AB258" s="31">
        <v>0</v>
      </c>
      <c r="AC258" s="31">
        <v>50.570652173913047</v>
      </c>
      <c r="AD258" s="31">
        <v>0</v>
      </c>
      <c r="AE258" s="31">
        <v>0</v>
      </c>
      <c r="AF258" t="s">
        <v>163</v>
      </c>
      <c r="AG258" s="32">
        <v>2</v>
      </c>
      <c r="AH258"/>
    </row>
    <row r="259" spans="1:34" x14ac:dyDescent="0.25">
      <c r="A259" t="s">
        <v>941</v>
      </c>
      <c r="B259" t="s">
        <v>656</v>
      </c>
      <c r="C259" t="s">
        <v>759</v>
      </c>
      <c r="D259" t="s">
        <v>889</v>
      </c>
      <c r="E259" s="31">
        <v>85.445652173913047</v>
      </c>
      <c r="F259" s="31">
        <v>3.075054064368401</v>
      </c>
      <c r="G259" s="31">
        <v>2.9706780307848875</v>
      </c>
      <c r="H259" s="31">
        <v>0.30934359496247293</v>
      </c>
      <c r="I259" s="31">
        <v>0.20496756137895941</v>
      </c>
      <c r="J259" s="31">
        <v>262.75</v>
      </c>
      <c r="K259" s="31">
        <v>253.83152173913044</v>
      </c>
      <c r="L259" s="31">
        <v>26.432065217391305</v>
      </c>
      <c r="M259" s="31">
        <v>17.513586956521738</v>
      </c>
      <c r="N259" s="31">
        <v>3.6141304347826089</v>
      </c>
      <c r="O259" s="31">
        <v>5.3043478260869561</v>
      </c>
      <c r="P259" s="31">
        <v>60.932065217391305</v>
      </c>
      <c r="Q259" s="31">
        <v>60.932065217391305</v>
      </c>
      <c r="R259" s="31">
        <v>0</v>
      </c>
      <c r="S259" s="31">
        <v>175.3858695652174</v>
      </c>
      <c r="T259" s="31">
        <v>175.3858695652174</v>
      </c>
      <c r="U259" s="31">
        <v>0</v>
      </c>
      <c r="V259" s="31">
        <v>0</v>
      </c>
      <c r="W259" s="31">
        <v>0</v>
      </c>
      <c r="X259" s="31">
        <v>0</v>
      </c>
      <c r="Y259" s="31">
        <v>0</v>
      </c>
      <c r="Z259" s="31">
        <v>0</v>
      </c>
      <c r="AA259" s="31">
        <v>0</v>
      </c>
      <c r="AB259" s="31">
        <v>0</v>
      </c>
      <c r="AC259" s="31">
        <v>0</v>
      </c>
      <c r="AD259" s="31">
        <v>0</v>
      </c>
      <c r="AE259" s="31">
        <v>0</v>
      </c>
      <c r="AF259" t="s">
        <v>308</v>
      </c>
      <c r="AG259" s="32">
        <v>2</v>
      </c>
      <c r="AH259"/>
    </row>
    <row r="260" spans="1:34" x14ac:dyDescent="0.25">
      <c r="A260" t="s">
        <v>941</v>
      </c>
      <c r="B260" t="s">
        <v>685</v>
      </c>
      <c r="C260" t="s">
        <v>774</v>
      </c>
      <c r="D260" t="s">
        <v>903</v>
      </c>
      <c r="E260" s="31">
        <v>81.771739130434781</v>
      </c>
      <c r="F260" s="31">
        <v>5.1720058487305591</v>
      </c>
      <c r="G260" s="31">
        <v>4.3351282732952274</v>
      </c>
      <c r="H260" s="31">
        <v>1.3669998670743053</v>
      </c>
      <c r="I260" s="31">
        <v>0.53012229163897373</v>
      </c>
      <c r="J260" s="31">
        <v>422.92391304347819</v>
      </c>
      <c r="K260" s="31">
        <v>354.4909782608695</v>
      </c>
      <c r="L260" s="31">
        <v>111.78195652173912</v>
      </c>
      <c r="M260" s="31">
        <v>43.349021739130428</v>
      </c>
      <c r="N260" s="31">
        <v>63.128586956521737</v>
      </c>
      <c r="O260" s="31">
        <v>5.3043478260869561</v>
      </c>
      <c r="P260" s="31">
        <v>147.5108695652174</v>
      </c>
      <c r="Q260" s="31">
        <v>147.5108695652174</v>
      </c>
      <c r="R260" s="31">
        <v>0</v>
      </c>
      <c r="S260" s="31">
        <v>163.63108695652164</v>
      </c>
      <c r="T260" s="31">
        <v>159.97163043478253</v>
      </c>
      <c r="U260" s="31">
        <v>3.6594565217391302</v>
      </c>
      <c r="V260" s="31">
        <v>0</v>
      </c>
      <c r="W260" s="31">
        <v>72.546413043478253</v>
      </c>
      <c r="X260" s="31">
        <v>1.6956521739130435</v>
      </c>
      <c r="Y260" s="31">
        <v>0</v>
      </c>
      <c r="Z260" s="31">
        <v>0</v>
      </c>
      <c r="AA260" s="31">
        <v>37.381304347826095</v>
      </c>
      <c r="AB260" s="31">
        <v>0</v>
      </c>
      <c r="AC260" s="31">
        <v>33.469456521739119</v>
      </c>
      <c r="AD260" s="31">
        <v>0</v>
      </c>
      <c r="AE260" s="31">
        <v>0</v>
      </c>
      <c r="AF260" t="s">
        <v>337</v>
      </c>
      <c r="AG260" s="32">
        <v>2</v>
      </c>
      <c r="AH260"/>
    </row>
    <row r="261" spans="1:34" x14ac:dyDescent="0.25">
      <c r="A261" t="s">
        <v>941</v>
      </c>
      <c r="B261" t="s">
        <v>690</v>
      </c>
      <c r="C261" t="s">
        <v>886</v>
      </c>
      <c r="D261" t="s">
        <v>890</v>
      </c>
      <c r="E261" s="31">
        <v>54.369565217391305</v>
      </c>
      <c r="F261" s="31">
        <v>4.7843842463014798</v>
      </c>
      <c r="G261" s="31">
        <v>4.2151819272291089</v>
      </c>
      <c r="H261" s="31">
        <v>1.8796081567373049</v>
      </c>
      <c r="I261" s="31">
        <v>1.3104058376649339</v>
      </c>
      <c r="J261" s="31">
        <v>260.12489130434784</v>
      </c>
      <c r="K261" s="31">
        <v>229.1776086956522</v>
      </c>
      <c r="L261" s="31">
        <v>102.19347826086955</v>
      </c>
      <c r="M261" s="31">
        <v>71.24619565217391</v>
      </c>
      <c r="N261" s="31">
        <v>26.164673913043476</v>
      </c>
      <c r="O261" s="31">
        <v>4.7826086956521738</v>
      </c>
      <c r="P261" s="31">
        <v>60.987826086956524</v>
      </c>
      <c r="Q261" s="31">
        <v>60.987826086956524</v>
      </c>
      <c r="R261" s="31">
        <v>0</v>
      </c>
      <c r="S261" s="31">
        <v>96.943586956521756</v>
      </c>
      <c r="T261" s="31">
        <v>96.943586956521756</v>
      </c>
      <c r="U261" s="31">
        <v>0</v>
      </c>
      <c r="V261" s="31">
        <v>0</v>
      </c>
      <c r="W261" s="31">
        <v>43.605869565217404</v>
      </c>
      <c r="X261" s="31">
        <v>0</v>
      </c>
      <c r="Y261" s="31">
        <v>0</v>
      </c>
      <c r="Z261" s="31">
        <v>0</v>
      </c>
      <c r="AA261" s="31">
        <v>6.8006521739130434</v>
      </c>
      <c r="AB261" s="31">
        <v>0</v>
      </c>
      <c r="AC261" s="31">
        <v>36.80521739130436</v>
      </c>
      <c r="AD261" s="31">
        <v>0</v>
      </c>
      <c r="AE261" s="31">
        <v>0</v>
      </c>
      <c r="AF261" t="s">
        <v>342</v>
      </c>
      <c r="AG261" s="32">
        <v>2</v>
      </c>
      <c r="AH261"/>
    </row>
    <row r="262" spans="1:34" x14ac:dyDescent="0.25">
      <c r="A262" t="s">
        <v>941</v>
      </c>
      <c r="B262" t="s">
        <v>681</v>
      </c>
      <c r="C262" t="s">
        <v>810</v>
      </c>
      <c r="D262" t="s">
        <v>893</v>
      </c>
      <c r="E262" s="31">
        <v>94.043478260869563</v>
      </c>
      <c r="F262" s="31">
        <v>4.7920642625982444</v>
      </c>
      <c r="G262" s="31">
        <v>4.3227219140083228</v>
      </c>
      <c r="H262" s="31">
        <v>1.2811430883032824</v>
      </c>
      <c r="I262" s="31">
        <v>0.81180073971336097</v>
      </c>
      <c r="J262" s="31">
        <v>450.66239130434792</v>
      </c>
      <c r="K262" s="31">
        <v>406.52380434782617</v>
      </c>
      <c r="L262" s="31">
        <v>120.48315217391304</v>
      </c>
      <c r="M262" s="31">
        <v>76.344565217391292</v>
      </c>
      <c r="N262" s="31">
        <v>39.442934782608702</v>
      </c>
      <c r="O262" s="31">
        <v>4.6956521739130439</v>
      </c>
      <c r="P262" s="31">
        <v>147.74021739130436</v>
      </c>
      <c r="Q262" s="31">
        <v>147.74021739130436</v>
      </c>
      <c r="R262" s="31">
        <v>0</v>
      </c>
      <c r="S262" s="31">
        <v>182.43902173913051</v>
      </c>
      <c r="T262" s="31">
        <v>182.1223913043479</v>
      </c>
      <c r="U262" s="31">
        <v>0.31663043478260872</v>
      </c>
      <c r="V262" s="31">
        <v>0</v>
      </c>
      <c r="W262" s="31">
        <v>180.71565217391299</v>
      </c>
      <c r="X262" s="31">
        <v>8.4558695652173927</v>
      </c>
      <c r="Y262" s="31">
        <v>0</v>
      </c>
      <c r="Z262" s="31">
        <v>0</v>
      </c>
      <c r="AA262" s="31">
        <v>79.675652173912979</v>
      </c>
      <c r="AB262" s="31">
        <v>0</v>
      </c>
      <c r="AC262" s="31">
        <v>92.584130434782608</v>
      </c>
      <c r="AD262" s="31">
        <v>0</v>
      </c>
      <c r="AE262" s="31">
        <v>0</v>
      </c>
      <c r="AF262" t="s">
        <v>333</v>
      </c>
      <c r="AG262" s="32">
        <v>2</v>
      </c>
      <c r="AH262"/>
    </row>
    <row r="263" spans="1:34" x14ac:dyDescent="0.25">
      <c r="A263" t="s">
        <v>941</v>
      </c>
      <c r="B263" t="s">
        <v>577</v>
      </c>
      <c r="C263" t="s">
        <v>749</v>
      </c>
      <c r="D263" t="s">
        <v>902</v>
      </c>
      <c r="E263" s="31">
        <v>267.75</v>
      </c>
      <c r="F263" s="31">
        <v>4.5965745138635166</v>
      </c>
      <c r="G263" s="31">
        <v>4.3771769577396169</v>
      </c>
      <c r="H263" s="31">
        <v>0.93465757317419718</v>
      </c>
      <c r="I263" s="31">
        <v>0.7152600170502984</v>
      </c>
      <c r="J263" s="31">
        <v>1230.7328260869565</v>
      </c>
      <c r="K263" s="31">
        <v>1171.9891304347825</v>
      </c>
      <c r="L263" s="31">
        <v>250.2545652173913</v>
      </c>
      <c r="M263" s="31">
        <v>191.5108695652174</v>
      </c>
      <c r="N263" s="31">
        <v>58.743695652173912</v>
      </c>
      <c r="O263" s="31">
        <v>0</v>
      </c>
      <c r="P263" s="31">
        <v>145.67119565217391</v>
      </c>
      <c r="Q263" s="31">
        <v>145.67119565217391</v>
      </c>
      <c r="R263" s="31">
        <v>0</v>
      </c>
      <c r="S263" s="31">
        <v>834.80706521739125</v>
      </c>
      <c r="T263" s="31">
        <v>834.80706521739125</v>
      </c>
      <c r="U263" s="31">
        <v>0</v>
      </c>
      <c r="V263" s="31">
        <v>0</v>
      </c>
      <c r="W263" s="31">
        <v>7.0915217391304353</v>
      </c>
      <c r="X263" s="31">
        <v>0</v>
      </c>
      <c r="Y263" s="31">
        <v>7.0915217391304353</v>
      </c>
      <c r="Z263" s="31">
        <v>0</v>
      </c>
      <c r="AA263" s="31">
        <v>0</v>
      </c>
      <c r="AB263" s="31">
        <v>0</v>
      </c>
      <c r="AC263" s="31">
        <v>0</v>
      </c>
      <c r="AD263" s="31">
        <v>0</v>
      </c>
      <c r="AE263" s="31">
        <v>0</v>
      </c>
      <c r="AF263" t="s">
        <v>229</v>
      </c>
      <c r="AG263" s="32">
        <v>2</v>
      </c>
      <c r="AH263"/>
    </row>
    <row r="264" spans="1:34" x14ac:dyDescent="0.25">
      <c r="A264" t="s">
        <v>941</v>
      </c>
      <c r="B264" t="s">
        <v>485</v>
      </c>
      <c r="C264" t="s">
        <v>827</v>
      </c>
      <c r="D264" t="s">
        <v>904</v>
      </c>
      <c r="E264" s="31">
        <v>135.81521739130434</v>
      </c>
      <c r="F264" s="31">
        <v>3.5633005202080832</v>
      </c>
      <c r="G264" s="31">
        <v>3.3313477390956381</v>
      </c>
      <c r="H264" s="31">
        <v>0.51600640256102448</v>
      </c>
      <c r="I264" s="31">
        <v>0.28735494197679073</v>
      </c>
      <c r="J264" s="31">
        <v>483.95043478260868</v>
      </c>
      <c r="K264" s="31">
        <v>452.44771739130431</v>
      </c>
      <c r="L264" s="31">
        <v>70.081521739130437</v>
      </c>
      <c r="M264" s="31">
        <v>39.027173913043477</v>
      </c>
      <c r="N264" s="31">
        <v>25.402173913043477</v>
      </c>
      <c r="O264" s="31">
        <v>5.6521739130434785</v>
      </c>
      <c r="P264" s="31">
        <v>119.26706521739123</v>
      </c>
      <c r="Q264" s="31">
        <v>118.81869565217384</v>
      </c>
      <c r="R264" s="31">
        <v>0.4483695652173913</v>
      </c>
      <c r="S264" s="31">
        <v>294.60184782608695</v>
      </c>
      <c r="T264" s="31">
        <v>294.60184782608695</v>
      </c>
      <c r="U264" s="31">
        <v>0</v>
      </c>
      <c r="V264" s="31">
        <v>0</v>
      </c>
      <c r="W264" s="31">
        <v>15.647500000000004</v>
      </c>
      <c r="X264" s="31">
        <v>0</v>
      </c>
      <c r="Y264" s="31">
        <v>0</v>
      </c>
      <c r="Z264" s="31">
        <v>0</v>
      </c>
      <c r="AA264" s="31">
        <v>15.647500000000004</v>
      </c>
      <c r="AB264" s="31">
        <v>0</v>
      </c>
      <c r="AC264" s="31">
        <v>0</v>
      </c>
      <c r="AD264" s="31">
        <v>0</v>
      </c>
      <c r="AE264" s="31">
        <v>0</v>
      </c>
      <c r="AF264" t="s">
        <v>136</v>
      </c>
      <c r="AG264" s="32">
        <v>2</v>
      </c>
      <c r="AH264"/>
    </row>
    <row r="265" spans="1:34" x14ac:dyDescent="0.25">
      <c r="A265" t="s">
        <v>941</v>
      </c>
      <c r="B265" t="s">
        <v>400</v>
      </c>
      <c r="C265" t="s">
        <v>783</v>
      </c>
      <c r="D265" t="s">
        <v>894</v>
      </c>
      <c r="E265" s="31">
        <v>89.630434782608702</v>
      </c>
      <c r="F265" s="31">
        <v>3.1400291050206155</v>
      </c>
      <c r="G265" s="31">
        <v>2.756388552025224</v>
      </c>
      <c r="H265" s="31">
        <v>0.51555299539170507</v>
      </c>
      <c r="I265" s="31">
        <v>0.19691365510550568</v>
      </c>
      <c r="J265" s="31">
        <v>281.44217391304346</v>
      </c>
      <c r="K265" s="31">
        <v>247.05630434782609</v>
      </c>
      <c r="L265" s="31">
        <v>46.209239130434781</v>
      </c>
      <c r="M265" s="31">
        <v>17.649456521739129</v>
      </c>
      <c r="N265" s="31">
        <v>21.951086956521738</v>
      </c>
      <c r="O265" s="31">
        <v>6.6086956521739131</v>
      </c>
      <c r="P265" s="31">
        <v>84.938478260869545</v>
      </c>
      <c r="Q265" s="31">
        <v>79.11239130434781</v>
      </c>
      <c r="R265" s="31">
        <v>5.8260869565217392</v>
      </c>
      <c r="S265" s="31">
        <v>150.29445652173916</v>
      </c>
      <c r="T265" s="31">
        <v>150.29445652173916</v>
      </c>
      <c r="U265" s="31">
        <v>0</v>
      </c>
      <c r="V265" s="31">
        <v>0</v>
      </c>
      <c r="W265" s="31">
        <v>19.994130434782608</v>
      </c>
      <c r="X265" s="31">
        <v>0</v>
      </c>
      <c r="Y265" s="31">
        <v>0</v>
      </c>
      <c r="Z265" s="31">
        <v>0</v>
      </c>
      <c r="AA265" s="31">
        <v>8.5444565217391304</v>
      </c>
      <c r="AB265" s="31">
        <v>0</v>
      </c>
      <c r="AC265" s="31">
        <v>11.449673913043478</v>
      </c>
      <c r="AD265" s="31">
        <v>0</v>
      </c>
      <c r="AE265" s="31">
        <v>0</v>
      </c>
      <c r="AF265" t="s">
        <v>49</v>
      </c>
      <c r="AG265" s="32">
        <v>2</v>
      </c>
      <c r="AH265"/>
    </row>
    <row r="266" spans="1:34" x14ac:dyDescent="0.25">
      <c r="A266" t="s">
        <v>941</v>
      </c>
      <c r="B266" t="s">
        <v>659</v>
      </c>
      <c r="C266" t="s">
        <v>877</v>
      </c>
      <c r="D266" t="s">
        <v>894</v>
      </c>
      <c r="E266" s="31">
        <v>88.5</v>
      </c>
      <c r="F266" s="31">
        <v>3.309646278555638</v>
      </c>
      <c r="G266" s="31">
        <v>2.9519331859493985</v>
      </c>
      <c r="H266" s="31">
        <v>0.46355318103660037</v>
      </c>
      <c r="I266" s="31">
        <v>0.23087079341685091</v>
      </c>
      <c r="J266" s="31">
        <v>292.90369565217395</v>
      </c>
      <c r="K266" s="31">
        <v>261.24608695652176</v>
      </c>
      <c r="L266" s="31">
        <v>41.024456521739133</v>
      </c>
      <c r="M266" s="31">
        <v>20.432065217391305</v>
      </c>
      <c r="N266" s="31">
        <v>13.983695652173912</v>
      </c>
      <c r="O266" s="31">
        <v>6.6086956521739131</v>
      </c>
      <c r="P266" s="31">
        <v>91.680869565217392</v>
      </c>
      <c r="Q266" s="31">
        <v>80.615652173913048</v>
      </c>
      <c r="R266" s="31">
        <v>11.065217391304348</v>
      </c>
      <c r="S266" s="31">
        <v>160.1983695652174</v>
      </c>
      <c r="T266" s="31">
        <v>160.1983695652174</v>
      </c>
      <c r="U266" s="31">
        <v>0</v>
      </c>
      <c r="V266" s="31">
        <v>0</v>
      </c>
      <c r="W266" s="31">
        <v>7.17</v>
      </c>
      <c r="X266" s="31">
        <v>8.9673913043478257E-2</v>
      </c>
      <c r="Y266" s="31">
        <v>0</v>
      </c>
      <c r="Z266" s="31">
        <v>0</v>
      </c>
      <c r="AA266" s="31">
        <v>7.0803260869565214</v>
      </c>
      <c r="AB266" s="31">
        <v>0</v>
      </c>
      <c r="AC266" s="31">
        <v>0</v>
      </c>
      <c r="AD266" s="31">
        <v>0</v>
      </c>
      <c r="AE266" s="31">
        <v>0</v>
      </c>
      <c r="AF266" t="s">
        <v>311</v>
      </c>
      <c r="AG266" s="32">
        <v>2</v>
      </c>
      <c r="AH266"/>
    </row>
    <row r="267" spans="1:34" x14ac:dyDescent="0.25">
      <c r="A267" t="s">
        <v>941</v>
      </c>
      <c r="B267" t="s">
        <v>542</v>
      </c>
      <c r="C267" t="s">
        <v>841</v>
      </c>
      <c r="D267" t="s">
        <v>890</v>
      </c>
      <c r="E267" s="31">
        <v>100.73913043478261</v>
      </c>
      <c r="F267" s="31">
        <v>3.6770058264997845</v>
      </c>
      <c r="G267" s="31">
        <v>3.2977977988778595</v>
      </c>
      <c r="H267" s="31">
        <v>0.64029564091497626</v>
      </c>
      <c r="I267" s="31">
        <v>0.40772119119551137</v>
      </c>
      <c r="J267" s="31">
        <v>370.4183695652174</v>
      </c>
      <c r="K267" s="31">
        <v>332.21728260869565</v>
      </c>
      <c r="L267" s="31">
        <v>64.502826086956517</v>
      </c>
      <c r="M267" s="31">
        <v>41.073478260869557</v>
      </c>
      <c r="N267" s="31">
        <v>17.777173913043477</v>
      </c>
      <c r="O267" s="31">
        <v>5.6521739130434785</v>
      </c>
      <c r="P267" s="31">
        <v>88.578043478260867</v>
      </c>
      <c r="Q267" s="31">
        <v>73.806304347826085</v>
      </c>
      <c r="R267" s="31">
        <v>14.771739130434783</v>
      </c>
      <c r="S267" s="31">
        <v>217.33750000000003</v>
      </c>
      <c r="T267" s="31">
        <v>217.33750000000003</v>
      </c>
      <c r="U267" s="31">
        <v>0</v>
      </c>
      <c r="V267" s="31">
        <v>0</v>
      </c>
      <c r="W267" s="31">
        <v>14.559565217391306</v>
      </c>
      <c r="X267" s="31">
        <v>0</v>
      </c>
      <c r="Y267" s="31">
        <v>0</v>
      </c>
      <c r="Z267" s="31">
        <v>0</v>
      </c>
      <c r="AA267" s="31">
        <v>7.4313043478260878</v>
      </c>
      <c r="AB267" s="31">
        <v>0</v>
      </c>
      <c r="AC267" s="31">
        <v>7.1282608695652172</v>
      </c>
      <c r="AD267" s="31">
        <v>0</v>
      </c>
      <c r="AE267" s="31">
        <v>0</v>
      </c>
      <c r="AF267" t="s">
        <v>194</v>
      </c>
      <c r="AG267" s="32">
        <v>2</v>
      </c>
      <c r="AH267"/>
    </row>
    <row r="268" spans="1:34" x14ac:dyDescent="0.25">
      <c r="A268" t="s">
        <v>941</v>
      </c>
      <c r="B268" t="s">
        <v>602</v>
      </c>
      <c r="C268" t="s">
        <v>860</v>
      </c>
      <c r="D268" t="s">
        <v>900</v>
      </c>
      <c r="E268" s="31">
        <v>118.20652173913044</v>
      </c>
      <c r="F268" s="31">
        <v>3.1004432183908048</v>
      </c>
      <c r="G268" s="31">
        <v>2.8269259770114945</v>
      </c>
      <c r="H268" s="31">
        <v>0.54596321839080475</v>
      </c>
      <c r="I268" s="31">
        <v>0.38279080459770121</v>
      </c>
      <c r="J268" s="31">
        <v>366.49260869565222</v>
      </c>
      <c r="K268" s="31">
        <v>334.16108695652179</v>
      </c>
      <c r="L268" s="31">
        <v>64.536413043478277</v>
      </c>
      <c r="M268" s="31">
        <v>45.248369565217402</v>
      </c>
      <c r="N268" s="31">
        <v>13.114130434782609</v>
      </c>
      <c r="O268" s="31">
        <v>6.1739130434782608</v>
      </c>
      <c r="P268" s="31">
        <v>66.233695652173921</v>
      </c>
      <c r="Q268" s="31">
        <v>53.190217391304351</v>
      </c>
      <c r="R268" s="31">
        <v>13.043478260869565</v>
      </c>
      <c r="S268" s="31">
        <v>235.72250000000003</v>
      </c>
      <c r="T268" s="31">
        <v>235.72250000000003</v>
      </c>
      <c r="U268" s="31">
        <v>0</v>
      </c>
      <c r="V268" s="31">
        <v>0</v>
      </c>
      <c r="W268" s="31">
        <v>88.727173913043472</v>
      </c>
      <c r="X268" s="31">
        <v>0</v>
      </c>
      <c r="Y268" s="31">
        <v>0</v>
      </c>
      <c r="Z268" s="31">
        <v>0</v>
      </c>
      <c r="AA268" s="31">
        <v>0</v>
      </c>
      <c r="AB268" s="31">
        <v>0</v>
      </c>
      <c r="AC268" s="31">
        <v>88.727173913043472</v>
      </c>
      <c r="AD268" s="31">
        <v>0</v>
      </c>
      <c r="AE268" s="31">
        <v>0</v>
      </c>
      <c r="AF268" t="s">
        <v>254</v>
      </c>
      <c r="AG268" s="32">
        <v>2</v>
      </c>
      <c r="AH268"/>
    </row>
    <row r="269" spans="1:34" x14ac:dyDescent="0.25">
      <c r="A269" t="s">
        <v>941</v>
      </c>
      <c r="B269" t="s">
        <v>443</v>
      </c>
      <c r="C269" t="s">
        <v>760</v>
      </c>
      <c r="D269" t="s">
        <v>893</v>
      </c>
      <c r="E269" s="31">
        <v>109.3804347826087</v>
      </c>
      <c r="F269" s="31">
        <v>2.7062555897843579</v>
      </c>
      <c r="G269" s="31">
        <v>2.6012173308158597</v>
      </c>
      <c r="H269" s="31">
        <v>0.51111000695617603</v>
      </c>
      <c r="I269" s="31">
        <v>0.40607174798767759</v>
      </c>
      <c r="J269" s="31">
        <v>296.01141304347823</v>
      </c>
      <c r="K269" s="31">
        <v>284.5222826086956</v>
      </c>
      <c r="L269" s="31">
        <v>55.905434782608694</v>
      </c>
      <c r="M269" s="31">
        <v>44.416304347826085</v>
      </c>
      <c r="N269" s="31">
        <v>5.4347826086956523</v>
      </c>
      <c r="O269" s="31">
        <v>6.0543478260869561</v>
      </c>
      <c r="P269" s="31">
        <v>82.932065217391298</v>
      </c>
      <c r="Q269" s="31">
        <v>82.932065217391298</v>
      </c>
      <c r="R269" s="31">
        <v>0</v>
      </c>
      <c r="S269" s="31">
        <v>157.17391304347825</v>
      </c>
      <c r="T269" s="31">
        <v>157.17391304347825</v>
      </c>
      <c r="U269" s="31">
        <v>0</v>
      </c>
      <c r="V269" s="31">
        <v>0</v>
      </c>
      <c r="W269" s="31">
        <v>85.967391304347814</v>
      </c>
      <c r="X269" s="31">
        <v>5.9864130434782608</v>
      </c>
      <c r="Y269" s="31">
        <v>0</v>
      </c>
      <c r="Z269" s="31">
        <v>0</v>
      </c>
      <c r="AA269" s="31">
        <v>32.986413043478258</v>
      </c>
      <c r="AB269" s="31">
        <v>0</v>
      </c>
      <c r="AC269" s="31">
        <v>46.994565217391305</v>
      </c>
      <c r="AD269" s="31">
        <v>0</v>
      </c>
      <c r="AE269" s="31">
        <v>0</v>
      </c>
      <c r="AF269" t="s">
        <v>94</v>
      </c>
      <c r="AG269" s="32">
        <v>2</v>
      </c>
      <c r="AH269"/>
    </row>
    <row r="270" spans="1:34" x14ac:dyDescent="0.25">
      <c r="A270" t="s">
        <v>941</v>
      </c>
      <c r="B270" t="s">
        <v>398</v>
      </c>
      <c r="C270" t="s">
        <v>729</v>
      </c>
      <c r="D270" t="s">
        <v>894</v>
      </c>
      <c r="E270" s="31">
        <v>71.75</v>
      </c>
      <c r="F270" s="31">
        <v>3.3724041811846694</v>
      </c>
      <c r="G270" s="31">
        <v>3.1236539918194213</v>
      </c>
      <c r="H270" s="31">
        <v>0.41738221481593696</v>
      </c>
      <c r="I270" s="31">
        <v>0.16863202545068928</v>
      </c>
      <c r="J270" s="31">
        <v>241.97000000000003</v>
      </c>
      <c r="K270" s="31">
        <v>224.12217391304347</v>
      </c>
      <c r="L270" s="31">
        <v>29.947173913043478</v>
      </c>
      <c r="M270" s="31">
        <v>12.099347826086957</v>
      </c>
      <c r="N270" s="31">
        <v>12.369565217391305</v>
      </c>
      <c r="O270" s="31">
        <v>5.4782608695652177</v>
      </c>
      <c r="P270" s="31">
        <v>87.675760869565238</v>
      </c>
      <c r="Q270" s="31">
        <v>87.675760869565238</v>
      </c>
      <c r="R270" s="31">
        <v>0</v>
      </c>
      <c r="S270" s="31">
        <v>124.34706521739129</v>
      </c>
      <c r="T270" s="31">
        <v>124.34706521739129</v>
      </c>
      <c r="U270" s="31">
        <v>0</v>
      </c>
      <c r="V270" s="31">
        <v>0</v>
      </c>
      <c r="W270" s="31">
        <v>2.815108695652174</v>
      </c>
      <c r="X270" s="31">
        <v>0</v>
      </c>
      <c r="Y270" s="31">
        <v>0</v>
      </c>
      <c r="Z270" s="31">
        <v>0</v>
      </c>
      <c r="AA270" s="31">
        <v>0</v>
      </c>
      <c r="AB270" s="31">
        <v>0</v>
      </c>
      <c r="AC270" s="31">
        <v>2.815108695652174</v>
      </c>
      <c r="AD270" s="31">
        <v>0</v>
      </c>
      <c r="AE270" s="31">
        <v>0</v>
      </c>
      <c r="AF270" t="s">
        <v>47</v>
      </c>
      <c r="AG270" s="32">
        <v>2</v>
      </c>
      <c r="AH270"/>
    </row>
    <row r="271" spans="1:34" x14ac:dyDescent="0.25">
      <c r="A271" t="s">
        <v>941</v>
      </c>
      <c r="B271" t="s">
        <v>495</v>
      </c>
      <c r="C271" t="s">
        <v>825</v>
      </c>
      <c r="D271" t="s">
        <v>889</v>
      </c>
      <c r="E271" s="31">
        <v>98.304347826086953</v>
      </c>
      <c r="F271" s="31">
        <v>4.0455296329057928</v>
      </c>
      <c r="G271" s="31">
        <v>3.7164727996461728</v>
      </c>
      <c r="H271" s="31">
        <v>0.65390424590888985</v>
      </c>
      <c r="I271" s="31">
        <v>0.39609685979655013</v>
      </c>
      <c r="J271" s="31">
        <v>397.69315217391289</v>
      </c>
      <c r="K271" s="31">
        <v>365.34543478260855</v>
      </c>
      <c r="L271" s="31">
        <v>64.281630434782599</v>
      </c>
      <c r="M271" s="31">
        <v>38.938043478260859</v>
      </c>
      <c r="N271" s="31">
        <v>20.387065217391307</v>
      </c>
      <c r="O271" s="31">
        <v>4.9565217391304346</v>
      </c>
      <c r="P271" s="31">
        <v>117.18152173913042</v>
      </c>
      <c r="Q271" s="31">
        <v>110.17739130434781</v>
      </c>
      <c r="R271" s="31">
        <v>7.0041304347826072</v>
      </c>
      <c r="S271" s="31">
        <v>216.22999999999988</v>
      </c>
      <c r="T271" s="31">
        <v>216.22999999999988</v>
      </c>
      <c r="U271" s="31">
        <v>0</v>
      </c>
      <c r="V271" s="31">
        <v>0</v>
      </c>
      <c r="W271" s="31">
        <v>0</v>
      </c>
      <c r="X271" s="31">
        <v>0</v>
      </c>
      <c r="Y271" s="31">
        <v>0</v>
      </c>
      <c r="Z271" s="31">
        <v>0</v>
      </c>
      <c r="AA271" s="31">
        <v>0</v>
      </c>
      <c r="AB271" s="31">
        <v>0</v>
      </c>
      <c r="AC271" s="31">
        <v>0</v>
      </c>
      <c r="AD271" s="31">
        <v>0</v>
      </c>
      <c r="AE271" s="31">
        <v>0</v>
      </c>
      <c r="AF271" t="s">
        <v>146</v>
      </c>
      <c r="AG271" s="32">
        <v>2</v>
      </c>
      <c r="AH271"/>
    </row>
    <row r="272" spans="1:34" x14ac:dyDescent="0.25">
      <c r="A272" t="s">
        <v>941</v>
      </c>
      <c r="B272" t="s">
        <v>668</v>
      </c>
      <c r="C272" t="s">
        <v>810</v>
      </c>
      <c r="D272" t="s">
        <v>893</v>
      </c>
      <c r="E272" s="31">
        <v>108.22826086956522</v>
      </c>
      <c r="F272" s="31">
        <v>3.4668464396906695</v>
      </c>
      <c r="G272" s="31">
        <v>3.2716239831274478</v>
      </c>
      <c r="H272" s="31">
        <v>0.58047303404639972</v>
      </c>
      <c r="I272" s="31">
        <v>0.38525057748317787</v>
      </c>
      <c r="J272" s="31">
        <v>375.21076086956521</v>
      </c>
      <c r="K272" s="31">
        <v>354.08217391304345</v>
      </c>
      <c r="L272" s="31">
        <v>62.823586956521758</v>
      </c>
      <c r="M272" s="31">
        <v>41.695000000000022</v>
      </c>
      <c r="N272" s="31">
        <v>15.965543478260869</v>
      </c>
      <c r="O272" s="31">
        <v>5.1630434782608692</v>
      </c>
      <c r="P272" s="31">
        <v>97.891739130434757</v>
      </c>
      <c r="Q272" s="31">
        <v>97.891739130434757</v>
      </c>
      <c r="R272" s="31">
        <v>0</v>
      </c>
      <c r="S272" s="31">
        <v>214.4954347826087</v>
      </c>
      <c r="T272" s="31">
        <v>212.96152173913043</v>
      </c>
      <c r="U272" s="31">
        <v>1.5339130434782609</v>
      </c>
      <c r="V272" s="31">
        <v>0</v>
      </c>
      <c r="W272" s="31">
        <v>0</v>
      </c>
      <c r="X272" s="31">
        <v>0</v>
      </c>
      <c r="Y272" s="31">
        <v>0</v>
      </c>
      <c r="Z272" s="31">
        <v>0</v>
      </c>
      <c r="AA272" s="31">
        <v>0</v>
      </c>
      <c r="AB272" s="31">
        <v>0</v>
      </c>
      <c r="AC272" s="31">
        <v>0</v>
      </c>
      <c r="AD272" s="31">
        <v>0</v>
      </c>
      <c r="AE272" s="31">
        <v>0</v>
      </c>
      <c r="AF272" t="s">
        <v>320</v>
      </c>
      <c r="AG272" s="32">
        <v>2</v>
      </c>
      <c r="AH272"/>
    </row>
    <row r="273" spans="1:34" x14ac:dyDescent="0.25">
      <c r="A273" t="s">
        <v>941</v>
      </c>
      <c r="B273" t="s">
        <v>674</v>
      </c>
      <c r="C273" t="s">
        <v>823</v>
      </c>
      <c r="D273" t="s">
        <v>907</v>
      </c>
      <c r="E273" s="31">
        <v>93.423913043478265</v>
      </c>
      <c r="F273" s="31">
        <v>3.9281431064572421</v>
      </c>
      <c r="G273" s="31">
        <v>3.5955788248981966</v>
      </c>
      <c r="H273" s="31">
        <v>0.80455264688772532</v>
      </c>
      <c r="I273" s="31">
        <v>0.47198836532867927</v>
      </c>
      <c r="J273" s="31">
        <v>366.98249999999996</v>
      </c>
      <c r="K273" s="31">
        <v>335.91304347826087</v>
      </c>
      <c r="L273" s="31">
        <v>75.164456521739126</v>
      </c>
      <c r="M273" s="31">
        <v>44.094999999999985</v>
      </c>
      <c r="N273" s="31">
        <v>26.112934782608701</v>
      </c>
      <c r="O273" s="31">
        <v>4.9565217391304346</v>
      </c>
      <c r="P273" s="31">
        <v>105.05336956521741</v>
      </c>
      <c r="Q273" s="31">
        <v>105.05336956521741</v>
      </c>
      <c r="R273" s="31">
        <v>0</v>
      </c>
      <c r="S273" s="31">
        <v>186.76467391304345</v>
      </c>
      <c r="T273" s="31">
        <v>158.30260869565214</v>
      </c>
      <c r="U273" s="31">
        <v>28.462065217391313</v>
      </c>
      <c r="V273" s="31">
        <v>0</v>
      </c>
      <c r="W273" s="31">
        <v>36.534021739130438</v>
      </c>
      <c r="X273" s="31">
        <v>6.1717391304347808</v>
      </c>
      <c r="Y273" s="31">
        <v>0</v>
      </c>
      <c r="Z273" s="31">
        <v>0</v>
      </c>
      <c r="AA273" s="31">
        <v>24.219565217391313</v>
      </c>
      <c r="AB273" s="31">
        <v>0</v>
      </c>
      <c r="AC273" s="31">
        <v>6.1427173913043465</v>
      </c>
      <c r="AD273" s="31">
        <v>0</v>
      </c>
      <c r="AE273" s="31">
        <v>0</v>
      </c>
      <c r="AF273" t="s">
        <v>326</v>
      </c>
      <c r="AG273" s="32">
        <v>2</v>
      </c>
      <c r="AH273"/>
    </row>
    <row r="274" spans="1:34" x14ac:dyDescent="0.25">
      <c r="A274" t="s">
        <v>941</v>
      </c>
      <c r="B274" t="s">
        <v>487</v>
      </c>
      <c r="C274" t="s">
        <v>828</v>
      </c>
      <c r="D274" t="s">
        <v>907</v>
      </c>
      <c r="E274" s="31">
        <v>117.71739130434783</v>
      </c>
      <c r="F274" s="31">
        <v>3.4948125577100639</v>
      </c>
      <c r="G274" s="31">
        <v>3.2588356417359181</v>
      </c>
      <c r="H274" s="31">
        <v>0.57303231763619566</v>
      </c>
      <c r="I274" s="31">
        <v>0.37421421975992614</v>
      </c>
      <c r="J274" s="31">
        <v>411.4002173913043</v>
      </c>
      <c r="K274" s="31">
        <v>383.62163043478256</v>
      </c>
      <c r="L274" s="31">
        <v>67.455869565217384</v>
      </c>
      <c r="M274" s="31">
        <v>44.051521739130436</v>
      </c>
      <c r="N274" s="31">
        <v>18.621739130434779</v>
      </c>
      <c r="O274" s="31">
        <v>4.7826086956521738</v>
      </c>
      <c r="P274" s="31">
        <v>165.30999999999997</v>
      </c>
      <c r="Q274" s="31">
        <v>160.9357608695652</v>
      </c>
      <c r="R274" s="31">
        <v>4.3742391304347823</v>
      </c>
      <c r="S274" s="31">
        <v>178.63434782608695</v>
      </c>
      <c r="T274" s="31">
        <v>154.99195652173913</v>
      </c>
      <c r="U274" s="31">
        <v>23.642391304347829</v>
      </c>
      <c r="V274" s="31">
        <v>0</v>
      </c>
      <c r="W274" s="31">
        <v>15.852391304347824</v>
      </c>
      <c r="X274" s="31">
        <v>0.71163043478260868</v>
      </c>
      <c r="Y274" s="31">
        <v>0</v>
      </c>
      <c r="Z274" s="31">
        <v>0</v>
      </c>
      <c r="AA274" s="31">
        <v>12.450543478260867</v>
      </c>
      <c r="AB274" s="31">
        <v>0</v>
      </c>
      <c r="AC274" s="31">
        <v>2.6902173913043477</v>
      </c>
      <c r="AD274" s="31">
        <v>0</v>
      </c>
      <c r="AE274" s="31">
        <v>0</v>
      </c>
      <c r="AF274" t="s">
        <v>138</v>
      </c>
      <c r="AG274" s="32">
        <v>2</v>
      </c>
      <c r="AH274"/>
    </row>
    <row r="275" spans="1:34" x14ac:dyDescent="0.25">
      <c r="A275" t="s">
        <v>941</v>
      </c>
      <c r="B275" t="s">
        <v>407</v>
      </c>
      <c r="C275" t="s">
        <v>721</v>
      </c>
      <c r="D275" t="s">
        <v>894</v>
      </c>
      <c r="E275" s="31">
        <v>85.695652173913047</v>
      </c>
      <c r="F275" s="31">
        <v>2.5995547945205475</v>
      </c>
      <c r="G275" s="31">
        <v>2.2267161339421615</v>
      </c>
      <c r="H275" s="31">
        <v>0.57252790461694547</v>
      </c>
      <c r="I275" s="31">
        <v>0.25336884830035505</v>
      </c>
      <c r="J275" s="31">
        <v>222.77054347826083</v>
      </c>
      <c r="K275" s="31">
        <v>190.81989130434783</v>
      </c>
      <c r="L275" s="31">
        <v>49.063152173913025</v>
      </c>
      <c r="M275" s="31">
        <v>21.712608695652168</v>
      </c>
      <c r="N275" s="31">
        <v>21.611413043478251</v>
      </c>
      <c r="O275" s="31">
        <v>5.7391304347826084</v>
      </c>
      <c r="P275" s="31">
        <v>38.613260869565224</v>
      </c>
      <c r="Q275" s="31">
        <v>34.013152173913049</v>
      </c>
      <c r="R275" s="31">
        <v>4.6001086956521737</v>
      </c>
      <c r="S275" s="31">
        <v>135.09413043478261</v>
      </c>
      <c r="T275" s="31">
        <v>135.09413043478261</v>
      </c>
      <c r="U275" s="31">
        <v>0</v>
      </c>
      <c r="V275" s="31">
        <v>0</v>
      </c>
      <c r="W275" s="31">
        <v>15.546847826086957</v>
      </c>
      <c r="X275" s="31">
        <v>0</v>
      </c>
      <c r="Y275" s="31">
        <v>0</v>
      </c>
      <c r="Z275" s="31">
        <v>0</v>
      </c>
      <c r="AA275" s="31">
        <v>11.141304347826088</v>
      </c>
      <c r="AB275" s="31">
        <v>0</v>
      </c>
      <c r="AC275" s="31">
        <v>4.4055434782608698</v>
      </c>
      <c r="AD275" s="31">
        <v>0</v>
      </c>
      <c r="AE275" s="31">
        <v>0</v>
      </c>
      <c r="AF275" t="s">
        <v>56</v>
      </c>
      <c r="AG275" s="32">
        <v>2</v>
      </c>
      <c r="AH275"/>
    </row>
    <row r="276" spans="1:34" x14ac:dyDescent="0.25">
      <c r="A276" t="s">
        <v>941</v>
      </c>
      <c r="B276" t="s">
        <v>609</v>
      </c>
      <c r="C276" t="s">
        <v>841</v>
      </c>
      <c r="D276" t="s">
        <v>890</v>
      </c>
      <c r="E276" s="31">
        <v>84.815217391304344</v>
      </c>
      <c r="F276" s="31">
        <v>4.0196578239138798</v>
      </c>
      <c r="G276" s="31">
        <v>3.8334858387799571</v>
      </c>
      <c r="H276" s="31">
        <v>1.3627591951813407</v>
      </c>
      <c r="I276" s="31">
        <v>1.1765872100474177</v>
      </c>
      <c r="J276" s="31">
        <v>340.92815217391308</v>
      </c>
      <c r="K276" s="31">
        <v>325.13793478260874</v>
      </c>
      <c r="L276" s="31">
        <v>115.58271739130436</v>
      </c>
      <c r="M276" s="31">
        <v>99.792500000000004</v>
      </c>
      <c r="N276" s="31">
        <v>10.085652173913045</v>
      </c>
      <c r="O276" s="31">
        <v>5.7045652173913046</v>
      </c>
      <c r="P276" s="31">
        <v>43.334673913043474</v>
      </c>
      <c r="Q276" s="31">
        <v>43.334673913043474</v>
      </c>
      <c r="R276" s="31">
        <v>0</v>
      </c>
      <c r="S276" s="31">
        <v>182.01076086956527</v>
      </c>
      <c r="T276" s="31">
        <v>182.01076086956527</v>
      </c>
      <c r="U276" s="31">
        <v>0</v>
      </c>
      <c r="V276" s="31">
        <v>0</v>
      </c>
      <c r="W276" s="31">
        <v>0.32967391304347826</v>
      </c>
      <c r="X276" s="31">
        <v>0</v>
      </c>
      <c r="Y276" s="31">
        <v>0</v>
      </c>
      <c r="Z276" s="31">
        <v>0</v>
      </c>
      <c r="AA276" s="31">
        <v>8.510869565217391E-2</v>
      </c>
      <c r="AB276" s="31">
        <v>0</v>
      </c>
      <c r="AC276" s="31">
        <v>0.24456521739130435</v>
      </c>
      <c r="AD276" s="31">
        <v>0</v>
      </c>
      <c r="AE276" s="31">
        <v>0</v>
      </c>
      <c r="AF276" t="s">
        <v>261</v>
      </c>
      <c r="AG276" s="32">
        <v>2</v>
      </c>
      <c r="AH276"/>
    </row>
    <row r="277" spans="1:34" x14ac:dyDescent="0.25">
      <c r="A277" t="s">
        <v>941</v>
      </c>
      <c r="B277" t="s">
        <v>394</v>
      </c>
      <c r="C277" t="s">
        <v>749</v>
      </c>
      <c r="D277" t="s">
        <v>902</v>
      </c>
      <c r="E277" s="31">
        <v>92.467391304347828</v>
      </c>
      <c r="F277" s="31">
        <v>3.1807335135770543</v>
      </c>
      <c r="G277" s="31">
        <v>2.9744034324673794</v>
      </c>
      <c r="H277" s="31">
        <v>0.89702597860585387</v>
      </c>
      <c r="I277" s="31">
        <v>0.69069589749617954</v>
      </c>
      <c r="J277" s="31">
        <v>294.11413043478262</v>
      </c>
      <c r="K277" s="31">
        <v>275.0353260869565</v>
      </c>
      <c r="L277" s="31">
        <v>82.945652173913032</v>
      </c>
      <c r="M277" s="31">
        <v>63.866847826086953</v>
      </c>
      <c r="N277" s="31">
        <v>8.991847826086957</v>
      </c>
      <c r="O277" s="31">
        <v>10.086956521739131</v>
      </c>
      <c r="P277" s="31">
        <v>36.766304347826086</v>
      </c>
      <c r="Q277" s="31">
        <v>36.766304347826086</v>
      </c>
      <c r="R277" s="31">
        <v>0</v>
      </c>
      <c r="S277" s="31">
        <v>174.40217391304347</v>
      </c>
      <c r="T277" s="31">
        <v>174.40217391304347</v>
      </c>
      <c r="U277" s="31">
        <v>0</v>
      </c>
      <c r="V277" s="31">
        <v>0</v>
      </c>
      <c r="W277" s="31">
        <v>0</v>
      </c>
      <c r="X277" s="31">
        <v>0</v>
      </c>
      <c r="Y277" s="31">
        <v>0</v>
      </c>
      <c r="Z277" s="31">
        <v>0</v>
      </c>
      <c r="AA277" s="31">
        <v>0</v>
      </c>
      <c r="AB277" s="31">
        <v>0</v>
      </c>
      <c r="AC277" s="31">
        <v>0</v>
      </c>
      <c r="AD277" s="31">
        <v>0</v>
      </c>
      <c r="AE277" s="31">
        <v>0</v>
      </c>
      <c r="AF277" t="s">
        <v>43</v>
      </c>
      <c r="AG277" s="32">
        <v>2</v>
      </c>
      <c r="AH277"/>
    </row>
    <row r="278" spans="1:34" x14ac:dyDescent="0.25">
      <c r="A278" t="s">
        <v>941</v>
      </c>
      <c r="B278" t="s">
        <v>571</v>
      </c>
      <c r="C278" t="s">
        <v>719</v>
      </c>
      <c r="D278" t="s">
        <v>896</v>
      </c>
      <c r="E278" s="31">
        <v>124.41304347826087</v>
      </c>
      <c r="F278" s="31">
        <v>3.3174689847981824</v>
      </c>
      <c r="G278" s="31">
        <v>3.1198890442075831</v>
      </c>
      <c r="H278" s="31">
        <v>0.81032675170365176</v>
      </c>
      <c r="I278" s="31">
        <v>0.61274681111305251</v>
      </c>
      <c r="J278" s="31">
        <v>412.73641304347825</v>
      </c>
      <c r="K278" s="31">
        <v>388.15489130434781</v>
      </c>
      <c r="L278" s="31">
        <v>100.81521739130433</v>
      </c>
      <c r="M278" s="31">
        <v>76.233695652173907</v>
      </c>
      <c r="N278" s="31">
        <v>15.608695652173912</v>
      </c>
      <c r="O278" s="31">
        <v>8.9728260869565215</v>
      </c>
      <c r="P278" s="31">
        <v>33.747282608695649</v>
      </c>
      <c r="Q278" s="31">
        <v>33.747282608695649</v>
      </c>
      <c r="R278" s="31">
        <v>0</v>
      </c>
      <c r="S278" s="31">
        <v>278.17391304347825</v>
      </c>
      <c r="T278" s="31">
        <v>278.17391304347825</v>
      </c>
      <c r="U278" s="31">
        <v>0</v>
      </c>
      <c r="V278" s="31">
        <v>0</v>
      </c>
      <c r="W278" s="31">
        <v>0</v>
      </c>
      <c r="X278" s="31">
        <v>0</v>
      </c>
      <c r="Y278" s="31">
        <v>0</v>
      </c>
      <c r="Z278" s="31">
        <v>0</v>
      </c>
      <c r="AA278" s="31">
        <v>0</v>
      </c>
      <c r="AB278" s="31">
        <v>0</v>
      </c>
      <c r="AC278" s="31">
        <v>0</v>
      </c>
      <c r="AD278" s="31">
        <v>0</v>
      </c>
      <c r="AE278" s="31">
        <v>0</v>
      </c>
      <c r="AF278" t="s">
        <v>223</v>
      </c>
      <c r="AG278" s="32">
        <v>2</v>
      </c>
      <c r="AH278"/>
    </row>
    <row r="279" spans="1:34" x14ac:dyDescent="0.25">
      <c r="A279" t="s">
        <v>941</v>
      </c>
      <c r="B279" t="s">
        <v>583</v>
      </c>
      <c r="C279" t="s">
        <v>740</v>
      </c>
      <c r="D279" t="s">
        <v>897</v>
      </c>
      <c r="E279" s="31">
        <v>176.44565217391303</v>
      </c>
      <c r="F279" s="31">
        <v>2.9410152159181919</v>
      </c>
      <c r="G279" s="31">
        <v>2.7776289040842728</v>
      </c>
      <c r="H279" s="31">
        <v>0.77639684593112801</v>
      </c>
      <c r="I279" s="31">
        <v>0.61662970492207236</v>
      </c>
      <c r="J279" s="31">
        <v>518.929347826087</v>
      </c>
      <c r="K279" s="31">
        <v>490.10054347826087</v>
      </c>
      <c r="L279" s="31">
        <v>136.99184782608697</v>
      </c>
      <c r="M279" s="31">
        <v>108.80163043478261</v>
      </c>
      <c r="N279" s="31">
        <v>16.353260869565219</v>
      </c>
      <c r="O279" s="31">
        <v>11.836956521739131</v>
      </c>
      <c r="P279" s="31">
        <v>76.095108695652172</v>
      </c>
      <c r="Q279" s="31">
        <v>75.456521739130437</v>
      </c>
      <c r="R279" s="31">
        <v>0.63858695652173914</v>
      </c>
      <c r="S279" s="31">
        <v>305.84239130434781</v>
      </c>
      <c r="T279" s="31">
        <v>305.84239130434781</v>
      </c>
      <c r="U279" s="31">
        <v>0</v>
      </c>
      <c r="V279" s="31">
        <v>0</v>
      </c>
      <c r="W279" s="31">
        <v>0</v>
      </c>
      <c r="X279" s="31">
        <v>0</v>
      </c>
      <c r="Y279" s="31">
        <v>0</v>
      </c>
      <c r="Z279" s="31">
        <v>0</v>
      </c>
      <c r="AA279" s="31">
        <v>0</v>
      </c>
      <c r="AB279" s="31">
        <v>0</v>
      </c>
      <c r="AC279" s="31">
        <v>0</v>
      </c>
      <c r="AD279" s="31">
        <v>0</v>
      </c>
      <c r="AE279" s="31">
        <v>0</v>
      </c>
      <c r="AF279" t="s">
        <v>235</v>
      </c>
      <c r="AG279" s="32">
        <v>2</v>
      </c>
      <c r="AH279"/>
    </row>
    <row r="280" spans="1:34" x14ac:dyDescent="0.25">
      <c r="A280" t="s">
        <v>941</v>
      </c>
      <c r="B280" t="s">
        <v>421</v>
      </c>
      <c r="C280" t="s">
        <v>793</v>
      </c>
      <c r="D280" t="s">
        <v>897</v>
      </c>
      <c r="E280" s="31">
        <v>128.5108695652174</v>
      </c>
      <c r="F280" s="31">
        <v>2.5772688826862891</v>
      </c>
      <c r="G280" s="31">
        <v>2.4629155036792687</v>
      </c>
      <c r="H280" s="31">
        <v>0.31030618286390926</v>
      </c>
      <c r="I280" s="31">
        <v>0.19865939270912625</v>
      </c>
      <c r="J280" s="31">
        <v>331.20706521739129</v>
      </c>
      <c r="K280" s="31">
        <v>316.51141304347823</v>
      </c>
      <c r="L280" s="31">
        <v>39.877717391304344</v>
      </c>
      <c r="M280" s="31">
        <v>25.529891304347824</v>
      </c>
      <c r="N280" s="31">
        <v>8.9565217391304355</v>
      </c>
      <c r="O280" s="31">
        <v>5.3913043478260869</v>
      </c>
      <c r="P280" s="31">
        <v>99.318478260869554</v>
      </c>
      <c r="Q280" s="31">
        <v>98.970652173913038</v>
      </c>
      <c r="R280" s="31">
        <v>0.34782608695652173</v>
      </c>
      <c r="S280" s="31">
        <v>192.01086956521738</v>
      </c>
      <c r="T280" s="31">
        <v>186.38043478260869</v>
      </c>
      <c r="U280" s="31">
        <v>5.6304347826086953</v>
      </c>
      <c r="V280" s="31">
        <v>0</v>
      </c>
      <c r="W280" s="31">
        <v>15.87554347826087</v>
      </c>
      <c r="X280" s="31">
        <v>0.2608695652173913</v>
      </c>
      <c r="Y280" s="31">
        <v>0.86956521739130432</v>
      </c>
      <c r="Z280" s="31">
        <v>0</v>
      </c>
      <c r="AA280" s="31">
        <v>2.7505434782608695</v>
      </c>
      <c r="AB280" s="31">
        <v>0.34782608695652173</v>
      </c>
      <c r="AC280" s="31">
        <v>11.646739130434783</v>
      </c>
      <c r="AD280" s="31">
        <v>0</v>
      </c>
      <c r="AE280" s="31">
        <v>0</v>
      </c>
      <c r="AF280" t="s">
        <v>70</v>
      </c>
      <c r="AG280" s="32">
        <v>2</v>
      </c>
      <c r="AH280"/>
    </row>
    <row r="281" spans="1:34" x14ac:dyDescent="0.25">
      <c r="A281" t="s">
        <v>941</v>
      </c>
      <c r="B281" t="s">
        <v>431</v>
      </c>
      <c r="C281" t="s">
        <v>801</v>
      </c>
      <c r="D281" t="s">
        <v>901</v>
      </c>
      <c r="E281" s="31">
        <v>64.130434782608702</v>
      </c>
      <c r="F281" s="31">
        <v>3.4091186440677954</v>
      </c>
      <c r="G281" s="31">
        <v>3.2452203389830498</v>
      </c>
      <c r="H281" s="31">
        <v>0.48634745762711867</v>
      </c>
      <c r="I281" s="31">
        <v>0.32244915254237289</v>
      </c>
      <c r="J281" s="31">
        <v>218.62826086956517</v>
      </c>
      <c r="K281" s="31">
        <v>208.11739130434779</v>
      </c>
      <c r="L281" s="31">
        <v>31.189673913043482</v>
      </c>
      <c r="M281" s="31">
        <v>20.678804347826091</v>
      </c>
      <c r="N281" s="31">
        <v>4.7717391304347823</v>
      </c>
      <c r="O281" s="31">
        <v>5.7391304347826084</v>
      </c>
      <c r="P281" s="31">
        <v>63.753260869565189</v>
      </c>
      <c r="Q281" s="31">
        <v>63.753260869565189</v>
      </c>
      <c r="R281" s="31">
        <v>0</v>
      </c>
      <c r="S281" s="31">
        <v>123.68532608695649</v>
      </c>
      <c r="T281" s="31">
        <v>120.69489130434779</v>
      </c>
      <c r="U281" s="31">
        <v>2.9904347826086957</v>
      </c>
      <c r="V281" s="31">
        <v>0</v>
      </c>
      <c r="W281" s="31">
        <v>20.193586956521738</v>
      </c>
      <c r="X281" s="31">
        <v>7.5401086956521741</v>
      </c>
      <c r="Y281" s="31">
        <v>0.16304347826086957</v>
      </c>
      <c r="Z281" s="31">
        <v>0</v>
      </c>
      <c r="AA281" s="31">
        <v>4.6286956521739127</v>
      </c>
      <c r="AB281" s="31">
        <v>0</v>
      </c>
      <c r="AC281" s="31">
        <v>7.8617391304347821</v>
      </c>
      <c r="AD281" s="31">
        <v>0</v>
      </c>
      <c r="AE281" s="31">
        <v>0</v>
      </c>
      <c r="AF281" t="s">
        <v>81</v>
      </c>
      <c r="AG281" s="32">
        <v>2</v>
      </c>
      <c r="AH281"/>
    </row>
    <row r="282" spans="1:34" x14ac:dyDescent="0.25">
      <c r="A282" t="s">
        <v>941</v>
      </c>
      <c r="B282" t="s">
        <v>473</v>
      </c>
      <c r="C282" t="s">
        <v>820</v>
      </c>
      <c r="D282" t="s">
        <v>893</v>
      </c>
      <c r="E282" s="31">
        <v>161.84782608695653</v>
      </c>
      <c r="F282" s="31">
        <v>3.2464586971121561</v>
      </c>
      <c r="G282" s="31">
        <v>3.0778744123572861</v>
      </c>
      <c r="H282" s="31">
        <v>0.43410946944257883</v>
      </c>
      <c r="I282" s="31">
        <v>0.28597515110812627</v>
      </c>
      <c r="J282" s="31">
        <v>525.43228260869569</v>
      </c>
      <c r="K282" s="31">
        <v>498.1472826086956</v>
      </c>
      <c r="L282" s="31">
        <v>70.259673913043471</v>
      </c>
      <c r="M282" s="31">
        <v>46.284456521739131</v>
      </c>
      <c r="N282" s="31">
        <v>18.214347826086957</v>
      </c>
      <c r="O282" s="31">
        <v>5.7608695652173916</v>
      </c>
      <c r="P282" s="31">
        <v>128.36402173913044</v>
      </c>
      <c r="Q282" s="31">
        <v>125.05423913043479</v>
      </c>
      <c r="R282" s="31">
        <v>3.3097826086956523</v>
      </c>
      <c r="S282" s="31">
        <v>326.80858695652171</v>
      </c>
      <c r="T282" s="31">
        <v>301.00152173913045</v>
      </c>
      <c r="U282" s="31">
        <v>20.703804347826086</v>
      </c>
      <c r="V282" s="31">
        <v>5.1032608695652177</v>
      </c>
      <c r="W282" s="31">
        <v>44.300217391304351</v>
      </c>
      <c r="X282" s="31">
        <v>0.59967391304347828</v>
      </c>
      <c r="Y282" s="31">
        <v>1.7034782608695651</v>
      </c>
      <c r="Z282" s="31">
        <v>0</v>
      </c>
      <c r="AA282" s="31">
        <v>29.654782608695651</v>
      </c>
      <c r="AB282" s="31">
        <v>0</v>
      </c>
      <c r="AC282" s="31">
        <v>12.342282608695653</v>
      </c>
      <c r="AD282" s="31">
        <v>0</v>
      </c>
      <c r="AE282" s="31">
        <v>0</v>
      </c>
      <c r="AF282" t="s">
        <v>124</v>
      </c>
      <c r="AG282" s="32">
        <v>2</v>
      </c>
      <c r="AH282"/>
    </row>
    <row r="283" spans="1:34" x14ac:dyDescent="0.25">
      <c r="A283" t="s">
        <v>941</v>
      </c>
      <c r="B283" t="s">
        <v>480</v>
      </c>
      <c r="C283" t="s">
        <v>721</v>
      </c>
      <c r="D283" t="s">
        <v>894</v>
      </c>
      <c r="E283" s="31">
        <v>119.73913043478261</v>
      </c>
      <c r="F283" s="31">
        <v>3.3132652505446618</v>
      </c>
      <c r="G283" s="31">
        <v>2.9235139796659406</v>
      </c>
      <c r="H283" s="31">
        <v>0.45345406681190997</v>
      </c>
      <c r="I283" s="31">
        <v>0.21718409586056645</v>
      </c>
      <c r="J283" s="31">
        <v>396.72749999999996</v>
      </c>
      <c r="K283" s="31">
        <v>350.05902173913046</v>
      </c>
      <c r="L283" s="31">
        <v>54.296195652173914</v>
      </c>
      <c r="M283" s="31">
        <v>26.005434782608695</v>
      </c>
      <c r="N283" s="31">
        <v>23.888586956521738</v>
      </c>
      <c r="O283" s="31">
        <v>4.4021739130434785</v>
      </c>
      <c r="P283" s="31">
        <v>105.95380434782608</v>
      </c>
      <c r="Q283" s="31">
        <v>87.576086956521735</v>
      </c>
      <c r="R283" s="31">
        <v>18.377717391304348</v>
      </c>
      <c r="S283" s="31">
        <v>236.47749999999999</v>
      </c>
      <c r="T283" s="31">
        <v>236.47749999999999</v>
      </c>
      <c r="U283" s="31">
        <v>0</v>
      </c>
      <c r="V283" s="31">
        <v>0</v>
      </c>
      <c r="W283" s="31">
        <v>62.171195652173914</v>
      </c>
      <c r="X283" s="31">
        <v>1.4320652173913044</v>
      </c>
      <c r="Y283" s="31">
        <v>1.8478260869565217</v>
      </c>
      <c r="Z283" s="31">
        <v>0</v>
      </c>
      <c r="AA283" s="31">
        <v>11.073369565217391</v>
      </c>
      <c r="AB283" s="31">
        <v>0</v>
      </c>
      <c r="AC283" s="31">
        <v>47.817934782608695</v>
      </c>
      <c r="AD283" s="31">
        <v>0</v>
      </c>
      <c r="AE283" s="31">
        <v>0</v>
      </c>
      <c r="AF283" t="s">
        <v>131</v>
      </c>
      <c r="AG283" s="32">
        <v>2</v>
      </c>
      <c r="AH283"/>
    </row>
    <row r="284" spans="1:34" x14ac:dyDescent="0.25">
      <c r="A284" t="s">
        <v>941</v>
      </c>
      <c r="B284" t="s">
        <v>527</v>
      </c>
      <c r="C284" t="s">
        <v>730</v>
      </c>
      <c r="D284" t="s">
        <v>909</v>
      </c>
      <c r="E284" s="31">
        <v>52.097826086956523</v>
      </c>
      <c r="F284" s="31">
        <v>3.7017650740663455</v>
      </c>
      <c r="G284" s="31">
        <v>3.5506592948049227</v>
      </c>
      <c r="H284" s="31">
        <v>0.69181723346547053</v>
      </c>
      <c r="I284" s="31">
        <v>0.54071145420404765</v>
      </c>
      <c r="J284" s="31">
        <v>192.8539130434782</v>
      </c>
      <c r="K284" s="31">
        <v>184.98163043478255</v>
      </c>
      <c r="L284" s="31">
        <v>36.042173913043484</v>
      </c>
      <c r="M284" s="31">
        <v>28.169891304347832</v>
      </c>
      <c r="N284" s="31">
        <v>3.589673913043478</v>
      </c>
      <c r="O284" s="31">
        <v>4.2826086956521738</v>
      </c>
      <c r="P284" s="31">
        <v>42.856739130434761</v>
      </c>
      <c r="Q284" s="31">
        <v>42.856739130434761</v>
      </c>
      <c r="R284" s="31">
        <v>0</v>
      </c>
      <c r="S284" s="31">
        <v>113.95499999999997</v>
      </c>
      <c r="T284" s="31">
        <v>112.94684782608692</v>
      </c>
      <c r="U284" s="31">
        <v>1.0081521739130435</v>
      </c>
      <c r="V284" s="31">
        <v>0</v>
      </c>
      <c r="W284" s="31">
        <v>37.178043478260875</v>
      </c>
      <c r="X284" s="31">
        <v>3.2215217391304352</v>
      </c>
      <c r="Y284" s="31">
        <v>0</v>
      </c>
      <c r="Z284" s="31">
        <v>0</v>
      </c>
      <c r="AA284" s="31">
        <v>15.966304347826092</v>
      </c>
      <c r="AB284" s="31">
        <v>0</v>
      </c>
      <c r="AC284" s="31">
        <v>17.990217391304348</v>
      </c>
      <c r="AD284" s="31">
        <v>0</v>
      </c>
      <c r="AE284" s="31">
        <v>0</v>
      </c>
      <c r="AF284" t="s">
        <v>179</v>
      </c>
      <c r="AG284" s="32">
        <v>2</v>
      </c>
      <c r="AH284"/>
    </row>
    <row r="285" spans="1:34" x14ac:dyDescent="0.25">
      <c r="A285" t="s">
        <v>941</v>
      </c>
      <c r="B285" t="s">
        <v>368</v>
      </c>
      <c r="C285" t="s">
        <v>722</v>
      </c>
      <c r="D285" t="s">
        <v>890</v>
      </c>
      <c r="E285" s="31">
        <v>158.67391304347825</v>
      </c>
      <c r="F285" s="31">
        <v>4.3774085491163168</v>
      </c>
      <c r="G285" s="31">
        <v>4.0369338265515822</v>
      </c>
      <c r="H285" s="31">
        <v>0.93543430606932465</v>
      </c>
      <c r="I285" s="31">
        <v>0.59495958350458955</v>
      </c>
      <c r="J285" s="31">
        <v>694.58054347826078</v>
      </c>
      <c r="K285" s="31">
        <v>640.55608695652165</v>
      </c>
      <c r="L285" s="31">
        <v>148.42902173913043</v>
      </c>
      <c r="M285" s="31">
        <v>94.40456521739128</v>
      </c>
      <c r="N285" s="31">
        <v>49.695652173913047</v>
      </c>
      <c r="O285" s="31">
        <v>4.3288043478260869</v>
      </c>
      <c r="P285" s="31">
        <v>175.43391304347833</v>
      </c>
      <c r="Q285" s="31">
        <v>175.43391304347833</v>
      </c>
      <c r="R285" s="31">
        <v>0</v>
      </c>
      <c r="S285" s="31">
        <v>370.71760869565207</v>
      </c>
      <c r="T285" s="31">
        <v>370.71760869565207</v>
      </c>
      <c r="U285" s="31">
        <v>0</v>
      </c>
      <c r="V285" s="31">
        <v>0</v>
      </c>
      <c r="W285" s="31">
        <v>186.12673913043488</v>
      </c>
      <c r="X285" s="31">
        <v>42.467065217391308</v>
      </c>
      <c r="Y285" s="31">
        <v>0</v>
      </c>
      <c r="Z285" s="31">
        <v>0</v>
      </c>
      <c r="AA285" s="31">
        <v>104.17304347826095</v>
      </c>
      <c r="AB285" s="31">
        <v>0</v>
      </c>
      <c r="AC285" s="31">
        <v>39.486630434782612</v>
      </c>
      <c r="AD285" s="31">
        <v>0</v>
      </c>
      <c r="AE285" s="31">
        <v>0</v>
      </c>
      <c r="AF285" t="s">
        <v>17</v>
      </c>
      <c r="AG285" s="32">
        <v>2</v>
      </c>
      <c r="AH285"/>
    </row>
    <row r="286" spans="1:34" x14ac:dyDescent="0.25">
      <c r="A286" t="s">
        <v>941</v>
      </c>
      <c r="B286" t="s">
        <v>677</v>
      </c>
      <c r="C286" t="s">
        <v>841</v>
      </c>
      <c r="D286" t="s">
        <v>890</v>
      </c>
      <c r="E286" s="31">
        <v>165.81521739130434</v>
      </c>
      <c r="F286" s="31">
        <v>3.709596853490658</v>
      </c>
      <c r="G286" s="31">
        <v>3.3591052114060953</v>
      </c>
      <c r="H286" s="31">
        <v>0.57714060963618485</v>
      </c>
      <c r="I286" s="31">
        <v>0.29218485742379552</v>
      </c>
      <c r="J286" s="31">
        <v>615.10760869565206</v>
      </c>
      <c r="K286" s="31">
        <v>556.99076086956507</v>
      </c>
      <c r="L286" s="31">
        <v>95.69869565217391</v>
      </c>
      <c r="M286" s="31">
        <v>48.448695652173917</v>
      </c>
      <c r="N286" s="31">
        <v>41.684782608695649</v>
      </c>
      <c r="O286" s="31">
        <v>5.5652173913043477</v>
      </c>
      <c r="P286" s="31">
        <v>173.65706521739131</v>
      </c>
      <c r="Q286" s="31">
        <v>162.79021739130434</v>
      </c>
      <c r="R286" s="31">
        <v>10.866847826086957</v>
      </c>
      <c r="S286" s="31">
        <v>345.75184782608687</v>
      </c>
      <c r="T286" s="31">
        <v>345.75184782608687</v>
      </c>
      <c r="U286" s="31">
        <v>0</v>
      </c>
      <c r="V286" s="31">
        <v>0</v>
      </c>
      <c r="W286" s="31">
        <v>164.3548913043478</v>
      </c>
      <c r="X286" s="31">
        <v>15.057391304347819</v>
      </c>
      <c r="Y286" s="31">
        <v>0</v>
      </c>
      <c r="Z286" s="31">
        <v>0</v>
      </c>
      <c r="AA286" s="31">
        <v>44.102717391304338</v>
      </c>
      <c r="AB286" s="31">
        <v>0</v>
      </c>
      <c r="AC286" s="31">
        <v>105.19478260869565</v>
      </c>
      <c r="AD286" s="31">
        <v>0</v>
      </c>
      <c r="AE286" s="31">
        <v>0</v>
      </c>
      <c r="AF286" t="s">
        <v>329</v>
      </c>
      <c r="AG286" s="32">
        <v>2</v>
      </c>
      <c r="AH286"/>
    </row>
    <row r="287" spans="1:34" x14ac:dyDescent="0.25">
      <c r="A287" t="s">
        <v>941</v>
      </c>
      <c r="B287" t="s">
        <v>612</v>
      </c>
      <c r="C287" t="s">
        <v>831</v>
      </c>
      <c r="D287" t="s">
        <v>906</v>
      </c>
      <c r="E287" s="31">
        <v>112.1304347826087</v>
      </c>
      <c r="F287" s="31">
        <v>3.7096675067855758</v>
      </c>
      <c r="G287" s="31">
        <v>3.4331969755719265</v>
      </c>
      <c r="H287" s="31">
        <v>0.44706766188445124</v>
      </c>
      <c r="I287" s="31">
        <v>0.2643369523070957</v>
      </c>
      <c r="J287" s="31">
        <v>415.96663043478264</v>
      </c>
      <c r="K287" s="31">
        <v>384.96586956521736</v>
      </c>
      <c r="L287" s="31">
        <v>50.129891304347815</v>
      </c>
      <c r="M287" s="31">
        <v>29.64021739130434</v>
      </c>
      <c r="N287" s="31">
        <v>15.353804347826085</v>
      </c>
      <c r="O287" s="31">
        <v>5.1358695652173916</v>
      </c>
      <c r="P287" s="31">
        <v>114.02228260869568</v>
      </c>
      <c r="Q287" s="31">
        <v>103.51119565217394</v>
      </c>
      <c r="R287" s="31">
        <v>10.511086956521737</v>
      </c>
      <c r="S287" s="31">
        <v>251.81445652173909</v>
      </c>
      <c r="T287" s="31">
        <v>168.79097826086954</v>
      </c>
      <c r="U287" s="31">
        <v>83.023478260869567</v>
      </c>
      <c r="V287" s="31">
        <v>0</v>
      </c>
      <c r="W287" s="31">
        <v>0</v>
      </c>
      <c r="X287" s="31">
        <v>0</v>
      </c>
      <c r="Y287" s="31">
        <v>0</v>
      </c>
      <c r="Z287" s="31">
        <v>0</v>
      </c>
      <c r="AA287" s="31">
        <v>0</v>
      </c>
      <c r="AB287" s="31">
        <v>0</v>
      </c>
      <c r="AC287" s="31">
        <v>0</v>
      </c>
      <c r="AD287" s="31">
        <v>0</v>
      </c>
      <c r="AE287" s="31">
        <v>0</v>
      </c>
      <c r="AF287" t="s">
        <v>264</v>
      </c>
      <c r="AG287" s="32">
        <v>2</v>
      </c>
      <c r="AH287"/>
    </row>
    <row r="288" spans="1:34" x14ac:dyDescent="0.25">
      <c r="A288" t="s">
        <v>941</v>
      </c>
      <c r="B288" t="s">
        <v>593</v>
      </c>
      <c r="C288" t="s">
        <v>856</v>
      </c>
      <c r="D288" t="s">
        <v>890</v>
      </c>
      <c r="E288" s="31">
        <v>80.163043478260875</v>
      </c>
      <c r="F288" s="31">
        <v>2.7692203389830508</v>
      </c>
      <c r="G288" s="31">
        <v>2.5734915254237287</v>
      </c>
      <c r="H288" s="31">
        <v>0.53298305084745767</v>
      </c>
      <c r="I288" s="31">
        <v>0.33725423728813558</v>
      </c>
      <c r="J288" s="31">
        <v>221.98913043478262</v>
      </c>
      <c r="K288" s="31">
        <v>206.29891304347825</v>
      </c>
      <c r="L288" s="31">
        <v>42.725543478260875</v>
      </c>
      <c r="M288" s="31">
        <v>27.035326086956523</v>
      </c>
      <c r="N288" s="31">
        <v>5.5652173913043477</v>
      </c>
      <c r="O288" s="31">
        <v>10.125</v>
      </c>
      <c r="P288" s="31">
        <v>76.972826086956516</v>
      </c>
      <c r="Q288" s="31">
        <v>76.972826086956516</v>
      </c>
      <c r="R288" s="31">
        <v>0</v>
      </c>
      <c r="S288" s="31">
        <v>102.29076086956522</v>
      </c>
      <c r="T288" s="31">
        <v>102.29076086956522</v>
      </c>
      <c r="U288" s="31">
        <v>0</v>
      </c>
      <c r="V288" s="31">
        <v>0</v>
      </c>
      <c r="W288" s="31">
        <v>0</v>
      </c>
      <c r="X288" s="31">
        <v>0</v>
      </c>
      <c r="Y288" s="31">
        <v>0</v>
      </c>
      <c r="Z288" s="31">
        <v>0</v>
      </c>
      <c r="AA288" s="31">
        <v>0</v>
      </c>
      <c r="AB288" s="31">
        <v>0</v>
      </c>
      <c r="AC288" s="31">
        <v>0</v>
      </c>
      <c r="AD288" s="31">
        <v>0</v>
      </c>
      <c r="AE288" s="31">
        <v>0</v>
      </c>
      <c r="AF288" t="s">
        <v>245</v>
      </c>
      <c r="AG288" s="32">
        <v>2</v>
      </c>
      <c r="AH288"/>
    </row>
    <row r="289" spans="1:34" x14ac:dyDescent="0.25">
      <c r="A289" t="s">
        <v>941</v>
      </c>
      <c r="B289" t="s">
        <v>634</v>
      </c>
      <c r="C289" t="s">
        <v>721</v>
      </c>
      <c r="D289" t="s">
        <v>894</v>
      </c>
      <c r="E289" s="31">
        <v>91.239130434782609</v>
      </c>
      <c r="F289" s="31">
        <v>2.597581605908982</v>
      </c>
      <c r="G289" s="31">
        <v>2.1853407195615913</v>
      </c>
      <c r="H289" s="31">
        <v>0.21984631879914221</v>
      </c>
      <c r="I289" s="31">
        <v>8.7275434834405502E-2</v>
      </c>
      <c r="J289" s="31">
        <v>237.0010869565217</v>
      </c>
      <c r="K289" s="31">
        <v>199.38858695652172</v>
      </c>
      <c r="L289" s="31">
        <v>20.058586956521737</v>
      </c>
      <c r="M289" s="31">
        <v>7.9629347826086931</v>
      </c>
      <c r="N289" s="31">
        <v>6.3565217391304358</v>
      </c>
      <c r="O289" s="31">
        <v>5.7391304347826084</v>
      </c>
      <c r="P289" s="31">
        <v>80.528152173913028</v>
      </c>
      <c r="Q289" s="31">
        <v>55.011304347826076</v>
      </c>
      <c r="R289" s="31">
        <v>25.516847826086948</v>
      </c>
      <c r="S289" s="31">
        <v>136.41434782608695</v>
      </c>
      <c r="T289" s="31">
        <v>136.41434782608695</v>
      </c>
      <c r="U289" s="31">
        <v>0</v>
      </c>
      <c r="V289" s="31">
        <v>0</v>
      </c>
      <c r="W289" s="31">
        <v>14.387065217391305</v>
      </c>
      <c r="X289" s="31">
        <v>0.44336956521739124</v>
      </c>
      <c r="Y289" s="31">
        <v>0</v>
      </c>
      <c r="Z289" s="31">
        <v>0</v>
      </c>
      <c r="AA289" s="31">
        <v>10.932826086956522</v>
      </c>
      <c r="AB289" s="31">
        <v>0</v>
      </c>
      <c r="AC289" s="31">
        <v>3.0108695652173911</v>
      </c>
      <c r="AD289" s="31">
        <v>0</v>
      </c>
      <c r="AE289" s="31">
        <v>0</v>
      </c>
      <c r="AF289" t="s">
        <v>286</v>
      </c>
      <c r="AG289" s="32">
        <v>2</v>
      </c>
      <c r="AH289"/>
    </row>
    <row r="290" spans="1:34" x14ac:dyDescent="0.25">
      <c r="A290" t="s">
        <v>941</v>
      </c>
      <c r="B290" t="s">
        <v>671</v>
      </c>
      <c r="C290" t="s">
        <v>815</v>
      </c>
      <c r="D290" t="s">
        <v>904</v>
      </c>
      <c r="E290" s="31">
        <v>140.31521739130434</v>
      </c>
      <c r="F290" s="31">
        <v>3.4856224339608031</v>
      </c>
      <c r="G290" s="31">
        <v>3.075104965527927</v>
      </c>
      <c r="H290" s="31">
        <v>0.55691920365636394</v>
      </c>
      <c r="I290" s="31">
        <v>0.24904330312185305</v>
      </c>
      <c r="J290" s="31">
        <v>489.08586956521742</v>
      </c>
      <c r="K290" s="31">
        <v>431.48402173913053</v>
      </c>
      <c r="L290" s="31">
        <v>78.144239130434798</v>
      </c>
      <c r="M290" s="31">
        <v>34.944565217391315</v>
      </c>
      <c r="N290" s="31">
        <v>37.963260869565218</v>
      </c>
      <c r="O290" s="31">
        <v>5.2364130434782608</v>
      </c>
      <c r="P290" s="31">
        <v>143.6260869565217</v>
      </c>
      <c r="Q290" s="31">
        <v>129.22391304347823</v>
      </c>
      <c r="R290" s="31">
        <v>14.402173913043478</v>
      </c>
      <c r="S290" s="31">
        <v>267.31554347826096</v>
      </c>
      <c r="T290" s="31">
        <v>267.31554347826096</v>
      </c>
      <c r="U290" s="31">
        <v>0</v>
      </c>
      <c r="V290" s="31">
        <v>0</v>
      </c>
      <c r="W290" s="31">
        <v>30.201086956521738</v>
      </c>
      <c r="X290" s="31">
        <v>1.1304347826086956</v>
      </c>
      <c r="Y290" s="31">
        <v>0</v>
      </c>
      <c r="Z290" s="31">
        <v>0</v>
      </c>
      <c r="AA290" s="31">
        <v>4.9402173913043477</v>
      </c>
      <c r="AB290" s="31">
        <v>0</v>
      </c>
      <c r="AC290" s="31">
        <v>24.130434782608695</v>
      </c>
      <c r="AD290" s="31">
        <v>0</v>
      </c>
      <c r="AE290" s="31">
        <v>0</v>
      </c>
      <c r="AF290" t="s">
        <v>323</v>
      </c>
      <c r="AG290" s="32">
        <v>2</v>
      </c>
      <c r="AH290"/>
    </row>
    <row r="291" spans="1:34" x14ac:dyDescent="0.25">
      <c r="A291" t="s">
        <v>941</v>
      </c>
      <c r="B291" t="s">
        <v>356</v>
      </c>
      <c r="C291" t="s">
        <v>758</v>
      </c>
      <c r="D291" t="s">
        <v>889</v>
      </c>
      <c r="E291" s="31">
        <v>213.71739130434781</v>
      </c>
      <c r="F291" s="31">
        <v>3.0086857898484385</v>
      </c>
      <c r="G291" s="31">
        <v>2.9370755772556199</v>
      </c>
      <c r="H291" s="31">
        <v>0.45108585087986985</v>
      </c>
      <c r="I291" s="31">
        <v>0.37947563828705122</v>
      </c>
      <c r="J291" s="31">
        <v>643.00847826086954</v>
      </c>
      <c r="K291" s="31">
        <v>627.70413043478254</v>
      </c>
      <c r="L291" s="31">
        <v>96.404891304347828</v>
      </c>
      <c r="M291" s="31">
        <v>81.100543478260875</v>
      </c>
      <c r="N291" s="31">
        <v>9.5652173913043477</v>
      </c>
      <c r="O291" s="31">
        <v>5.7391304347826084</v>
      </c>
      <c r="P291" s="31">
        <v>176.13315217391303</v>
      </c>
      <c r="Q291" s="31">
        <v>176.13315217391303</v>
      </c>
      <c r="R291" s="31">
        <v>0</v>
      </c>
      <c r="S291" s="31">
        <v>370.47043478260866</v>
      </c>
      <c r="T291" s="31">
        <v>370.47043478260866</v>
      </c>
      <c r="U291" s="31">
        <v>0</v>
      </c>
      <c r="V291" s="31">
        <v>0</v>
      </c>
      <c r="W291" s="31">
        <v>167.22010869565219</v>
      </c>
      <c r="X291" s="31">
        <v>0</v>
      </c>
      <c r="Y291" s="31">
        <v>0</v>
      </c>
      <c r="Z291" s="31">
        <v>0</v>
      </c>
      <c r="AA291" s="31">
        <v>42.119565217391305</v>
      </c>
      <c r="AB291" s="31">
        <v>0</v>
      </c>
      <c r="AC291" s="31">
        <v>125.10054347826087</v>
      </c>
      <c r="AD291" s="31">
        <v>0</v>
      </c>
      <c r="AE291" s="31">
        <v>0</v>
      </c>
      <c r="AF291" t="s">
        <v>4</v>
      </c>
      <c r="AG291" s="32">
        <v>2</v>
      </c>
      <c r="AH291"/>
    </row>
    <row r="292" spans="1:34" x14ac:dyDescent="0.25">
      <c r="A292" t="s">
        <v>941</v>
      </c>
      <c r="B292" t="s">
        <v>467</v>
      </c>
      <c r="C292" t="s">
        <v>818</v>
      </c>
      <c r="D292" t="s">
        <v>906</v>
      </c>
      <c r="E292" s="31">
        <v>100.97826086956522</v>
      </c>
      <c r="F292" s="31">
        <v>3.2788729817007538</v>
      </c>
      <c r="G292" s="31">
        <v>3.0310258342303555</v>
      </c>
      <c r="H292" s="31">
        <v>0.46035844994617858</v>
      </c>
      <c r="I292" s="31">
        <v>0.36520236813778256</v>
      </c>
      <c r="J292" s="31">
        <v>331.09489130434787</v>
      </c>
      <c r="K292" s="31">
        <v>306.06771739130437</v>
      </c>
      <c r="L292" s="31">
        <v>46.486195652173905</v>
      </c>
      <c r="M292" s="31">
        <v>36.877499999999998</v>
      </c>
      <c r="N292" s="31">
        <v>5.0434782608695654</v>
      </c>
      <c r="O292" s="31">
        <v>4.5652173913043477</v>
      </c>
      <c r="P292" s="31">
        <v>105.76250000000002</v>
      </c>
      <c r="Q292" s="31">
        <v>90.344021739130454</v>
      </c>
      <c r="R292" s="31">
        <v>15.418478260869565</v>
      </c>
      <c r="S292" s="31">
        <v>178.84619565217392</v>
      </c>
      <c r="T292" s="31">
        <v>161.96576086956523</v>
      </c>
      <c r="U292" s="31">
        <v>16.880434782608695</v>
      </c>
      <c r="V292" s="31">
        <v>0</v>
      </c>
      <c r="W292" s="31">
        <v>15.244347826086953</v>
      </c>
      <c r="X292" s="31">
        <v>0.33945652173913049</v>
      </c>
      <c r="Y292" s="31">
        <v>0</v>
      </c>
      <c r="Z292" s="31">
        <v>0</v>
      </c>
      <c r="AA292" s="31">
        <v>0.84673913043478255</v>
      </c>
      <c r="AB292" s="31">
        <v>0</v>
      </c>
      <c r="AC292" s="31">
        <v>14.05815217391304</v>
      </c>
      <c r="AD292" s="31">
        <v>0</v>
      </c>
      <c r="AE292" s="31">
        <v>0</v>
      </c>
      <c r="AF292" t="s">
        <v>118</v>
      </c>
      <c r="AG292" s="32">
        <v>2</v>
      </c>
      <c r="AH292"/>
    </row>
    <row r="293" spans="1:34" x14ac:dyDescent="0.25">
      <c r="A293" t="s">
        <v>941</v>
      </c>
      <c r="B293" t="s">
        <v>557</v>
      </c>
      <c r="C293" t="s">
        <v>815</v>
      </c>
      <c r="D293" t="s">
        <v>904</v>
      </c>
      <c r="E293" s="31">
        <v>96.5</v>
      </c>
      <c r="F293" s="31">
        <v>4.1971908087407073</v>
      </c>
      <c r="G293" s="31">
        <v>3.9940335661184951</v>
      </c>
      <c r="H293" s="31">
        <v>0.8786731245776076</v>
      </c>
      <c r="I293" s="31">
        <v>0.67551588195539536</v>
      </c>
      <c r="J293" s="31">
        <v>405.02891304347827</v>
      </c>
      <c r="K293" s="31">
        <v>385.42423913043478</v>
      </c>
      <c r="L293" s="31">
        <v>84.791956521739138</v>
      </c>
      <c r="M293" s="31">
        <v>65.187282608695654</v>
      </c>
      <c r="N293" s="31">
        <v>9.2346739130434781</v>
      </c>
      <c r="O293" s="31">
        <v>10.37</v>
      </c>
      <c r="P293" s="31">
        <v>95.558260869565203</v>
      </c>
      <c r="Q293" s="31">
        <v>95.558260869565203</v>
      </c>
      <c r="R293" s="31">
        <v>0</v>
      </c>
      <c r="S293" s="31">
        <v>224.6786956521739</v>
      </c>
      <c r="T293" s="31">
        <v>224.6786956521739</v>
      </c>
      <c r="U293" s="31">
        <v>0</v>
      </c>
      <c r="V293" s="31">
        <v>0</v>
      </c>
      <c r="W293" s="31">
        <v>0</v>
      </c>
      <c r="X293" s="31">
        <v>0</v>
      </c>
      <c r="Y293" s="31">
        <v>0</v>
      </c>
      <c r="Z293" s="31">
        <v>0</v>
      </c>
      <c r="AA293" s="31">
        <v>0</v>
      </c>
      <c r="AB293" s="31">
        <v>0</v>
      </c>
      <c r="AC293" s="31">
        <v>0</v>
      </c>
      <c r="AD293" s="31">
        <v>0</v>
      </c>
      <c r="AE293" s="31">
        <v>0</v>
      </c>
      <c r="AF293" t="s">
        <v>209</v>
      </c>
      <c r="AG293" s="32">
        <v>2</v>
      </c>
      <c r="AH293"/>
    </row>
    <row r="294" spans="1:34" x14ac:dyDescent="0.25">
      <c r="A294" t="s">
        <v>941</v>
      </c>
      <c r="B294" t="s">
        <v>604</v>
      </c>
      <c r="C294" t="s">
        <v>862</v>
      </c>
      <c r="D294" t="s">
        <v>907</v>
      </c>
      <c r="E294" s="31">
        <v>46.826086956521742</v>
      </c>
      <c r="F294" s="31">
        <v>3.6121169916434539</v>
      </c>
      <c r="G294" s="31">
        <v>3.1904015784586814</v>
      </c>
      <c r="H294" s="31">
        <v>0.5</v>
      </c>
      <c r="I294" s="31">
        <v>7.8284586815227472E-2</v>
      </c>
      <c r="J294" s="31">
        <v>169.14130434782609</v>
      </c>
      <c r="K294" s="31">
        <v>149.39402173913044</v>
      </c>
      <c r="L294" s="31">
        <v>23.413043478260871</v>
      </c>
      <c r="M294" s="31">
        <v>3.6657608695652173</v>
      </c>
      <c r="N294" s="31">
        <v>17.516304347826086</v>
      </c>
      <c r="O294" s="31">
        <v>2.2309782608695654</v>
      </c>
      <c r="P294" s="31">
        <v>65.220108695652172</v>
      </c>
      <c r="Q294" s="31">
        <v>65.220108695652172</v>
      </c>
      <c r="R294" s="31">
        <v>0</v>
      </c>
      <c r="S294" s="31">
        <v>80.508152173913047</v>
      </c>
      <c r="T294" s="31">
        <v>80.508152173913047</v>
      </c>
      <c r="U294" s="31">
        <v>0</v>
      </c>
      <c r="V294" s="31">
        <v>0</v>
      </c>
      <c r="W294" s="31">
        <v>0</v>
      </c>
      <c r="X294" s="31">
        <v>0</v>
      </c>
      <c r="Y294" s="31">
        <v>0</v>
      </c>
      <c r="Z294" s="31">
        <v>0</v>
      </c>
      <c r="AA294" s="31">
        <v>0</v>
      </c>
      <c r="AB294" s="31">
        <v>0</v>
      </c>
      <c r="AC294" s="31">
        <v>0</v>
      </c>
      <c r="AD294" s="31">
        <v>0</v>
      </c>
      <c r="AE294" s="31">
        <v>0</v>
      </c>
      <c r="AF294" t="s">
        <v>256</v>
      </c>
      <c r="AG294" s="32">
        <v>2</v>
      </c>
      <c r="AH294"/>
    </row>
    <row r="295" spans="1:34" x14ac:dyDescent="0.25">
      <c r="A295" t="s">
        <v>941</v>
      </c>
      <c r="B295" t="s">
        <v>633</v>
      </c>
      <c r="C295" t="s">
        <v>831</v>
      </c>
      <c r="D295" t="s">
        <v>906</v>
      </c>
      <c r="E295" s="31">
        <v>112.57608695652173</v>
      </c>
      <c r="F295" s="31">
        <v>2.5642917833349426</v>
      </c>
      <c r="G295" s="31">
        <v>2.2252640726078985</v>
      </c>
      <c r="H295" s="31">
        <v>0.25483827363136052</v>
      </c>
      <c r="I295" s="31">
        <v>0.13900743458530468</v>
      </c>
      <c r="J295" s="31">
        <v>288.6779347826087</v>
      </c>
      <c r="K295" s="31">
        <v>250.51152173913047</v>
      </c>
      <c r="L295" s="31">
        <v>28.688695652173919</v>
      </c>
      <c r="M295" s="31">
        <v>15.648913043478267</v>
      </c>
      <c r="N295" s="31">
        <v>9.2136956521739144</v>
      </c>
      <c r="O295" s="31">
        <v>3.8260869565217392</v>
      </c>
      <c r="P295" s="31">
        <v>81.027608695652177</v>
      </c>
      <c r="Q295" s="31">
        <v>55.900978260869572</v>
      </c>
      <c r="R295" s="31">
        <v>25.126630434782609</v>
      </c>
      <c r="S295" s="31">
        <v>178.96163043478262</v>
      </c>
      <c r="T295" s="31">
        <v>148.99706521739131</v>
      </c>
      <c r="U295" s="31">
        <v>29.964565217391304</v>
      </c>
      <c r="V295" s="31">
        <v>0</v>
      </c>
      <c r="W295" s="31">
        <v>44.802282608695648</v>
      </c>
      <c r="X295" s="31">
        <v>1.4861956521739133</v>
      </c>
      <c r="Y295" s="31">
        <v>0</v>
      </c>
      <c r="Z295" s="31">
        <v>0</v>
      </c>
      <c r="AA295" s="31">
        <v>16.760434782608694</v>
      </c>
      <c r="AB295" s="31">
        <v>0</v>
      </c>
      <c r="AC295" s="31">
        <v>26.555652173913042</v>
      </c>
      <c r="AD295" s="31">
        <v>0</v>
      </c>
      <c r="AE295" s="31">
        <v>0</v>
      </c>
      <c r="AF295" t="s">
        <v>285</v>
      </c>
      <c r="AG295" s="32">
        <v>2</v>
      </c>
      <c r="AH295"/>
    </row>
    <row r="296" spans="1:34" x14ac:dyDescent="0.25">
      <c r="A296" t="s">
        <v>941</v>
      </c>
      <c r="B296" t="s">
        <v>481</v>
      </c>
      <c r="C296" t="s">
        <v>720</v>
      </c>
      <c r="D296" t="s">
        <v>898</v>
      </c>
      <c r="E296" s="31">
        <v>351.94565217391306</v>
      </c>
      <c r="F296" s="31">
        <v>2.723259828901448</v>
      </c>
      <c r="G296" s="31">
        <v>2.5369816856604581</v>
      </c>
      <c r="H296" s="31">
        <v>0.26256215448284381</v>
      </c>
      <c r="I296" s="31">
        <v>9.3594613792890455E-2</v>
      </c>
      <c r="J296" s="31">
        <v>958.43945652173898</v>
      </c>
      <c r="K296" s="31">
        <v>892.87967391304323</v>
      </c>
      <c r="L296" s="31">
        <v>92.407608695652172</v>
      </c>
      <c r="M296" s="31">
        <v>32.940217391304351</v>
      </c>
      <c r="N296" s="31">
        <v>54.902173913043477</v>
      </c>
      <c r="O296" s="31">
        <v>4.5652173913043477</v>
      </c>
      <c r="P296" s="31">
        <v>236.98086956521732</v>
      </c>
      <c r="Q296" s="31">
        <v>230.8884782608695</v>
      </c>
      <c r="R296" s="31">
        <v>6.0923913043478262</v>
      </c>
      <c r="S296" s="31">
        <v>629.05097826086944</v>
      </c>
      <c r="T296" s="31">
        <v>629.05097826086944</v>
      </c>
      <c r="U296" s="31">
        <v>0</v>
      </c>
      <c r="V296" s="31">
        <v>0</v>
      </c>
      <c r="W296" s="31">
        <v>21.941956521739129</v>
      </c>
      <c r="X296" s="31">
        <v>0</v>
      </c>
      <c r="Y296" s="31">
        <v>0</v>
      </c>
      <c r="Z296" s="31">
        <v>0</v>
      </c>
      <c r="AA296" s="31">
        <v>10.812391304347827</v>
      </c>
      <c r="AB296" s="31">
        <v>0</v>
      </c>
      <c r="AC296" s="31">
        <v>11.129565217391304</v>
      </c>
      <c r="AD296" s="31">
        <v>0</v>
      </c>
      <c r="AE296" s="31">
        <v>0</v>
      </c>
      <c r="AF296" t="s">
        <v>132</v>
      </c>
      <c r="AG296" s="32">
        <v>2</v>
      </c>
      <c r="AH296"/>
    </row>
    <row r="297" spans="1:34" x14ac:dyDescent="0.25">
      <c r="A297" t="s">
        <v>941</v>
      </c>
      <c r="B297" t="s">
        <v>572</v>
      </c>
      <c r="C297" t="s">
        <v>848</v>
      </c>
      <c r="D297" t="s">
        <v>897</v>
      </c>
      <c r="E297" s="31">
        <v>42.467391304347828</v>
      </c>
      <c r="F297" s="31">
        <v>4.7948579472741226</v>
      </c>
      <c r="G297" s="31">
        <v>3.8873227540312252</v>
      </c>
      <c r="H297" s="31">
        <v>1.9740081904274376</v>
      </c>
      <c r="I297" s="31">
        <v>1.0664729971845404</v>
      </c>
      <c r="J297" s="31">
        <v>203.62510869565216</v>
      </c>
      <c r="K297" s="31">
        <v>165.0844565217391</v>
      </c>
      <c r="L297" s="31">
        <v>83.830978260869557</v>
      </c>
      <c r="M297" s="31">
        <v>45.290326086956512</v>
      </c>
      <c r="N297" s="31">
        <v>33.410217391304343</v>
      </c>
      <c r="O297" s="31">
        <v>5.1304347826086953</v>
      </c>
      <c r="P297" s="31">
        <v>20.10684782608697</v>
      </c>
      <c r="Q297" s="31">
        <v>20.10684782608697</v>
      </c>
      <c r="R297" s="31">
        <v>0</v>
      </c>
      <c r="S297" s="31">
        <v>99.687282608695625</v>
      </c>
      <c r="T297" s="31">
        <v>99.687282608695625</v>
      </c>
      <c r="U297" s="31">
        <v>0</v>
      </c>
      <c r="V297" s="31">
        <v>0</v>
      </c>
      <c r="W297" s="31">
        <v>1.0597826086956521</v>
      </c>
      <c r="X297" s="31">
        <v>0</v>
      </c>
      <c r="Y297" s="31">
        <v>0</v>
      </c>
      <c r="Z297" s="31">
        <v>0</v>
      </c>
      <c r="AA297" s="31">
        <v>0</v>
      </c>
      <c r="AB297" s="31">
        <v>0</v>
      </c>
      <c r="AC297" s="31">
        <v>1.0597826086956521</v>
      </c>
      <c r="AD297" s="31">
        <v>0</v>
      </c>
      <c r="AE297" s="31">
        <v>0</v>
      </c>
      <c r="AF297" t="s">
        <v>224</v>
      </c>
      <c r="AG297" s="32">
        <v>2</v>
      </c>
      <c r="AH297"/>
    </row>
    <row r="298" spans="1:34" x14ac:dyDescent="0.25">
      <c r="A298" t="s">
        <v>941</v>
      </c>
      <c r="B298" t="s">
        <v>688</v>
      </c>
      <c r="C298" t="s">
        <v>740</v>
      </c>
      <c r="D298" t="s">
        <v>897</v>
      </c>
      <c r="E298" s="31">
        <v>102.34782608695652</v>
      </c>
      <c r="F298" s="31">
        <v>3.1893957094307561</v>
      </c>
      <c r="G298" s="31">
        <v>3.0727856839422256</v>
      </c>
      <c r="H298" s="31">
        <v>0.47655267629566694</v>
      </c>
      <c r="I298" s="31">
        <v>0.35994265080713683</v>
      </c>
      <c r="J298" s="31">
        <v>326.42771739130433</v>
      </c>
      <c r="K298" s="31">
        <v>314.49293478260864</v>
      </c>
      <c r="L298" s="31">
        <v>48.774130434782606</v>
      </c>
      <c r="M298" s="31">
        <v>36.839347826086957</v>
      </c>
      <c r="N298" s="31">
        <v>7.0217391304347823</v>
      </c>
      <c r="O298" s="31">
        <v>4.9130434782608692</v>
      </c>
      <c r="P298" s="31">
        <v>97.710326086956485</v>
      </c>
      <c r="Q298" s="31">
        <v>97.710326086956485</v>
      </c>
      <c r="R298" s="31">
        <v>0</v>
      </c>
      <c r="S298" s="31">
        <v>179.94326086956519</v>
      </c>
      <c r="T298" s="31">
        <v>179.94326086956519</v>
      </c>
      <c r="U298" s="31">
        <v>0</v>
      </c>
      <c r="V298" s="31">
        <v>0</v>
      </c>
      <c r="W298" s="31">
        <v>37.456521739130437</v>
      </c>
      <c r="X298" s="31">
        <v>0</v>
      </c>
      <c r="Y298" s="31">
        <v>0</v>
      </c>
      <c r="Z298" s="31">
        <v>0</v>
      </c>
      <c r="AA298" s="31">
        <v>0</v>
      </c>
      <c r="AB298" s="31">
        <v>0</v>
      </c>
      <c r="AC298" s="31">
        <v>37.456521739130437</v>
      </c>
      <c r="AD298" s="31">
        <v>0</v>
      </c>
      <c r="AE298" s="31">
        <v>0</v>
      </c>
      <c r="AF298" t="s">
        <v>340</v>
      </c>
      <c r="AG298" s="32">
        <v>2</v>
      </c>
      <c r="AH298"/>
    </row>
    <row r="299" spans="1:34" x14ac:dyDescent="0.25">
      <c r="A299" t="s">
        <v>941</v>
      </c>
      <c r="B299" t="s">
        <v>379</v>
      </c>
      <c r="C299" t="s">
        <v>753</v>
      </c>
      <c r="D299" t="s">
        <v>895</v>
      </c>
      <c r="E299" s="31">
        <v>106.26086956521739</v>
      </c>
      <c r="F299" s="31">
        <v>2.5104572422258591</v>
      </c>
      <c r="G299" s="31">
        <v>2.2531239770867431</v>
      </c>
      <c r="H299" s="31">
        <v>0.27538154664484454</v>
      </c>
      <c r="I299" s="31">
        <v>0.10646788052373159</v>
      </c>
      <c r="J299" s="31">
        <v>266.76336956521737</v>
      </c>
      <c r="K299" s="31">
        <v>239.41891304347826</v>
      </c>
      <c r="L299" s="31">
        <v>29.262282608695656</v>
      </c>
      <c r="M299" s="31">
        <v>11.313369565217391</v>
      </c>
      <c r="N299" s="31">
        <v>12.209782608695654</v>
      </c>
      <c r="O299" s="31">
        <v>5.7391304347826084</v>
      </c>
      <c r="P299" s="31">
        <v>75.198043478260857</v>
      </c>
      <c r="Q299" s="31">
        <v>65.802499999999995</v>
      </c>
      <c r="R299" s="31">
        <v>9.3955434782608673</v>
      </c>
      <c r="S299" s="31">
        <v>162.30304347826086</v>
      </c>
      <c r="T299" s="31">
        <v>162.30304347826086</v>
      </c>
      <c r="U299" s="31">
        <v>0</v>
      </c>
      <c r="V299" s="31">
        <v>0</v>
      </c>
      <c r="W299" s="31">
        <v>18.448913043478264</v>
      </c>
      <c r="X299" s="31">
        <v>0</v>
      </c>
      <c r="Y299" s="31">
        <v>0</v>
      </c>
      <c r="Z299" s="31">
        <v>0</v>
      </c>
      <c r="AA299" s="31">
        <v>18.448913043478264</v>
      </c>
      <c r="AB299" s="31">
        <v>0</v>
      </c>
      <c r="AC299" s="31">
        <v>0</v>
      </c>
      <c r="AD299" s="31">
        <v>0</v>
      </c>
      <c r="AE299" s="31">
        <v>0</v>
      </c>
      <c r="AF299" t="s">
        <v>28</v>
      </c>
      <c r="AG299" s="32">
        <v>2</v>
      </c>
      <c r="AH299"/>
    </row>
    <row r="300" spans="1:34" x14ac:dyDescent="0.25">
      <c r="A300" t="s">
        <v>941</v>
      </c>
      <c r="B300" t="s">
        <v>513</v>
      </c>
      <c r="C300" t="s">
        <v>835</v>
      </c>
      <c r="D300" t="s">
        <v>889</v>
      </c>
      <c r="E300" s="31">
        <v>148.93478260869566</v>
      </c>
      <c r="F300" s="31">
        <v>3.7929944533644728</v>
      </c>
      <c r="G300" s="31">
        <v>3.5169011823091521</v>
      </c>
      <c r="H300" s="31">
        <v>0.69159392789373808</v>
      </c>
      <c r="I300" s="31">
        <v>0.45762370456867607</v>
      </c>
      <c r="J300" s="31">
        <v>564.90880434782616</v>
      </c>
      <c r="K300" s="31">
        <v>523.78891304347826</v>
      </c>
      <c r="L300" s="31">
        <v>103.00239130434782</v>
      </c>
      <c r="M300" s="31">
        <v>68.156086956521733</v>
      </c>
      <c r="N300" s="31">
        <v>30.294673913043479</v>
      </c>
      <c r="O300" s="31">
        <v>4.5516304347826084</v>
      </c>
      <c r="P300" s="31">
        <v>132.67728260869563</v>
      </c>
      <c r="Q300" s="31">
        <v>126.40369565217391</v>
      </c>
      <c r="R300" s="31">
        <v>6.2735869565217399</v>
      </c>
      <c r="S300" s="31">
        <v>329.22913043478263</v>
      </c>
      <c r="T300" s="31">
        <v>329.22913043478263</v>
      </c>
      <c r="U300" s="31">
        <v>0</v>
      </c>
      <c r="V300" s="31">
        <v>0</v>
      </c>
      <c r="W300" s="31">
        <v>0.28804347826086957</v>
      </c>
      <c r="X300" s="31">
        <v>0.28804347826086957</v>
      </c>
      <c r="Y300" s="31">
        <v>0</v>
      </c>
      <c r="Z300" s="31">
        <v>0</v>
      </c>
      <c r="AA300" s="31">
        <v>0</v>
      </c>
      <c r="AB300" s="31">
        <v>0</v>
      </c>
      <c r="AC300" s="31">
        <v>0</v>
      </c>
      <c r="AD300" s="31">
        <v>0</v>
      </c>
      <c r="AE300" s="31">
        <v>0</v>
      </c>
      <c r="AF300" t="s">
        <v>164</v>
      </c>
      <c r="AG300" s="32">
        <v>2</v>
      </c>
      <c r="AH300"/>
    </row>
    <row r="301" spans="1:34" x14ac:dyDescent="0.25">
      <c r="A301" t="s">
        <v>941</v>
      </c>
      <c r="B301" t="s">
        <v>550</v>
      </c>
      <c r="C301" t="s">
        <v>813</v>
      </c>
      <c r="D301" t="s">
        <v>906</v>
      </c>
      <c r="E301" s="31">
        <v>107.57608695652173</v>
      </c>
      <c r="F301" s="31">
        <v>3.2747287056683856</v>
      </c>
      <c r="G301" s="31">
        <v>3.0869546327169859</v>
      </c>
      <c r="H301" s="31">
        <v>0.51127614428614743</v>
      </c>
      <c r="I301" s="31">
        <v>0.32350207133474795</v>
      </c>
      <c r="J301" s="31">
        <v>352.28250000000014</v>
      </c>
      <c r="K301" s="31">
        <v>332.0825000000001</v>
      </c>
      <c r="L301" s="31">
        <v>55.001086956521746</v>
      </c>
      <c r="M301" s="31">
        <v>34.801086956521743</v>
      </c>
      <c r="N301" s="31">
        <v>15.069565217391306</v>
      </c>
      <c r="O301" s="31">
        <v>5.1304347826086953</v>
      </c>
      <c r="P301" s="31">
        <v>110.9269565217392</v>
      </c>
      <c r="Q301" s="31">
        <v>110.9269565217392</v>
      </c>
      <c r="R301" s="31">
        <v>0</v>
      </c>
      <c r="S301" s="31">
        <v>186.35445652173919</v>
      </c>
      <c r="T301" s="31">
        <v>185.22119565217398</v>
      </c>
      <c r="U301" s="31">
        <v>1.1332608695652175</v>
      </c>
      <c r="V301" s="31">
        <v>0</v>
      </c>
      <c r="W301" s="31">
        <v>10.049565217391304</v>
      </c>
      <c r="X301" s="31">
        <v>0</v>
      </c>
      <c r="Y301" s="31">
        <v>0</v>
      </c>
      <c r="Z301" s="31">
        <v>0</v>
      </c>
      <c r="AA301" s="31">
        <v>7.3101086956521746</v>
      </c>
      <c r="AB301" s="31">
        <v>0</v>
      </c>
      <c r="AC301" s="31">
        <v>2.7394565217391307</v>
      </c>
      <c r="AD301" s="31">
        <v>0</v>
      </c>
      <c r="AE301" s="31">
        <v>0</v>
      </c>
      <c r="AF301" t="s">
        <v>202</v>
      </c>
      <c r="AG301" s="32">
        <v>2</v>
      </c>
      <c r="AH301"/>
    </row>
    <row r="302" spans="1:34" x14ac:dyDescent="0.25">
      <c r="A302" t="s">
        <v>941</v>
      </c>
      <c r="B302" t="s">
        <v>653</v>
      </c>
      <c r="C302" t="s">
        <v>813</v>
      </c>
      <c r="D302" t="s">
        <v>906</v>
      </c>
      <c r="E302" s="31">
        <v>13.173913043478262</v>
      </c>
      <c r="F302" s="31">
        <v>7.5083663366336628</v>
      </c>
      <c r="G302" s="31">
        <v>6.7888943894389433</v>
      </c>
      <c r="H302" s="31">
        <v>2.5643729372937289</v>
      </c>
      <c r="I302" s="31">
        <v>1.8449009900990094</v>
      </c>
      <c r="J302" s="31">
        <v>98.914565217391299</v>
      </c>
      <c r="K302" s="31">
        <v>89.436304347826081</v>
      </c>
      <c r="L302" s="31">
        <v>33.782826086956518</v>
      </c>
      <c r="M302" s="31">
        <v>24.3045652173913</v>
      </c>
      <c r="N302" s="31">
        <v>4.7771739130434785</v>
      </c>
      <c r="O302" s="31">
        <v>4.7010869565217392</v>
      </c>
      <c r="P302" s="31">
        <v>28.348804347826089</v>
      </c>
      <c r="Q302" s="31">
        <v>28.348804347826089</v>
      </c>
      <c r="R302" s="31">
        <v>0</v>
      </c>
      <c r="S302" s="31">
        <v>36.782934782608699</v>
      </c>
      <c r="T302" s="31">
        <v>36.782934782608699</v>
      </c>
      <c r="U302" s="31">
        <v>0</v>
      </c>
      <c r="V302" s="31">
        <v>0</v>
      </c>
      <c r="W302" s="31">
        <v>0</v>
      </c>
      <c r="X302" s="31">
        <v>0</v>
      </c>
      <c r="Y302" s="31">
        <v>0</v>
      </c>
      <c r="Z302" s="31">
        <v>0</v>
      </c>
      <c r="AA302" s="31">
        <v>0</v>
      </c>
      <c r="AB302" s="31">
        <v>0</v>
      </c>
      <c r="AC302" s="31">
        <v>0</v>
      </c>
      <c r="AD302" s="31">
        <v>0</v>
      </c>
      <c r="AE302" s="31">
        <v>0</v>
      </c>
      <c r="AF302" t="s">
        <v>305</v>
      </c>
      <c r="AG302" s="32">
        <v>2</v>
      </c>
      <c r="AH302"/>
    </row>
    <row r="303" spans="1:34" x14ac:dyDescent="0.25">
      <c r="A303" t="s">
        <v>941</v>
      </c>
      <c r="B303" t="s">
        <v>482</v>
      </c>
      <c r="C303" t="s">
        <v>824</v>
      </c>
      <c r="D303" t="s">
        <v>899</v>
      </c>
      <c r="E303" s="31">
        <v>95.815217391304344</v>
      </c>
      <c r="F303" s="31">
        <v>4.2540102098695414</v>
      </c>
      <c r="G303" s="31">
        <v>3.9303993193420319</v>
      </c>
      <c r="H303" s="31">
        <v>0.49777765173000565</v>
      </c>
      <c r="I303" s="31">
        <v>0.36336131593874083</v>
      </c>
      <c r="J303" s="31">
        <v>407.59891304347832</v>
      </c>
      <c r="K303" s="31">
        <v>376.59206521739139</v>
      </c>
      <c r="L303" s="31">
        <v>47.694673913043474</v>
      </c>
      <c r="M303" s="31">
        <v>34.815543478260871</v>
      </c>
      <c r="N303" s="31">
        <v>6.8003260869565194</v>
      </c>
      <c r="O303" s="31">
        <v>6.0788043478260869</v>
      </c>
      <c r="P303" s="31">
        <v>125.04032608695655</v>
      </c>
      <c r="Q303" s="31">
        <v>106.91260869565221</v>
      </c>
      <c r="R303" s="31">
        <v>18.127717391304348</v>
      </c>
      <c r="S303" s="31">
        <v>234.86391304347831</v>
      </c>
      <c r="T303" s="31">
        <v>200.93663043478264</v>
      </c>
      <c r="U303" s="31">
        <v>33.927282608695648</v>
      </c>
      <c r="V303" s="31">
        <v>0</v>
      </c>
      <c r="W303" s="31">
        <v>54.570652173913047</v>
      </c>
      <c r="X303" s="31">
        <v>0</v>
      </c>
      <c r="Y303" s="31">
        <v>0</v>
      </c>
      <c r="Z303" s="31">
        <v>0</v>
      </c>
      <c r="AA303" s="31">
        <v>0</v>
      </c>
      <c r="AB303" s="31">
        <v>0</v>
      </c>
      <c r="AC303" s="31">
        <v>54.570652173913047</v>
      </c>
      <c r="AD303" s="31">
        <v>0</v>
      </c>
      <c r="AE303" s="31">
        <v>0</v>
      </c>
      <c r="AF303" t="s">
        <v>133</v>
      </c>
      <c r="AG303" s="32">
        <v>2</v>
      </c>
      <c r="AH303"/>
    </row>
    <row r="304" spans="1:34" x14ac:dyDescent="0.25">
      <c r="A304" t="s">
        <v>941</v>
      </c>
      <c r="B304" t="s">
        <v>354</v>
      </c>
      <c r="C304" t="s">
        <v>757</v>
      </c>
      <c r="D304" t="s">
        <v>889</v>
      </c>
      <c r="E304" s="31">
        <v>84.119565217391298</v>
      </c>
      <c r="F304" s="31">
        <v>3.6288086316061516</v>
      </c>
      <c r="G304" s="31">
        <v>3.011823232975837</v>
      </c>
      <c r="H304" s="31">
        <v>1.1359154929577466</v>
      </c>
      <c r="I304" s="31">
        <v>0.53236852306499549</v>
      </c>
      <c r="J304" s="31">
        <v>305.25380434782613</v>
      </c>
      <c r="K304" s="31">
        <v>253.35326086956522</v>
      </c>
      <c r="L304" s="31">
        <v>95.552717391304355</v>
      </c>
      <c r="M304" s="31">
        <v>44.782608695652172</v>
      </c>
      <c r="N304" s="31">
        <v>45.770108695652176</v>
      </c>
      <c r="O304" s="31">
        <v>5</v>
      </c>
      <c r="P304" s="31">
        <v>60.728260869565219</v>
      </c>
      <c r="Q304" s="31">
        <v>59.597826086956523</v>
      </c>
      <c r="R304" s="31">
        <v>1.1304347826086956</v>
      </c>
      <c r="S304" s="31">
        <v>148.97282608695653</v>
      </c>
      <c r="T304" s="31">
        <v>123.15760869565217</v>
      </c>
      <c r="U304" s="31">
        <v>25.815217391304348</v>
      </c>
      <c r="V304" s="31">
        <v>0</v>
      </c>
      <c r="W304" s="31">
        <v>22.609782608695649</v>
      </c>
      <c r="X304" s="31">
        <v>0</v>
      </c>
      <c r="Y304" s="31">
        <v>21.479347826086954</v>
      </c>
      <c r="Z304" s="31">
        <v>0</v>
      </c>
      <c r="AA304" s="31">
        <v>0</v>
      </c>
      <c r="AB304" s="31">
        <v>1.1304347826086956</v>
      </c>
      <c r="AC304" s="31">
        <v>0</v>
      </c>
      <c r="AD304" s="31">
        <v>0</v>
      </c>
      <c r="AE304" s="31">
        <v>0</v>
      </c>
      <c r="AF304" t="s">
        <v>2</v>
      </c>
      <c r="AG304" s="32">
        <v>2</v>
      </c>
      <c r="AH304"/>
    </row>
    <row r="305" spans="1:34" x14ac:dyDescent="0.25">
      <c r="A305" t="s">
        <v>941</v>
      </c>
      <c r="B305" t="s">
        <v>687</v>
      </c>
      <c r="C305" t="s">
        <v>698</v>
      </c>
      <c r="D305" t="s">
        <v>894</v>
      </c>
      <c r="E305" s="31">
        <v>36.934782608695649</v>
      </c>
      <c r="F305" s="31">
        <v>3.9201854031783396</v>
      </c>
      <c r="G305" s="31">
        <v>3.059841082989994</v>
      </c>
      <c r="H305" s="31">
        <v>1.5397822248381401</v>
      </c>
      <c r="I305" s="31">
        <v>0.67943790464979403</v>
      </c>
      <c r="J305" s="31">
        <v>144.79119565217388</v>
      </c>
      <c r="K305" s="31">
        <v>113.01456521739129</v>
      </c>
      <c r="L305" s="31">
        <v>56.871521739130429</v>
      </c>
      <c r="M305" s="31">
        <v>25.094891304347826</v>
      </c>
      <c r="N305" s="31">
        <v>24.091847826086955</v>
      </c>
      <c r="O305" s="31">
        <v>7.6847826086956523</v>
      </c>
      <c r="P305" s="31">
        <v>29.192934782608695</v>
      </c>
      <c r="Q305" s="31">
        <v>29.192934782608695</v>
      </c>
      <c r="R305" s="31">
        <v>0</v>
      </c>
      <c r="S305" s="31">
        <v>58.72673913043478</v>
      </c>
      <c r="T305" s="31">
        <v>58.72673913043478</v>
      </c>
      <c r="U305" s="31">
        <v>0</v>
      </c>
      <c r="V305" s="31">
        <v>0</v>
      </c>
      <c r="W305" s="31">
        <v>0</v>
      </c>
      <c r="X305" s="31">
        <v>0</v>
      </c>
      <c r="Y305" s="31">
        <v>0</v>
      </c>
      <c r="Z305" s="31">
        <v>0</v>
      </c>
      <c r="AA305" s="31">
        <v>0</v>
      </c>
      <c r="AB305" s="31">
        <v>0</v>
      </c>
      <c r="AC305" s="31">
        <v>0</v>
      </c>
      <c r="AD305" s="31">
        <v>0</v>
      </c>
      <c r="AE305" s="31">
        <v>0</v>
      </c>
      <c r="AF305" t="s">
        <v>339</v>
      </c>
      <c r="AG305" s="32">
        <v>2</v>
      </c>
      <c r="AH305"/>
    </row>
    <row r="306" spans="1:34" x14ac:dyDescent="0.25">
      <c r="A306" t="s">
        <v>941</v>
      </c>
      <c r="B306" t="s">
        <v>693</v>
      </c>
      <c r="C306" t="s">
        <v>708</v>
      </c>
      <c r="D306" t="s">
        <v>898</v>
      </c>
      <c r="E306" s="31">
        <v>60.619565217391305</v>
      </c>
      <c r="F306" s="31">
        <v>5.5294961448807598</v>
      </c>
      <c r="G306" s="31">
        <v>4.9647660032275418</v>
      </c>
      <c r="H306" s="31">
        <v>1.0633405056481979</v>
      </c>
      <c r="I306" s="31">
        <v>0.49861036399497938</v>
      </c>
      <c r="J306" s="31">
        <v>335.195652173913</v>
      </c>
      <c r="K306" s="31">
        <v>300.96195652173913</v>
      </c>
      <c r="L306" s="31">
        <v>64.459239130434781</v>
      </c>
      <c r="M306" s="31">
        <v>30.225543478260871</v>
      </c>
      <c r="N306" s="31">
        <v>25.717391304347824</v>
      </c>
      <c r="O306" s="31">
        <v>8.5163043478260878</v>
      </c>
      <c r="P306" s="31">
        <v>104.62771739130434</v>
      </c>
      <c r="Q306" s="31">
        <v>104.62771739130434</v>
      </c>
      <c r="R306" s="31">
        <v>0</v>
      </c>
      <c r="S306" s="31">
        <v>166.10869565217391</v>
      </c>
      <c r="T306" s="31">
        <v>166.10869565217391</v>
      </c>
      <c r="U306" s="31">
        <v>0</v>
      </c>
      <c r="V306" s="31">
        <v>0</v>
      </c>
      <c r="W306" s="31">
        <v>0</v>
      </c>
      <c r="X306" s="31">
        <v>0</v>
      </c>
      <c r="Y306" s="31">
        <v>0</v>
      </c>
      <c r="Z306" s="31">
        <v>0</v>
      </c>
      <c r="AA306" s="31">
        <v>0</v>
      </c>
      <c r="AB306" s="31">
        <v>0</v>
      </c>
      <c r="AC306" s="31">
        <v>0</v>
      </c>
      <c r="AD306" s="31">
        <v>0</v>
      </c>
      <c r="AE306" s="31">
        <v>0</v>
      </c>
      <c r="AF306" t="s">
        <v>345</v>
      </c>
      <c r="AG306" s="32">
        <v>2</v>
      </c>
      <c r="AH306"/>
    </row>
    <row r="307" spans="1:34" x14ac:dyDescent="0.25">
      <c r="A307" t="s">
        <v>941</v>
      </c>
      <c r="B307" t="s">
        <v>642</v>
      </c>
      <c r="C307" t="s">
        <v>762</v>
      </c>
      <c r="D307" t="s">
        <v>900</v>
      </c>
      <c r="E307" s="31">
        <v>85.815217391304344</v>
      </c>
      <c r="F307" s="31">
        <v>3.8837276757441415</v>
      </c>
      <c r="G307" s="31">
        <v>3.4404407853071564</v>
      </c>
      <c r="H307" s="31">
        <v>1.1891652944901838</v>
      </c>
      <c r="I307" s="31">
        <v>0.74587840405319827</v>
      </c>
      <c r="J307" s="31">
        <v>333.28293478260866</v>
      </c>
      <c r="K307" s="31">
        <v>295.24217391304347</v>
      </c>
      <c r="L307" s="31">
        <v>102.04847826086957</v>
      </c>
      <c r="M307" s="31">
        <v>64.007717391304354</v>
      </c>
      <c r="N307" s="31">
        <v>21.866847826086957</v>
      </c>
      <c r="O307" s="31">
        <v>16.173913043478262</v>
      </c>
      <c r="P307" s="31">
        <v>81.869565217391298</v>
      </c>
      <c r="Q307" s="31">
        <v>81.869565217391298</v>
      </c>
      <c r="R307" s="31">
        <v>0</v>
      </c>
      <c r="S307" s="31">
        <v>149.36489130434782</v>
      </c>
      <c r="T307" s="31">
        <v>149.36489130434782</v>
      </c>
      <c r="U307" s="31">
        <v>0</v>
      </c>
      <c r="V307" s="31">
        <v>0</v>
      </c>
      <c r="W307" s="31">
        <v>0</v>
      </c>
      <c r="X307" s="31">
        <v>0</v>
      </c>
      <c r="Y307" s="31">
        <v>0</v>
      </c>
      <c r="Z307" s="31">
        <v>0</v>
      </c>
      <c r="AA307" s="31">
        <v>0</v>
      </c>
      <c r="AB307" s="31">
        <v>0</v>
      </c>
      <c r="AC307" s="31">
        <v>0</v>
      </c>
      <c r="AD307" s="31">
        <v>0</v>
      </c>
      <c r="AE307" s="31">
        <v>0</v>
      </c>
      <c r="AF307" t="s">
        <v>294</v>
      </c>
      <c r="AG307" s="32">
        <v>2</v>
      </c>
      <c r="AH307"/>
    </row>
    <row r="308" spans="1:34" x14ac:dyDescent="0.25">
      <c r="A308" t="s">
        <v>941</v>
      </c>
      <c r="B308" t="s">
        <v>585</v>
      </c>
      <c r="C308" t="s">
        <v>729</v>
      </c>
      <c r="D308" t="s">
        <v>894</v>
      </c>
      <c r="E308" s="31">
        <v>100.1304347826087</v>
      </c>
      <c r="F308" s="31">
        <v>3.2555167173252273</v>
      </c>
      <c r="G308" s="31">
        <v>2.9906990881458961</v>
      </c>
      <c r="H308" s="31">
        <v>0.64852909248805901</v>
      </c>
      <c r="I308" s="31">
        <v>0.38371146330872774</v>
      </c>
      <c r="J308" s="31">
        <v>325.97630434782604</v>
      </c>
      <c r="K308" s="31">
        <v>299.45999999999998</v>
      </c>
      <c r="L308" s="31">
        <v>64.9375</v>
      </c>
      <c r="M308" s="31">
        <v>38.421195652173914</v>
      </c>
      <c r="N308" s="31">
        <v>15.709239130434783</v>
      </c>
      <c r="O308" s="31">
        <v>10.807065217391305</v>
      </c>
      <c r="P308" s="31">
        <v>92.160326086956516</v>
      </c>
      <c r="Q308" s="31">
        <v>92.160326086956516</v>
      </c>
      <c r="R308" s="31">
        <v>0</v>
      </c>
      <c r="S308" s="31">
        <v>168.87847826086954</v>
      </c>
      <c r="T308" s="31">
        <v>168.87847826086954</v>
      </c>
      <c r="U308" s="31">
        <v>0</v>
      </c>
      <c r="V308" s="31">
        <v>0</v>
      </c>
      <c r="W308" s="31">
        <v>5.434782608695652E-2</v>
      </c>
      <c r="X308" s="31">
        <v>0</v>
      </c>
      <c r="Y308" s="31">
        <v>0</v>
      </c>
      <c r="Z308" s="31">
        <v>0</v>
      </c>
      <c r="AA308" s="31">
        <v>0</v>
      </c>
      <c r="AB308" s="31">
        <v>0</v>
      </c>
      <c r="AC308" s="31">
        <v>5.434782608695652E-2</v>
      </c>
      <c r="AD308" s="31">
        <v>0</v>
      </c>
      <c r="AE308" s="31">
        <v>0</v>
      </c>
      <c r="AF308" t="s">
        <v>237</v>
      </c>
      <c r="AG308" s="32">
        <v>2</v>
      </c>
      <c r="AH308"/>
    </row>
    <row r="309" spans="1:34" x14ac:dyDescent="0.25">
      <c r="A309" t="s">
        <v>941</v>
      </c>
      <c r="B309" t="s">
        <v>689</v>
      </c>
      <c r="C309" t="s">
        <v>750</v>
      </c>
      <c r="D309" t="s">
        <v>907</v>
      </c>
      <c r="E309" s="31">
        <v>57.043478260869563</v>
      </c>
      <c r="F309" s="31">
        <v>4.5530201981707323</v>
      </c>
      <c r="G309" s="31">
        <v>3.9067263719512191</v>
      </c>
      <c r="H309" s="31">
        <v>1.0323932926829269</v>
      </c>
      <c r="I309" s="31">
        <v>0.38609946646341464</v>
      </c>
      <c r="J309" s="31">
        <v>259.72010869565219</v>
      </c>
      <c r="K309" s="31">
        <v>222.85326086956519</v>
      </c>
      <c r="L309" s="31">
        <v>58.891304347826093</v>
      </c>
      <c r="M309" s="31">
        <v>22.024456521739129</v>
      </c>
      <c r="N309" s="31">
        <v>33.763586956521742</v>
      </c>
      <c r="O309" s="31">
        <v>3.1032608695652173</v>
      </c>
      <c r="P309" s="31">
        <v>82.722826086956516</v>
      </c>
      <c r="Q309" s="31">
        <v>82.722826086956516</v>
      </c>
      <c r="R309" s="31">
        <v>0</v>
      </c>
      <c r="S309" s="31">
        <v>118.10597826086956</v>
      </c>
      <c r="T309" s="31">
        <v>118.10597826086956</v>
      </c>
      <c r="U309" s="31">
        <v>0</v>
      </c>
      <c r="V309" s="31">
        <v>0</v>
      </c>
      <c r="W309" s="31">
        <v>0</v>
      </c>
      <c r="X309" s="31">
        <v>0</v>
      </c>
      <c r="Y309" s="31">
        <v>0</v>
      </c>
      <c r="Z309" s="31">
        <v>0</v>
      </c>
      <c r="AA309" s="31">
        <v>0</v>
      </c>
      <c r="AB309" s="31">
        <v>0</v>
      </c>
      <c r="AC309" s="31">
        <v>0</v>
      </c>
      <c r="AD309" s="31">
        <v>0</v>
      </c>
      <c r="AE309" s="31">
        <v>0</v>
      </c>
      <c r="AF309" t="s">
        <v>341</v>
      </c>
      <c r="AG309" s="32">
        <v>2</v>
      </c>
      <c r="AH309"/>
    </row>
    <row r="310" spans="1:34" x14ac:dyDescent="0.25">
      <c r="A310" t="s">
        <v>941</v>
      </c>
      <c r="B310" t="s">
        <v>648</v>
      </c>
      <c r="C310" t="s">
        <v>725</v>
      </c>
      <c r="D310" t="s">
        <v>898</v>
      </c>
      <c r="E310" s="31">
        <v>26.989130434782609</v>
      </c>
      <c r="F310" s="31">
        <v>4.0499758356826412</v>
      </c>
      <c r="G310" s="31">
        <v>4.0493717277486914</v>
      </c>
      <c r="H310" s="31">
        <v>0.68888441401530398</v>
      </c>
      <c r="I310" s="31">
        <v>0.68828030608135315</v>
      </c>
      <c r="J310" s="31">
        <v>109.30532608695651</v>
      </c>
      <c r="K310" s="31">
        <v>109.28902173913043</v>
      </c>
      <c r="L310" s="31">
        <v>18.592391304347824</v>
      </c>
      <c r="M310" s="31">
        <v>18.576086956521738</v>
      </c>
      <c r="N310" s="31">
        <v>1.6304347826086956E-2</v>
      </c>
      <c r="O310" s="31">
        <v>0</v>
      </c>
      <c r="P310" s="31">
        <v>13.337391304347829</v>
      </c>
      <c r="Q310" s="31">
        <v>13.337391304347829</v>
      </c>
      <c r="R310" s="31">
        <v>0</v>
      </c>
      <c r="S310" s="31">
        <v>77.375543478260866</v>
      </c>
      <c r="T310" s="31">
        <v>77.375543478260866</v>
      </c>
      <c r="U310" s="31">
        <v>0</v>
      </c>
      <c r="V310" s="31">
        <v>0</v>
      </c>
      <c r="W310" s="31">
        <v>0</v>
      </c>
      <c r="X310" s="31">
        <v>0</v>
      </c>
      <c r="Y310" s="31">
        <v>0</v>
      </c>
      <c r="Z310" s="31">
        <v>0</v>
      </c>
      <c r="AA310" s="31">
        <v>0</v>
      </c>
      <c r="AB310" s="31">
        <v>0</v>
      </c>
      <c r="AC310" s="31">
        <v>0</v>
      </c>
      <c r="AD310" s="31">
        <v>0</v>
      </c>
      <c r="AE310" s="31">
        <v>0</v>
      </c>
      <c r="AF310" t="s">
        <v>300</v>
      </c>
      <c r="AG310" s="32">
        <v>2</v>
      </c>
      <c r="AH310"/>
    </row>
    <row r="311" spans="1:34" x14ac:dyDescent="0.25">
      <c r="A311" t="s">
        <v>941</v>
      </c>
      <c r="B311" t="s">
        <v>540</v>
      </c>
      <c r="C311" t="s">
        <v>716</v>
      </c>
      <c r="D311" t="s">
        <v>890</v>
      </c>
      <c r="E311" s="31">
        <v>42.434782608695649</v>
      </c>
      <c r="F311" s="31">
        <v>4.410220286885246</v>
      </c>
      <c r="G311" s="31">
        <v>4.1476050204918034</v>
      </c>
      <c r="H311" s="31">
        <v>0.94025358606557385</v>
      </c>
      <c r="I311" s="31">
        <v>0.67763831967213117</v>
      </c>
      <c r="J311" s="31">
        <v>187.14673913043478</v>
      </c>
      <c r="K311" s="31">
        <v>176.00271739130434</v>
      </c>
      <c r="L311" s="31">
        <v>39.899456521739133</v>
      </c>
      <c r="M311" s="31">
        <v>28.755434782608695</v>
      </c>
      <c r="N311" s="31">
        <v>7.4048913043478262</v>
      </c>
      <c r="O311" s="31">
        <v>3.7391304347826089</v>
      </c>
      <c r="P311" s="31">
        <v>23.067934782608695</v>
      </c>
      <c r="Q311" s="31">
        <v>23.067934782608695</v>
      </c>
      <c r="R311" s="31">
        <v>0</v>
      </c>
      <c r="S311" s="31">
        <v>124.17934782608695</v>
      </c>
      <c r="T311" s="31">
        <v>124.17934782608695</v>
      </c>
      <c r="U311" s="31">
        <v>0</v>
      </c>
      <c r="V311" s="31">
        <v>0</v>
      </c>
      <c r="W311" s="31">
        <v>35.478260869565219</v>
      </c>
      <c r="X311" s="31">
        <v>15.739130434782609</v>
      </c>
      <c r="Y311" s="31">
        <v>6.0869565217391308</v>
      </c>
      <c r="Z311" s="31">
        <v>3.7391304347826089</v>
      </c>
      <c r="AA311" s="31">
        <v>0</v>
      </c>
      <c r="AB311" s="31">
        <v>0</v>
      </c>
      <c r="AC311" s="31">
        <v>9.9130434782608692</v>
      </c>
      <c r="AD311" s="31">
        <v>0</v>
      </c>
      <c r="AE311" s="31">
        <v>0</v>
      </c>
      <c r="AF311" t="s">
        <v>192</v>
      </c>
      <c r="AG311" s="32">
        <v>2</v>
      </c>
      <c r="AH311"/>
    </row>
    <row r="312" spans="1:34" x14ac:dyDescent="0.25">
      <c r="A312" t="s">
        <v>941</v>
      </c>
      <c r="B312" t="s">
        <v>596</v>
      </c>
      <c r="C312" t="s">
        <v>858</v>
      </c>
      <c r="D312" t="s">
        <v>902</v>
      </c>
      <c r="E312" s="31">
        <v>32.586956521739133</v>
      </c>
      <c r="F312" s="31">
        <v>5.5738825883922605</v>
      </c>
      <c r="G312" s="31">
        <v>4.9305370246831215</v>
      </c>
      <c r="H312" s="31">
        <v>1.5384422948632419</v>
      </c>
      <c r="I312" s="31">
        <v>0.89509673115410271</v>
      </c>
      <c r="J312" s="31">
        <v>181.63586956521738</v>
      </c>
      <c r="K312" s="31">
        <v>160.67119565217391</v>
      </c>
      <c r="L312" s="31">
        <v>50.133152173913039</v>
      </c>
      <c r="M312" s="31">
        <v>29.168478260869566</v>
      </c>
      <c r="N312" s="31">
        <v>17.084239130434781</v>
      </c>
      <c r="O312" s="31">
        <v>3.8804347826086958</v>
      </c>
      <c r="P312" s="31">
        <v>19.440217391304348</v>
      </c>
      <c r="Q312" s="31">
        <v>19.440217391304348</v>
      </c>
      <c r="R312" s="31">
        <v>0</v>
      </c>
      <c r="S312" s="31">
        <v>112.0625</v>
      </c>
      <c r="T312" s="31">
        <v>112.0625</v>
      </c>
      <c r="U312" s="31">
        <v>0</v>
      </c>
      <c r="V312" s="31">
        <v>0</v>
      </c>
      <c r="W312" s="31">
        <v>19.951086956521742</v>
      </c>
      <c r="X312" s="31">
        <v>0.36956521739130432</v>
      </c>
      <c r="Y312" s="31">
        <v>7.2608695652173916</v>
      </c>
      <c r="Z312" s="31">
        <v>0</v>
      </c>
      <c r="AA312" s="31">
        <v>0.41304347826086957</v>
      </c>
      <c r="AB312" s="31">
        <v>0</v>
      </c>
      <c r="AC312" s="31">
        <v>11.907608695652174</v>
      </c>
      <c r="AD312" s="31">
        <v>0</v>
      </c>
      <c r="AE312" s="31">
        <v>0</v>
      </c>
      <c r="AF312" t="s">
        <v>248</v>
      </c>
      <c r="AG312" s="32">
        <v>2</v>
      </c>
      <c r="AH312"/>
    </row>
    <row r="313" spans="1:34" x14ac:dyDescent="0.25">
      <c r="A313" t="s">
        <v>941</v>
      </c>
      <c r="B313" t="s">
        <v>410</v>
      </c>
      <c r="C313" t="s">
        <v>723</v>
      </c>
      <c r="D313" t="s">
        <v>894</v>
      </c>
      <c r="E313" s="31">
        <v>38.206521739130437</v>
      </c>
      <c r="F313" s="31">
        <v>5.8793456614509232</v>
      </c>
      <c r="G313" s="31">
        <v>5.3823328591749631</v>
      </c>
      <c r="H313" s="31">
        <v>1.7541706970128019</v>
      </c>
      <c r="I313" s="31">
        <v>1.2571578947368418</v>
      </c>
      <c r="J313" s="31">
        <v>224.62934782608693</v>
      </c>
      <c r="K313" s="31">
        <v>205.6402173913043</v>
      </c>
      <c r="L313" s="31">
        <v>67.020760869565208</v>
      </c>
      <c r="M313" s="31">
        <v>48.031630434782599</v>
      </c>
      <c r="N313" s="31">
        <v>18.771739130434781</v>
      </c>
      <c r="O313" s="31">
        <v>0.21739130434782608</v>
      </c>
      <c r="P313" s="31">
        <v>49.371847826086935</v>
      </c>
      <c r="Q313" s="31">
        <v>49.371847826086935</v>
      </c>
      <c r="R313" s="31">
        <v>0</v>
      </c>
      <c r="S313" s="31">
        <v>108.23673913043477</v>
      </c>
      <c r="T313" s="31">
        <v>108.23673913043477</v>
      </c>
      <c r="U313" s="31">
        <v>0</v>
      </c>
      <c r="V313" s="31">
        <v>0</v>
      </c>
      <c r="W313" s="31">
        <v>0</v>
      </c>
      <c r="X313" s="31">
        <v>0</v>
      </c>
      <c r="Y313" s="31">
        <v>0</v>
      </c>
      <c r="Z313" s="31">
        <v>0</v>
      </c>
      <c r="AA313" s="31">
        <v>0</v>
      </c>
      <c r="AB313" s="31">
        <v>0</v>
      </c>
      <c r="AC313" s="31">
        <v>0</v>
      </c>
      <c r="AD313" s="31">
        <v>0</v>
      </c>
      <c r="AE313" s="31">
        <v>0</v>
      </c>
      <c r="AF313" t="s">
        <v>59</v>
      </c>
      <c r="AG313" s="32">
        <v>2</v>
      </c>
      <c r="AH313"/>
    </row>
    <row r="314" spans="1:34" x14ac:dyDescent="0.25">
      <c r="A314" t="s">
        <v>941</v>
      </c>
      <c r="B314" t="s">
        <v>378</v>
      </c>
      <c r="C314" t="s">
        <v>760</v>
      </c>
      <c r="D314" t="s">
        <v>893</v>
      </c>
      <c r="E314" s="31">
        <v>137.56521739130434</v>
      </c>
      <c r="F314" s="31">
        <v>3.9888866940581535</v>
      </c>
      <c r="G314" s="31">
        <v>3.4927804993678886</v>
      </c>
      <c r="H314" s="31">
        <v>0.59485935524652356</v>
      </c>
      <c r="I314" s="31">
        <v>0.14342841340075854</v>
      </c>
      <c r="J314" s="31">
        <v>548.73206521739121</v>
      </c>
      <c r="K314" s="31">
        <v>480.48510869565212</v>
      </c>
      <c r="L314" s="31">
        <v>81.831956521739158</v>
      </c>
      <c r="M314" s="31">
        <v>19.73076086956522</v>
      </c>
      <c r="N314" s="31">
        <v>56.883804347826114</v>
      </c>
      <c r="O314" s="31">
        <v>5.2173913043478262</v>
      </c>
      <c r="P314" s="31">
        <v>140.46119565217387</v>
      </c>
      <c r="Q314" s="31">
        <v>134.31543478260866</v>
      </c>
      <c r="R314" s="31">
        <v>6.1457608695652182</v>
      </c>
      <c r="S314" s="31">
        <v>326.43891304347824</v>
      </c>
      <c r="T314" s="31">
        <v>326.43891304347824</v>
      </c>
      <c r="U314" s="31">
        <v>0</v>
      </c>
      <c r="V314" s="31">
        <v>0</v>
      </c>
      <c r="W314" s="31">
        <v>45.340217391304343</v>
      </c>
      <c r="X314" s="31">
        <v>8.6956521739130432E-2</v>
      </c>
      <c r="Y314" s="31">
        <v>0</v>
      </c>
      <c r="Z314" s="31">
        <v>0</v>
      </c>
      <c r="AA314" s="31">
        <v>19.960543478260867</v>
      </c>
      <c r="AB314" s="31">
        <v>0</v>
      </c>
      <c r="AC314" s="31">
        <v>25.292717391304347</v>
      </c>
      <c r="AD314" s="31">
        <v>0</v>
      </c>
      <c r="AE314" s="31">
        <v>0</v>
      </c>
      <c r="AF314" t="s">
        <v>27</v>
      </c>
      <c r="AG314" s="32">
        <v>2</v>
      </c>
      <c r="AH314"/>
    </row>
    <row r="315" spans="1:34" x14ac:dyDescent="0.25">
      <c r="A315" t="s">
        <v>941</v>
      </c>
      <c r="B315" t="s">
        <v>428</v>
      </c>
      <c r="C315" t="s">
        <v>798</v>
      </c>
      <c r="D315" t="s">
        <v>903</v>
      </c>
      <c r="E315" s="31">
        <v>93.467391304347828</v>
      </c>
      <c r="F315" s="31">
        <v>2.6525619258053266</v>
      </c>
      <c r="G315" s="31">
        <v>2.3978811489708112</v>
      </c>
      <c r="H315" s="31">
        <v>0.16738457960227937</v>
      </c>
      <c r="I315" s="31">
        <v>8.2253750436097218E-3</v>
      </c>
      <c r="J315" s="31">
        <v>247.92804347826092</v>
      </c>
      <c r="K315" s="31">
        <v>224.12369565217398</v>
      </c>
      <c r="L315" s="31">
        <v>15.645000000000003</v>
      </c>
      <c r="M315" s="31">
        <v>0.76880434782608698</v>
      </c>
      <c r="N315" s="31">
        <v>9.1370652173913065</v>
      </c>
      <c r="O315" s="31">
        <v>5.7391304347826084</v>
      </c>
      <c r="P315" s="31">
        <v>85.428152173913048</v>
      </c>
      <c r="Q315" s="31">
        <v>76.500000000000014</v>
      </c>
      <c r="R315" s="31">
        <v>8.9281521739130412</v>
      </c>
      <c r="S315" s="31">
        <v>146.85489130434786</v>
      </c>
      <c r="T315" s="31">
        <v>146.85489130434786</v>
      </c>
      <c r="U315" s="31">
        <v>0</v>
      </c>
      <c r="V315" s="31">
        <v>0</v>
      </c>
      <c r="W315" s="31">
        <v>30.416630434782611</v>
      </c>
      <c r="X315" s="31">
        <v>0</v>
      </c>
      <c r="Y315" s="31">
        <v>0</v>
      </c>
      <c r="Z315" s="31">
        <v>0</v>
      </c>
      <c r="AA315" s="31">
        <v>13.61521739130435</v>
      </c>
      <c r="AB315" s="31">
        <v>0</v>
      </c>
      <c r="AC315" s="31">
        <v>16.801413043478259</v>
      </c>
      <c r="AD315" s="31">
        <v>0</v>
      </c>
      <c r="AE315" s="31">
        <v>0</v>
      </c>
      <c r="AF315" t="s">
        <v>77</v>
      </c>
      <c r="AG315" s="32">
        <v>2</v>
      </c>
      <c r="AH315"/>
    </row>
    <row r="316" spans="1:34" x14ac:dyDescent="0.25">
      <c r="A316" t="s">
        <v>941</v>
      </c>
      <c r="B316" t="s">
        <v>658</v>
      </c>
      <c r="C316" t="s">
        <v>876</v>
      </c>
      <c r="D316" t="s">
        <v>897</v>
      </c>
      <c r="E316" s="31">
        <v>30.358695652173914</v>
      </c>
      <c r="F316" s="31">
        <v>4.4720050125313282</v>
      </c>
      <c r="G316" s="31">
        <v>4.1884389545291798</v>
      </c>
      <c r="H316" s="31">
        <v>1.2862191192266379</v>
      </c>
      <c r="I316" s="31">
        <v>1.0026530612244897</v>
      </c>
      <c r="J316" s="31">
        <v>135.76423913043479</v>
      </c>
      <c r="K316" s="31">
        <v>127.15554347826087</v>
      </c>
      <c r="L316" s="31">
        <v>39.047934782608692</v>
      </c>
      <c r="M316" s="31">
        <v>30.439239130434782</v>
      </c>
      <c r="N316" s="31">
        <v>3.7391304347826089</v>
      </c>
      <c r="O316" s="31">
        <v>4.8695652173913047</v>
      </c>
      <c r="P316" s="31">
        <v>34.129347826086963</v>
      </c>
      <c r="Q316" s="31">
        <v>34.129347826086963</v>
      </c>
      <c r="R316" s="31">
        <v>0</v>
      </c>
      <c r="S316" s="31">
        <v>62.586956521739125</v>
      </c>
      <c r="T316" s="31">
        <v>55.622282608695649</v>
      </c>
      <c r="U316" s="31">
        <v>6.9646739130434785</v>
      </c>
      <c r="V316" s="31">
        <v>0</v>
      </c>
      <c r="W316" s="31">
        <v>6.2778260869565212</v>
      </c>
      <c r="X316" s="31">
        <v>1.8930434782608696</v>
      </c>
      <c r="Y316" s="31">
        <v>0</v>
      </c>
      <c r="Z316" s="31">
        <v>0</v>
      </c>
      <c r="AA316" s="31">
        <v>4.3847826086956516</v>
      </c>
      <c r="AB316" s="31">
        <v>0</v>
      </c>
      <c r="AC316" s="31">
        <v>0</v>
      </c>
      <c r="AD316" s="31">
        <v>0</v>
      </c>
      <c r="AE316" s="31">
        <v>0</v>
      </c>
      <c r="AF316" t="s">
        <v>310</v>
      </c>
      <c r="AG316" s="32">
        <v>2</v>
      </c>
      <c r="AH316"/>
    </row>
    <row r="317" spans="1:34" x14ac:dyDescent="0.25">
      <c r="A317" t="s">
        <v>941</v>
      </c>
      <c r="B317" t="s">
        <v>381</v>
      </c>
      <c r="C317" t="s">
        <v>764</v>
      </c>
      <c r="D317" t="s">
        <v>898</v>
      </c>
      <c r="E317" s="31">
        <v>121.3804347826087</v>
      </c>
      <c r="F317" s="31">
        <v>3.1346762783200504</v>
      </c>
      <c r="G317" s="31">
        <v>2.8663642876332052</v>
      </c>
      <c r="H317" s="31">
        <v>0.38847317990507746</v>
      </c>
      <c r="I317" s="31">
        <v>0.19841676367869612</v>
      </c>
      <c r="J317" s="31">
        <v>380.48836956521745</v>
      </c>
      <c r="K317" s="31">
        <v>347.92054347826092</v>
      </c>
      <c r="L317" s="31">
        <v>47.153043478260869</v>
      </c>
      <c r="M317" s="31">
        <v>24.083913043478258</v>
      </c>
      <c r="N317" s="31">
        <v>18.13304347826087</v>
      </c>
      <c r="O317" s="31">
        <v>4.9360869565217396</v>
      </c>
      <c r="P317" s="31">
        <v>105.75586956521744</v>
      </c>
      <c r="Q317" s="31">
        <v>96.257173913043516</v>
      </c>
      <c r="R317" s="31">
        <v>9.4986956521739145</v>
      </c>
      <c r="S317" s="31">
        <v>227.57945652173913</v>
      </c>
      <c r="T317" s="31">
        <v>159.92967391304347</v>
      </c>
      <c r="U317" s="31">
        <v>67.649782608695659</v>
      </c>
      <c r="V317" s="31">
        <v>0</v>
      </c>
      <c r="W317" s="31">
        <v>0.1766304347826087</v>
      </c>
      <c r="X317" s="31">
        <v>0</v>
      </c>
      <c r="Y317" s="31">
        <v>0</v>
      </c>
      <c r="Z317" s="31">
        <v>0</v>
      </c>
      <c r="AA317" s="31">
        <v>0.1766304347826087</v>
      </c>
      <c r="AB317" s="31">
        <v>0</v>
      </c>
      <c r="AC317" s="31">
        <v>0</v>
      </c>
      <c r="AD317" s="31">
        <v>0</v>
      </c>
      <c r="AE317" s="31">
        <v>0</v>
      </c>
      <c r="AF317" t="s">
        <v>30</v>
      </c>
      <c r="AG317" s="32">
        <v>2</v>
      </c>
      <c r="AH317"/>
    </row>
    <row r="318" spans="1:34" x14ac:dyDescent="0.25">
      <c r="A318" t="s">
        <v>941</v>
      </c>
      <c r="B318" t="s">
        <v>591</v>
      </c>
      <c r="C318" t="s">
        <v>841</v>
      </c>
      <c r="D318" t="s">
        <v>890</v>
      </c>
      <c r="E318" s="31">
        <v>72.75</v>
      </c>
      <c r="F318" s="31">
        <v>4.5370043328851049</v>
      </c>
      <c r="G318" s="31">
        <v>4.3026550126998355</v>
      </c>
      <c r="H318" s="31">
        <v>0.62778275810548334</v>
      </c>
      <c r="I318" s="31">
        <v>0.55942776034663078</v>
      </c>
      <c r="J318" s="31">
        <v>330.06706521739136</v>
      </c>
      <c r="K318" s="31">
        <v>313.01815217391305</v>
      </c>
      <c r="L318" s="31">
        <v>45.671195652173914</v>
      </c>
      <c r="M318" s="31">
        <v>40.698369565217391</v>
      </c>
      <c r="N318" s="31">
        <v>0</v>
      </c>
      <c r="O318" s="31">
        <v>4.9728260869565215</v>
      </c>
      <c r="P318" s="31">
        <v>109.22467391304349</v>
      </c>
      <c r="Q318" s="31">
        <v>97.148586956521754</v>
      </c>
      <c r="R318" s="31">
        <v>12.076086956521738</v>
      </c>
      <c r="S318" s="31">
        <v>175.17119565217391</v>
      </c>
      <c r="T318" s="31">
        <v>175.17119565217391</v>
      </c>
      <c r="U318" s="31">
        <v>0</v>
      </c>
      <c r="V318" s="31">
        <v>0</v>
      </c>
      <c r="W318" s="31">
        <v>44.798043478260865</v>
      </c>
      <c r="X318" s="31">
        <v>2.660326086956522</v>
      </c>
      <c r="Y318" s="31">
        <v>0</v>
      </c>
      <c r="Z318" s="31">
        <v>0</v>
      </c>
      <c r="AA318" s="31">
        <v>10.110543478260867</v>
      </c>
      <c r="AB318" s="31">
        <v>0</v>
      </c>
      <c r="AC318" s="31">
        <v>32.027173913043477</v>
      </c>
      <c r="AD318" s="31">
        <v>0</v>
      </c>
      <c r="AE318" s="31">
        <v>0</v>
      </c>
      <c r="AF318" t="s">
        <v>243</v>
      </c>
      <c r="AG318" s="32">
        <v>2</v>
      </c>
      <c r="AH318"/>
    </row>
    <row r="319" spans="1:34" x14ac:dyDescent="0.25">
      <c r="A319" t="s">
        <v>941</v>
      </c>
      <c r="B319" t="s">
        <v>570</v>
      </c>
      <c r="C319" t="s">
        <v>772</v>
      </c>
      <c r="D319" t="s">
        <v>900</v>
      </c>
      <c r="E319" s="31">
        <v>33.434782608695649</v>
      </c>
      <c r="F319" s="31">
        <v>4.9060468140442142</v>
      </c>
      <c r="G319" s="31">
        <v>4.7685305591677505</v>
      </c>
      <c r="H319" s="31">
        <v>0.83647594278283499</v>
      </c>
      <c r="I319" s="31">
        <v>0.69895968790637197</v>
      </c>
      <c r="J319" s="31">
        <v>164.03260869565219</v>
      </c>
      <c r="K319" s="31">
        <v>159.43478260869566</v>
      </c>
      <c r="L319" s="31">
        <v>27.967391304347828</v>
      </c>
      <c r="M319" s="31">
        <v>23.369565217391305</v>
      </c>
      <c r="N319" s="31">
        <v>0.99456521739130432</v>
      </c>
      <c r="O319" s="31">
        <v>3.6032608695652173</v>
      </c>
      <c r="P319" s="31">
        <v>27.589673913043477</v>
      </c>
      <c r="Q319" s="31">
        <v>27.589673913043477</v>
      </c>
      <c r="R319" s="31">
        <v>0</v>
      </c>
      <c r="S319" s="31">
        <v>108.47554347826087</v>
      </c>
      <c r="T319" s="31">
        <v>108.47554347826087</v>
      </c>
      <c r="U319" s="31">
        <v>0</v>
      </c>
      <c r="V319" s="31">
        <v>0</v>
      </c>
      <c r="W319" s="31">
        <v>1.0597826086956521</v>
      </c>
      <c r="X319" s="31">
        <v>0</v>
      </c>
      <c r="Y319" s="31">
        <v>0</v>
      </c>
      <c r="Z319" s="31">
        <v>0</v>
      </c>
      <c r="AA319" s="31">
        <v>1.0597826086956521</v>
      </c>
      <c r="AB319" s="31">
        <v>0</v>
      </c>
      <c r="AC319" s="31">
        <v>0</v>
      </c>
      <c r="AD319" s="31">
        <v>0</v>
      </c>
      <c r="AE319" s="31">
        <v>0</v>
      </c>
      <c r="AF319" t="s">
        <v>222</v>
      </c>
      <c r="AG319" s="32">
        <v>2</v>
      </c>
      <c r="AH319"/>
    </row>
    <row r="320" spans="1:34" x14ac:dyDescent="0.25">
      <c r="A320" t="s">
        <v>941</v>
      </c>
      <c r="B320" t="s">
        <v>696</v>
      </c>
      <c r="C320" t="s">
        <v>888</v>
      </c>
      <c r="D320" t="s">
        <v>896</v>
      </c>
      <c r="E320" s="31">
        <v>58.75</v>
      </c>
      <c r="F320" s="31">
        <v>4.7752543940795551</v>
      </c>
      <c r="G320" s="31">
        <v>4.1503700277520812</v>
      </c>
      <c r="H320" s="31">
        <v>1.2471322849213691</v>
      </c>
      <c r="I320" s="31">
        <v>0.6222479185938945</v>
      </c>
      <c r="J320" s="31">
        <v>280.54619565217388</v>
      </c>
      <c r="K320" s="31">
        <v>243.83423913043478</v>
      </c>
      <c r="L320" s="31">
        <v>73.269021739130437</v>
      </c>
      <c r="M320" s="31">
        <v>36.557065217391305</v>
      </c>
      <c r="N320" s="31">
        <v>31.728260869565219</v>
      </c>
      <c r="O320" s="31">
        <v>4.9836956521739131</v>
      </c>
      <c r="P320" s="31">
        <v>78.135869565217391</v>
      </c>
      <c r="Q320" s="31">
        <v>78.135869565217391</v>
      </c>
      <c r="R320" s="31">
        <v>0</v>
      </c>
      <c r="S320" s="31">
        <v>129.14130434782609</v>
      </c>
      <c r="T320" s="31">
        <v>129.14130434782609</v>
      </c>
      <c r="U320" s="31">
        <v>0</v>
      </c>
      <c r="V320" s="31">
        <v>0</v>
      </c>
      <c r="W320" s="31">
        <v>2.2826086956521738</v>
      </c>
      <c r="X320" s="31">
        <v>0</v>
      </c>
      <c r="Y320" s="31">
        <v>0</v>
      </c>
      <c r="Z320" s="31">
        <v>0</v>
      </c>
      <c r="AA320" s="31">
        <v>0</v>
      </c>
      <c r="AB320" s="31">
        <v>0</v>
      </c>
      <c r="AC320" s="31">
        <v>2.2826086956521738</v>
      </c>
      <c r="AD320" s="31">
        <v>0</v>
      </c>
      <c r="AE320" s="31">
        <v>0</v>
      </c>
      <c r="AF320" t="s">
        <v>348</v>
      </c>
      <c r="AG320" s="32">
        <v>2</v>
      </c>
      <c r="AH320"/>
    </row>
    <row r="321" spans="1:34" x14ac:dyDescent="0.25">
      <c r="A321" t="s">
        <v>941</v>
      </c>
      <c r="B321" t="s">
        <v>641</v>
      </c>
      <c r="C321" t="s">
        <v>787</v>
      </c>
      <c r="D321" t="s">
        <v>906</v>
      </c>
      <c r="E321" s="31">
        <v>139.63043478260869</v>
      </c>
      <c r="F321" s="31">
        <v>2.7382710571384088</v>
      </c>
      <c r="G321" s="31">
        <v>2.6032874046395764</v>
      </c>
      <c r="H321" s="31">
        <v>0.47622217032539299</v>
      </c>
      <c r="I321" s="31">
        <v>0.34123851782656062</v>
      </c>
      <c r="J321" s="31">
        <v>382.34597826086951</v>
      </c>
      <c r="K321" s="31">
        <v>363.49815217391301</v>
      </c>
      <c r="L321" s="31">
        <v>66.495108695652149</v>
      </c>
      <c r="M321" s="31">
        <v>47.647282608695626</v>
      </c>
      <c r="N321" s="31">
        <v>14.239130434782609</v>
      </c>
      <c r="O321" s="31">
        <v>4.6086956521739131</v>
      </c>
      <c r="P321" s="31">
        <v>96.411956521739143</v>
      </c>
      <c r="Q321" s="31">
        <v>96.411956521739143</v>
      </c>
      <c r="R321" s="31">
        <v>0</v>
      </c>
      <c r="S321" s="31">
        <v>219.43891304347824</v>
      </c>
      <c r="T321" s="31">
        <v>219.43891304347824</v>
      </c>
      <c r="U321" s="31">
        <v>0</v>
      </c>
      <c r="V321" s="31">
        <v>0</v>
      </c>
      <c r="W321" s="31">
        <v>32.538043478260867</v>
      </c>
      <c r="X321" s="31">
        <v>0</v>
      </c>
      <c r="Y321" s="31">
        <v>4.2391304347826084</v>
      </c>
      <c r="Z321" s="31">
        <v>0</v>
      </c>
      <c r="AA321" s="31">
        <v>1.9592391304347827</v>
      </c>
      <c r="AB321" s="31">
        <v>0</v>
      </c>
      <c r="AC321" s="31">
        <v>26.339673913043477</v>
      </c>
      <c r="AD321" s="31">
        <v>0</v>
      </c>
      <c r="AE321" s="31">
        <v>0</v>
      </c>
      <c r="AF321" t="s">
        <v>293</v>
      </c>
      <c r="AG321" s="32">
        <v>2</v>
      </c>
      <c r="AH321"/>
    </row>
    <row r="322" spans="1:34" x14ac:dyDescent="0.25">
      <c r="A322" t="s">
        <v>941</v>
      </c>
      <c r="B322" t="s">
        <v>366</v>
      </c>
      <c r="C322" t="s">
        <v>766</v>
      </c>
      <c r="D322" t="s">
        <v>901</v>
      </c>
      <c r="E322" s="31">
        <v>87.717391304347828</v>
      </c>
      <c r="F322" s="31">
        <v>2.4471437422552662</v>
      </c>
      <c r="G322" s="31">
        <v>2.1230136307311023</v>
      </c>
      <c r="H322" s="31">
        <v>0.24778314745972743</v>
      </c>
      <c r="I322" s="31">
        <v>9.1306071871127659E-2</v>
      </c>
      <c r="J322" s="31">
        <v>214.65706521739128</v>
      </c>
      <c r="K322" s="31">
        <v>186.22521739130431</v>
      </c>
      <c r="L322" s="31">
        <v>21.73489130434783</v>
      </c>
      <c r="M322" s="31">
        <v>8.0091304347826107</v>
      </c>
      <c r="N322" s="31">
        <v>7.9866304347826098</v>
      </c>
      <c r="O322" s="31">
        <v>5.7391304347826084</v>
      </c>
      <c r="P322" s="31">
        <v>59.188152173913053</v>
      </c>
      <c r="Q322" s="31">
        <v>44.482065217391316</v>
      </c>
      <c r="R322" s="31">
        <v>14.706086956521739</v>
      </c>
      <c r="S322" s="31">
        <v>133.73402173913038</v>
      </c>
      <c r="T322" s="31">
        <v>133.73402173913038</v>
      </c>
      <c r="U322" s="31">
        <v>0</v>
      </c>
      <c r="V322" s="31">
        <v>0</v>
      </c>
      <c r="W322" s="31">
        <v>3.7065217391304346</v>
      </c>
      <c r="X322" s="31">
        <v>0</v>
      </c>
      <c r="Y322" s="31">
        <v>0</v>
      </c>
      <c r="Z322" s="31">
        <v>0</v>
      </c>
      <c r="AA322" s="31">
        <v>3.5652173913043477</v>
      </c>
      <c r="AB322" s="31">
        <v>0</v>
      </c>
      <c r="AC322" s="31">
        <v>0.14130434782608695</v>
      </c>
      <c r="AD322" s="31">
        <v>0</v>
      </c>
      <c r="AE322" s="31">
        <v>0</v>
      </c>
      <c r="AF322" t="s">
        <v>15</v>
      </c>
      <c r="AG322" s="32">
        <v>2</v>
      </c>
      <c r="AH322"/>
    </row>
    <row r="323" spans="1:34" x14ac:dyDescent="0.25">
      <c r="A323" t="s">
        <v>941</v>
      </c>
      <c r="B323" t="s">
        <v>383</v>
      </c>
      <c r="C323" t="s">
        <v>772</v>
      </c>
      <c r="D323" t="s">
        <v>900</v>
      </c>
      <c r="E323" s="31">
        <v>38.347826086956523</v>
      </c>
      <c r="F323" s="31">
        <v>3.7317233560090686</v>
      </c>
      <c r="G323" s="31">
        <v>3.2392063492063476</v>
      </c>
      <c r="H323" s="31">
        <v>0.72052154195011331</v>
      </c>
      <c r="I323" s="31">
        <v>0.36249999999999993</v>
      </c>
      <c r="J323" s="31">
        <v>143.10347826086951</v>
      </c>
      <c r="K323" s="31">
        <v>124.21652173913039</v>
      </c>
      <c r="L323" s="31">
        <v>27.630434782608695</v>
      </c>
      <c r="M323" s="31">
        <v>13.901086956521738</v>
      </c>
      <c r="N323" s="31">
        <v>10.305434782608696</v>
      </c>
      <c r="O323" s="31">
        <v>3.4239130434782608</v>
      </c>
      <c r="P323" s="31">
        <v>36.190760869565217</v>
      </c>
      <c r="Q323" s="31">
        <v>31.033152173913042</v>
      </c>
      <c r="R323" s="31">
        <v>5.1576086956521738</v>
      </c>
      <c r="S323" s="31">
        <v>79.28228260869561</v>
      </c>
      <c r="T323" s="31">
        <v>79.28228260869561</v>
      </c>
      <c r="U323" s="31">
        <v>0</v>
      </c>
      <c r="V323" s="31">
        <v>0</v>
      </c>
      <c r="W323" s="31">
        <v>33.428260869565221</v>
      </c>
      <c r="X323" s="31">
        <v>0.53804347826086951</v>
      </c>
      <c r="Y323" s="31">
        <v>4.5869565217391308</v>
      </c>
      <c r="Z323" s="31">
        <v>0</v>
      </c>
      <c r="AA323" s="31">
        <v>4.8103260869565219</v>
      </c>
      <c r="AB323" s="31">
        <v>2.3967391304347827</v>
      </c>
      <c r="AC323" s="31">
        <v>21.096195652173915</v>
      </c>
      <c r="AD323" s="31">
        <v>0</v>
      </c>
      <c r="AE323" s="31">
        <v>0</v>
      </c>
      <c r="AF323" t="s">
        <v>32</v>
      </c>
      <c r="AG323" s="32">
        <v>2</v>
      </c>
      <c r="AH323"/>
    </row>
    <row r="324" spans="1:34" x14ac:dyDescent="0.25">
      <c r="A324" t="s">
        <v>941</v>
      </c>
      <c r="B324" t="s">
        <v>625</v>
      </c>
      <c r="C324" t="s">
        <v>759</v>
      </c>
      <c r="D324" t="s">
        <v>889</v>
      </c>
      <c r="E324" s="31">
        <v>87.684782608695656</v>
      </c>
      <c r="F324" s="31">
        <v>3.556847650923515</v>
      </c>
      <c r="G324" s="31">
        <v>3.4350973100285112</v>
      </c>
      <c r="H324" s="31">
        <v>0.71662823850254131</v>
      </c>
      <c r="I324" s="31">
        <v>0.59487789760753695</v>
      </c>
      <c r="J324" s="31">
        <v>311.88141304347823</v>
      </c>
      <c r="K324" s="31">
        <v>301.20576086956521</v>
      </c>
      <c r="L324" s="31">
        <v>62.83739130434784</v>
      </c>
      <c r="M324" s="31">
        <v>52.161739130434796</v>
      </c>
      <c r="N324" s="31">
        <v>10.675652173913043</v>
      </c>
      <c r="O324" s="31">
        <v>0</v>
      </c>
      <c r="P324" s="31">
        <v>62.482608695652196</v>
      </c>
      <c r="Q324" s="31">
        <v>62.482608695652196</v>
      </c>
      <c r="R324" s="31">
        <v>0</v>
      </c>
      <c r="S324" s="31">
        <v>186.56141304347821</v>
      </c>
      <c r="T324" s="31">
        <v>186.56141304347821</v>
      </c>
      <c r="U324" s="31">
        <v>0</v>
      </c>
      <c r="V324" s="31">
        <v>0</v>
      </c>
      <c r="W324" s="31">
        <v>0</v>
      </c>
      <c r="X324" s="31">
        <v>0</v>
      </c>
      <c r="Y324" s="31">
        <v>0</v>
      </c>
      <c r="Z324" s="31">
        <v>0</v>
      </c>
      <c r="AA324" s="31">
        <v>0</v>
      </c>
      <c r="AB324" s="31">
        <v>0</v>
      </c>
      <c r="AC324" s="31">
        <v>0</v>
      </c>
      <c r="AD324" s="31">
        <v>0</v>
      </c>
      <c r="AE324" s="31">
        <v>0</v>
      </c>
      <c r="AF324" t="s">
        <v>277</v>
      </c>
      <c r="AG324" s="32">
        <v>2</v>
      </c>
      <c r="AH324"/>
    </row>
    <row r="325" spans="1:34" x14ac:dyDescent="0.25">
      <c r="A325" t="s">
        <v>941</v>
      </c>
      <c r="B325" t="s">
        <v>420</v>
      </c>
      <c r="C325" t="s">
        <v>792</v>
      </c>
      <c r="D325" t="s">
        <v>896</v>
      </c>
      <c r="E325" s="31">
        <v>90.815217391304344</v>
      </c>
      <c r="F325" s="31">
        <v>3.281504488330341</v>
      </c>
      <c r="G325" s="31">
        <v>3.1263877917414722</v>
      </c>
      <c r="H325" s="31">
        <v>1.0298839018551764</v>
      </c>
      <c r="I325" s="31">
        <v>0.87476720526630747</v>
      </c>
      <c r="J325" s="31">
        <v>298.01054347826084</v>
      </c>
      <c r="K325" s="31">
        <v>283.92358695652172</v>
      </c>
      <c r="L325" s="31">
        <v>93.529130434782587</v>
      </c>
      <c r="M325" s="31">
        <v>79.442173913043462</v>
      </c>
      <c r="N325" s="31">
        <v>10.521739130434783</v>
      </c>
      <c r="O325" s="31">
        <v>3.5652173913043477</v>
      </c>
      <c r="P325" s="31">
        <v>36.121630434782602</v>
      </c>
      <c r="Q325" s="31">
        <v>36.121630434782602</v>
      </c>
      <c r="R325" s="31">
        <v>0</v>
      </c>
      <c r="S325" s="31">
        <v>168.35978260869567</v>
      </c>
      <c r="T325" s="31">
        <v>168.35978260869567</v>
      </c>
      <c r="U325" s="31">
        <v>0</v>
      </c>
      <c r="V325" s="31">
        <v>0</v>
      </c>
      <c r="W325" s="31">
        <v>14.774891304347827</v>
      </c>
      <c r="X325" s="31">
        <v>7.7499999999999999E-2</v>
      </c>
      <c r="Y325" s="31">
        <v>0</v>
      </c>
      <c r="Z325" s="31">
        <v>0</v>
      </c>
      <c r="AA325" s="31">
        <v>6.2976086956521753</v>
      </c>
      <c r="AB325" s="31">
        <v>0</v>
      </c>
      <c r="AC325" s="31">
        <v>8.3997826086956522</v>
      </c>
      <c r="AD325" s="31">
        <v>0</v>
      </c>
      <c r="AE325" s="31">
        <v>0</v>
      </c>
      <c r="AF325" t="s">
        <v>69</v>
      </c>
      <c r="AG325" s="32">
        <v>2</v>
      </c>
      <c r="AH325"/>
    </row>
    <row r="326" spans="1:34" x14ac:dyDescent="0.25">
      <c r="A326" t="s">
        <v>941</v>
      </c>
      <c r="B326" t="s">
        <v>624</v>
      </c>
      <c r="C326" t="s">
        <v>732</v>
      </c>
      <c r="D326" t="s">
        <v>891</v>
      </c>
      <c r="E326" s="31">
        <v>34.152173913043477</v>
      </c>
      <c r="F326" s="31">
        <v>5.5808529598981558</v>
      </c>
      <c r="G326" s="31">
        <v>4.6425111394016572</v>
      </c>
      <c r="H326" s="31">
        <v>2.3399267982176961</v>
      </c>
      <c r="I326" s="31">
        <v>1.4015849777211971</v>
      </c>
      <c r="J326" s="31">
        <v>190.59826086956528</v>
      </c>
      <c r="K326" s="31">
        <v>158.55184782608703</v>
      </c>
      <c r="L326" s="31">
        <v>79.913586956521755</v>
      </c>
      <c r="M326" s="31">
        <v>47.867173913043487</v>
      </c>
      <c r="N326" s="31">
        <v>26.655108695652174</v>
      </c>
      <c r="O326" s="31">
        <v>5.3913043478260869</v>
      </c>
      <c r="P326" s="31">
        <v>19.080108695652179</v>
      </c>
      <c r="Q326" s="31">
        <v>19.080108695652179</v>
      </c>
      <c r="R326" s="31">
        <v>0</v>
      </c>
      <c r="S326" s="31">
        <v>91.604565217391325</v>
      </c>
      <c r="T326" s="31">
        <v>85.140869565217415</v>
      </c>
      <c r="U326" s="31">
        <v>6.4636956521739135</v>
      </c>
      <c r="V326" s="31">
        <v>0</v>
      </c>
      <c r="W326" s="31">
        <v>9.7248913043478264</v>
      </c>
      <c r="X326" s="31">
        <v>0</v>
      </c>
      <c r="Y326" s="31">
        <v>0</v>
      </c>
      <c r="Z326" s="31">
        <v>0</v>
      </c>
      <c r="AA326" s="31">
        <v>7.3553260869565227</v>
      </c>
      <c r="AB326" s="31">
        <v>0</v>
      </c>
      <c r="AC326" s="31">
        <v>2.3695652173913042</v>
      </c>
      <c r="AD326" s="31">
        <v>0</v>
      </c>
      <c r="AE326" s="31">
        <v>0</v>
      </c>
      <c r="AF326" t="s">
        <v>276</v>
      </c>
      <c r="AG326" s="32">
        <v>2</v>
      </c>
      <c r="AH326"/>
    </row>
    <row r="327" spans="1:34" x14ac:dyDescent="0.25">
      <c r="A327" t="s">
        <v>941</v>
      </c>
      <c r="B327" t="s">
        <v>603</v>
      </c>
      <c r="C327" t="s">
        <v>861</v>
      </c>
      <c r="D327" t="s">
        <v>893</v>
      </c>
      <c r="E327" s="31">
        <v>47.608695652173914</v>
      </c>
      <c r="F327" s="31">
        <v>4.7439360730593609</v>
      </c>
      <c r="G327" s="31">
        <v>4.0010433789954334</v>
      </c>
      <c r="H327" s="31">
        <v>1.7356666666666667</v>
      </c>
      <c r="I327" s="31">
        <v>1.0050730593607307</v>
      </c>
      <c r="J327" s="31">
        <v>225.85260869565218</v>
      </c>
      <c r="K327" s="31">
        <v>190.48445652173911</v>
      </c>
      <c r="L327" s="31">
        <v>82.632826086956527</v>
      </c>
      <c r="M327" s="31">
        <v>47.850217391304348</v>
      </c>
      <c r="N327" s="31">
        <v>31.826086956521738</v>
      </c>
      <c r="O327" s="31">
        <v>2.9565217391304346</v>
      </c>
      <c r="P327" s="31">
        <v>17.235434782608692</v>
      </c>
      <c r="Q327" s="31">
        <v>16.649891304347822</v>
      </c>
      <c r="R327" s="31">
        <v>0.58554347826086961</v>
      </c>
      <c r="S327" s="31">
        <v>125.98434782608695</v>
      </c>
      <c r="T327" s="31">
        <v>125.98434782608695</v>
      </c>
      <c r="U327" s="31">
        <v>0</v>
      </c>
      <c r="V327" s="31">
        <v>0</v>
      </c>
      <c r="W327" s="31">
        <v>35.255434782608695</v>
      </c>
      <c r="X327" s="31">
        <v>3.6793478260869565</v>
      </c>
      <c r="Y327" s="31">
        <v>0</v>
      </c>
      <c r="Z327" s="31">
        <v>0</v>
      </c>
      <c r="AA327" s="31">
        <v>10.622282608695652</v>
      </c>
      <c r="AB327" s="31">
        <v>0</v>
      </c>
      <c r="AC327" s="31">
        <v>20.953804347826086</v>
      </c>
      <c r="AD327" s="31">
        <v>0</v>
      </c>
      <c r="AE327" s="31">
        <v>0</v>
      </c>
      <c r="AF327" t="s">
        <v>255</v>
      </c>
      <c r="AG327" s="32">
        <v>2</v>
      </c>
      <c r="AH327"/>
    </row>
    <row r="328" spans="1:34" x14ac:dyDescent="0.25">
      <c r="A328" t="s">
        <v>941</v>
      </c>
      <c r="B328" t="s">
        <v>617</v>
      </c>
      <c r="C328" t="s">
        <v>866</v>
      </c>
      <c r="D328" t="s">
        <v>907</v>
      </c>
      <c r="E328" s="31">
        <v>60.521739130434781</v>
      </c>
      <c r="F328" s="31">
        <v>3.4281734913793112</v>
      </c>
      <c r="G328" s="31">
        <v>3.0212051005747136</v>
      </c>
      <c r="H328" s="31">
        <v>1.3908800287356324</v>
      </c>
      <c r="I328" s="31">
        <v>0.98391163793103475</v>
      </c>
      <c r="J328" s="31">
        <v>207.47902173913047</v>
      </c>
      <c r="K328" s="31">
        <v>182.84858695652179</v>
      </c>
      <c r="L328" s="31">
        <v>84.178478260869582</v>
      </c>
      <c r="M328" s="31">
        <v>59.548043478260887</v>
      </c>
      <c r="N328" s="31">
        <v>22.717391304347824</v>
      </c>
      <c r="O328" s="31">
        <v>1.9130434782608696</v>
      </c>
      <c r="P328" s="31">
        <v>14.874891304347821</v>
      </c>
      <c r="Q328" s="31">
        <v>14.874891304347821</v>
      </c>
      <c r="R328" s="31">
        <v>0</v>
      </c>
      <c r="S328" s="31">
        <v>108.42565217391308</v>
      </c>
      <c r="T328" s="31">
        <v>108.42565217391308</v>
      </c>
      <c r="U328" s="31">
        <v>0</v>
      </c>
      <c r="V328" s="31">
        <v>0</v>
      </c>
      <c r="W328" s="31">
        <v>17.491847826086957</v>
      </c>
      <c r="X328" s="31">
        <v>0.86956521739130432</v>
      </c>
      <c r="Y328" s="31">
        <v>0</v>
      </c>
      <c r="Z328" s="31">
        <v>0</v>
      </c>
      <c r="AA328" s="31">
        <v>3.0625</v>
      </c>
      <c r="AB328" s="31">
        <v>0</v>
      </c>
      <c r="AC328" s="31">
        <v>13.559782608695652</v>
      </c>
      <c r="AD328" s="31">
        <v>0</v>
      </c>
      <c r="AE328" s="31">
        <v>0</v>
      </c>
      <c r="AF328" t="s">
        <v>269</v>
      </c>
      <c r="AG328" s="32">
        <v>2</v>
      </c>
      <c r="AH328"/>
    </row>
    <row r="329" spans="1:34" x14ac:dyDescent="0.25">
      <c r="A329" t="s">
        <v>941</v>
      </c>
      <c r="B329" t="s">
        <v>600</v>
      </c>
      <c r="C329" t="s">
        <v>859</v>
      </c>
      <c r="D329" t="s">
        <v>908</v>
      </c>
      <c r="E329" s="31">
        <v>43.717391304347828</v>
      </c>
      <c r="F329" s="31">
        <v>4.8126752859274005</v>
      </c>
      <c r="G329" s="31">
        <v>4.122471407260071</v>
      </c>
      <c r="H329" s="31">
        <v>1.4981849825957232</v>
      </c>
      <c r="I329" s="31">
        <v>0.82787170561909484</v>
      </c>
      <c r="J329" s="31">
        <v>210.39760869565222</v>
      </c>
      <c r="K329" s="31">
        <v>180.22369565217397</v>
      </c>
      <c r="L329" s="31">
        <v>65.496739130434776</v>
      </c>
      <c r="M329" s="31">
        <v>36.192391304347822</v>
      </c>
      <c r="N329" s="31">
        <v>23.739130434782609</v>
      </c>
      <c r="O329" s="31">
        <v>5.5652173913043477</v>
      </c>
      <c r="P329" s="31">
        <v>27.294565217391309</v>
      </c>
      <c r="Q329" s="31">
        <v>26.425000000000004</v>
      </c>
      <c r="R329" s="31">
        <v>0.86956521739130432</v>
      </c>
      <c r="S329" s="31">
        <v>117.60630434782614</v>
      </c>
      <c r="T329" s="31">
        <v>117.60630434782614</v>
      </c>
      <c r="U329" s="31">
        <v>0</v>
      </c>
      <c r="V329" s="31">
        <v>0</v>
      </c>
      <c r="W329" s="31">
        <v>1.5625</v>
      </c>
      <c r="X329" s="31">
        <v>1.5625</v>
      </c>
      <c r="Y329" s="31">
        <v>0</v>
      </c>
      <c r="Z329" s="31">
        <v>0</v>
      </c>
      <c r="AA329" s="31">
        <v>0</v>
      </c>
      <c r="AB329" s="31">
        <v>0</v>
      </c>
      <c r="AC329" s="31">
        <v>0</v>
      </c>
      <c r="AD329" s="31">
        <v>0</v>
      </c>
      <c r="AE329" s="31">
        <v>0</v>
      </c>
      <c r="AF329" t="s">
        <v>252</v>
      </c>
      <c r="AG329" s="32">
        <v>2</v>
      </c>
      <c r="AH329"/>
    </row>
    <row r="330" spans="1:34" x14ac:dyDescent="0.25">
      <c r="A330" t="s">
        <v>941</v>
      </c>
      <c r="B330" t="s">
        <v>605</v>
      </c>
      <c r="C330" t="s">
        <v>732</v>
      </c>
      <c r="D330" t="s">
        <v>891</v>
      </c>
      <c r="E330" s="31">
        <v>18.945652173913043</v>
      </c>
      <c r="F330" s="31">
        <v>3.6487951807228924</v>
      </c>
      <c r="G330" s="31">
        <v>3.3493918531267934</v>
      </c>
      <c r="H330" s="31">
        <v>0.60379231210556505</v>
      </c>
      <c r="I330" s="31">
        <v>0.30438898450946644</v>
      </c>
      <c r="J330" s="31">
        <v>69.128804347826105</v>
      </c>
      <c r="K330" s="31">
        <v>63.456413043478271</v>
      </c>
      <c r="L330" s="31">
        <v>11.439239130434782</v>
      </c>
      <c r="M330" s="31">
        <v>5.7668478260869565</v>
      </c>
      <c r="N330" s="31">
        <v>0.93869565217391315</v>
      </c>
      <c r="O330" s="31">
        <v>4.7336956521739131</v>
      </c>
      <c r="P330" s="31">
        <v>20.767065217391309</v>
      </c>
      <c r="Q330" s="31">
        <v>20.767065217391309</v>
      </c>
      <c r="R330" s="31">
        <v>0</v>
      </c>
      <c r="S330" s="31">
        <v>36.922500000000007</v>
      </c>
      <c r="T330" s="31">
        <v>36.922500000000007</v>
      </c>
      <c r="U330" s="31">
        <v>0</v>
      </c>
      <c r="V330" s="31">
        <v>0</v>
      </c>
      <c r="W330" s="31">
        <v>11.26358695652174</v>
      </c>
      <c r="X330" s="31">
        <v>1.125</v>
      </c>
      <c r="Y330" s="31">
        <v>0</v>
      </c>
      <c r="Z330" s="31">
        <v>0</v>
      </c>
      <c r="AA330" s="31">
        <v>7.0781521739130424</v>
      </c>
      <c r="AB330" s="31">
        <v>0</v>
      </c>
      <c r="AC330" s="31">
        <v>3.0604347826086964</v>
      </c>
      <c r="AD330" s="31">
        <v>0</v>
      </c>
      <c r="AE330" s="31">
        <v>0</v>
      </c>
      <c r="AF330" t="s">
        <v>257</v>
      </c>
      <c r="AG330" s="32">
        <v>2</v>
      </c>
      <c r="AH330"/>
    </row>
    <row r="331" spans="1:34" x14ac:dyDescent="0.25">
      <c r="A331" t="s">
        <v>941</v>
      </c>
      <c r="B331" t="s">
        <v>686</v>
      </c>
      <c r="C331" t="s">
        <v>885</v>
      </c>
      <c r="D331" t="s">
        <v>890</v>
      </c>
      <c r="E331" s="31">
        <v>138.57608695652175</v>
      </c>
      <c r="F331" s="31">
        <v>3.213677935524355</v>
      </c>
      <c r="G331" s="31">
        <v>3.0674703898344973</v>
      </c>
      <c r="H331" s="31">
        <v>0.51366930739665873</v>
      </c>
      <c r="I331" s="31">
        <v>0.36746176170680073</v>
      </c>
      <c r="J331" s="31">
        <v>445.33891304347833</v>
      </c>
      <c r="K331" s="31">
        <v>425.07804347826095</v>
      </c>
      <c r="L331" s="31">
        <v>71.182282608695672</v>
      </c>
      <c r="M331" s="31">
        <v>50.921413043478289</v>
      </c>
      <c r="N331" s="31">
        <v>15.652173913043478</v>
      </c>
      <c r="O331" s="31">
        <v>4.6086956521739131</v>
      </c>
      <c r="P331" s="31">
        <v>154.14934782608697</v>
      </c>
      <c r="Q331" s="31">
        <v>154.14934782608697</v>
      </c>
      <c r="R331" s="31">
        <v>0</v>
      </c>
      <c r="S331" s="31">
        <v>220.00728260869568</v>
      </c>
      <c r="T331" s="31">
        <v>220.00728260869568</v>
      </c>
      <c r="U331" s="31">
        <v>0</v>
      </c>
      <c r="V331" s="31">
        <v>0</v>
      </c>
      <c r="W331" s="31">
        <v>0.21315217391304347</v>
      </c>
      <c r="X331" s="31">
        <v>0</v>
      </c>
      <c r="Y331" s="31">
        <v>0</v>
      </c>
      <c r="Z331" s="31">
        <v>0</v>
      </c>
      <c r="AA331" s="31">
        <v>0.21315217391304347</v>
      </c>
      <c r="AB331" s="31">
        <v>0</v>
      </c>
      <c r="AC331" s="31">
        <v>0</v>
      </c>
      <c r="AD331" s="31">
        <v>0</v>
      </c>
      <c r="AE331" s="31">
        <v>0</v>
      </c>
      <c r="AF331" t="s">
        <v>338</v>
      </c>
      <c r="AG331" s="32">
        <v>2</v>
      </c>
      <c r="AH331"/>
    </row>
    <row r="332" spans="1:34" x14ac:dyDescent="0.25">
      <c r="A332" t="s">
        <v>941</v>
      </c>
      <c r="B332" t="s">
        <v>676</v>
      </c>
      <c r="C332" t="s">
        <v>881</v>
      </c>
      <c r="D332" t="s">
        <v>908</v>
      </c>
      <c r="E332" s="31">
        <v>78.391304347826093</v>
      </c>
      <c r="F332" s="31">
        <v>3.0168982251802543</v>
      </c>
      <c r="G332" s="31">
        <v>2.807524958402662</v>
      </c>
      <c r="H332" s="31">
        <v>0.62170687742651132</v>
      </c>
      <c r="I332" s="31">
        <v>0.45739739323349965</v>
      </c>
      <c r="J332" s="31">
        <v>236.49858695652171</v>
      </c>
      <c r="K332" s="31">
        <v>220.08554347826086</v>
      </c>
      <c r="L332" s="31">
        <v>48.736413043478258</v>
      </c>
      <c r="M332" s="31">
        <v>35.855978260869563</v>
      </c>
      <c r="N332" s="31">
        <v>6.7798913043478262</v>
      </c>
      <c r="O332" s="31">
        <v>6.1005434782608692</v>
      </c>
      <c r="P332" s="31">
        <v>48.573369565217391</v>
      </c>
      <c r="Q332" s="31">
        <v>45.040760869565219</v>
      </c>
      <c r="R332" s="31">
        <v>3.5326086956521738</v>
      </c>
      <c r="S332" s="31">
        <v>139.18880434782608</v>
      </c>
      <c r="T332" s="31">
        <v>139.18880434782608</v>
      </c>
      <c r="U332" s="31">
        <v>0</v>
      </c>
      <c r="V332" s="31">
        <v>0</v>
      </c>
      <c r="W332" s="31">
        <v>11.88858695652174</v>
      </c>
      <c r="X332" s="31">
        <v>0</v>
      </c>
      <c r="Y332" s="31">
        <v>0</v>
      </c>
      <c r="Z332" s="31">
        <v>0</v>
      </c>
      <c r="AA332" s="31">
        <v>0.51902173913043481</v>
      </c>
      <c r="AB332" s="31">
        <v>0</v>
      </c>
      <c r="AC332" s="31">
        <v>11.369565217391305</v>
      </c>
      <c r="AD332" s="31">
        <v>0</v>
      </c>
      <c r="AE332" s="31">
        <v>0</v>
      </c>
      <c r="AF332" t="s">
        <v>328</v>
      </c>
      <c r="AG332" s="32">
        <v>2</v>
      </c>
      <c r="AH332"/>
    </row>
    <row r="333" spans="1:34" x14ac:dyDescent="0.25">
      <c r="A333" t="s">
        <v>941</v>
      </c>
      <c r="B333" t="s">
        <v>505</v>
      </c>
      <c r="C333" t="s">
        <v>832</v>
      </c>
      <c r="D333" t="s">
        <v>890</v>
      </c>
      <c r="E333" s="31">
        <v>96.271739130434781</v>
      </c>
      <c r="F333" s="31">
        <v>4.1850118550299209</v>
      </c>
      <c r="G333" s="31">
        <v>3.9745568476910922</v>
      </c>
      <c r="H333" s="31">
        <v>0.96402280681946484</v>
      </c>
      <c r="I333" s="31">
        <v>0.75356779948063679</v>
      </c>
      <c r="J333" s="31">
        <v>402.89836956521748</v>
      </c>
      <c r="K333" s="31">
        <v>382.63750000000005</v>
      </c>
      <c r="L333" s="31">
        <v>92.808152173913044</v>
      </c>
      <c r="M333" s="31">
        <v>72.547282608695653</v>
      </c>
      <c r="N333" s="31">
        <v>14.695652173913043</v>
      </c>
      <c r="O333" s="31">
        <v>5.5652173913043477</v>
      </c>
      <c r="P333" s="31">
        <v>87.788043478260875</v>
      </c>
      <c r="Q333" s="31">
        <v>87.788043478260875</v>
      </c>
      <c r="R333" s="31">
        <v>0</v>
      </c>
      <c r="S333" s="31">
        <v>222.30217391304356</v>
      </c>
      <c r="T333" s="31">
        <v>218.63641304347834</v>
      </c>
      <c r="U333" s="31">
        <v>3.6657608695652173</v>
      </c>
      <c r="V333" s="31">
        <v>0</v>
      </c>
      <c r="W333" s="31">
        <v>39.625869565217378</v>
      </c>
      <c r="X333" s="31">
        <v>0.25456521739130439</v>
      </c>
      <c r="Y333" s="31">
        <v>0</v>
      </c>
      <c r="Z333" s="31">
        <v>0</v>
      </c>
      <c r="AA333" s="31">
        <v>0.67119565217391308</v>
      </c>
      <c r="AB333" s="31">
        <v>0</v>
      </c>
      <c r="AC333" s="31">
        <v>38.700108695652162</v>
      </c>
      <c r="AD333" s="31">
        <v>0</v>
      </c>
      <c r="AE333" s="31">
        <v>0</v>
      </c>
      <c r="AF333" t="s">
        <v>156</v>
      </c>
      <c r="AG333" s="32">
        <v>2</v>
      </c>
      <c r="AH333"/>
    </row>
    <row r="334" spans="1:34" x14ac:dyDescent="0.25">
      <c r="A334" t="s">
        <v>941</v>
      </c>
      <c r="B334" t="s">
        <v>640</v>
      </c>
      <c r="C334" t="s">
        <v>743</v>
      </c>
      <c r="D334" t="s">
        <v>893</v>
      </c>
      <c r="E334" s="31">
        <v>78.402173913043484</v>
      </c>
      <c r="F334" s="31">
        <v>4.6546859836406487</v>
      </c>
      <c r="G334" s="31">
        <v>4.3579647858034098</v>
      </c>
      <c r="H334" s="31">
        <v>1.0475876888950506</v>
      </c>
      <c r="I334" s="31">
        <v>0.75086649105781222</v>
      </c>
      <c r="J334" s="31">
        <v>364.9375</v>
      </c>
      <c r="K334" s="31">
        <v>341.67391304347825</v>
      </c>
      <c r="L334" s="31">
        <v>82.133152173913047</v>
      </c>
      <c r="M334" s="31">
        <v>58.869565217391305</v>
      </c>
      <c r="N334" s="31">
        <v>18.828804347826086</v>
      </c>
      <c r="O334" s="31">
        <v>4.4347826086956523</v>
      </c>
      <c r="P334" s="31">
        <v>73.676630434782609</v>
      </c>
      <c r="Q334" s="31">
        <v>73.676630434782609</v>
      </c>
      <c r="R334" s="31">
        <v>0</v>
      </c>
      <c r="S334" s="31">
        <v>209.12771739130434</v>
      </c>
      <c r="T334" s="31">
        <v>202.04076086956522</v>
      </c>
      <c r="U334" s="31">
        <v>7.0869565217391308</v>
      </c>
      <c r="V334" s="31">
        <v>0</v>
      </c>
      <c r="W334" s="31">
        <v>7.9021739130434785</v>
      </c>
      <c r="X334" s="31">
        <v>0.13043478260869565</v>
      </c>
      <c r="Y334" s="31">
        <v>0</v>
      </c>
      <c r="Z334" s="31">
        <v>0</v>
      </c>
      <c r="AA334" s="31">
        <v>3.0434782608695654</v>
      </c>
      <c r="AB334" s="31">
        <v>0</v>
      </c>
      <c r="AC334" s="31">
        <v>4.7282608695652177</v>
      </c>
      <c r="AD334" s="31">
        <v>0</v>
      </c>
      <c r="AE334" s="31">
        <v>0</v>
      </c>
      <c r="AF334" t="s">
        <v>292</v>
      </c>
      <c r="AG334" s="32">
        <v>2</v>
      </c>
      <c r="AH334"/>
    </row>
    <row r="335" spans="1:34" x14ac:dyDescent="0.25">
      <c r="A335" t="s">
        <v>941</v>
      </c>
      <c r="B335" t="s">
        <v>411</v>
      </c>
      <c r="C335" t="s">
        <v>789</v>
      </c>
      <c r="D335" t="s">
        <v>903</v>
      </c>
      <c r="E335" s="31">
        <v>71.836956521739125</v>
      </c>
      <c r="F335" s="31">
        <v>5.0988424875170235</v>
      </c>
      <c r="G335" s="31">
        <v>4.8104100469057345</v>
      </c>
      <c r="H335" s="31">
        <v>1.5554925102133454</v>
      </c>
      <c r="I335" s="31">
        <v>1.2753442275684672</v>
      </c>
      <c r="J335" s="31">
        <v>366.28532608695656</v>
      </c>
      <c r="K335" s="31">
        <v>345.56521739130432</v>
      </c>
      <c r="L335" s="31">
        <v>111.74184782608695</v>
      </c>
      <c r="M335" s="31">
        <v>91.616847826086953</v>
      </c>
      <c r="N335" s="31">
        <v>16.125</v>
      </c>
      <c r="O335" s="31">
        <v>4</v>
      </c>
      <c r="P335" s="31">
        <v>55.320652173913039</v>
      </c>
      <c r="Q335" s="31">
        <v>54.725543478260867</v>
      </c>
      <c r="R335" s="31">
        <v>0.59510869565217395</v>
      </c>
      <c r="S335" s="31">
        <v>199.22282608695653</v>
      </c>
      <c r="T335" s="31">
        <v>174.44021739130434</v>
      </c>
      <c r="U335" s="31">
        <v>24.782608695652176</v>
      </c>
      <c r="V335" s="31">
        <v>0</v>
      </c>
      <c r="W335" s="31">
        <v>64.8125</v>
      </c>
      <c r="X335" s="31">
        <v>25.951086956521738</v>
      </c>
      <c r="Y335" s="31">
        <v>0</v>
      </c>
      <c r="Z335" s="31">
        <v>0</v>
      </c>
      <c r="AA335" s="31">
        <v>10.125</v>
      </c>
      <c r="AB335" s="31">
        <v>0</v>
      </c>
      <c r="AC335" s="31">
        <v>28.736413043478262</v>
      </c>
      <c r="AD335" s="31">
        <v>0</v>
      </c>
      <c r="AE335" s="31">
        <v>0</v>
      </c>
      <c r="AF335" t="s">
        <v>60</v>
      </c>
      <c r="AG335" s="32">
        <v>2</v>
      </c>
      <c r="AH335"/>
    </row>
    <row r="336" spans="1:34" x14ac:dyDescent="0.25">
      <c r="A336" t="s">
        <v>941</v>
      </c>
      <c r="B336" t="s">
        <v>445</v>
      </c>
      <c r="C336" t="s">
        <v>810</v>
      </c>
      <c r="D336" t="s">
        <v>893</v>
      </c>
      <c r="E336" s="31">
        <v>176.25</v>
      </c>
      <c r="F336" s="31">
        <v>3.4886537156953437</v>
      </c>
      <c r="G336" s="31">
        <v>3.2706185630588958</v>
      </c>
      <c r="H336" s="31">
        <v>0.39747887758248535</v>
      </c>
      <c r="I336" s="31">
        <v>0.26165155720012334</v>
      </c>
      <c r="J336" s="31">
        <v>614.87521739130432</v>
      </c>
      <c r="K336" s="31">
        <v>576.44652173913039</v>
      </c>
      <c r="L336" s="31">
        <v>70.055652173913046</v>
      </c>
      <c r="M336" s="31">
        <v>46.116086956521741</v>
      </c>
      <c r="N336" s="31">
        <v>18.200434782608699</v>
      </c>
      <c r="O336" s="31">
        <v>5.7391304347826084</v>
      </c>
      <c r="P336" s="31">
        <v>159.26347826086959</v>
      </c>
      <c r="Q336" s="31">
        <v>144.77434782608697</v>
      </c>
      <c r="R336" s="31">
        <v>14.489130434782609</v>
      </c>
      <c r="S336" s="31">
        <v>385.55608695652171</v>
      </c>
      <c r="T336" s="31">
        <v>385.55608695652171</v>
      </c>
      <c r="U336" s="31">
        <v>0</v>
      </c>
      <c r="V336" s="31">
        <v>0</v>
      </c>
      <c r="W336" s="31">
        <v>116.82597826086958</v>
      </c>
      <c r="X336" s="31">
        <v>8.516956521739127</v>
      </c>
      <c r="Y336" s="31">
        <v>0</v>
      </c>
      <c r="Z336" s="31">
        <v>0</v>
      </c>
      <c r="AA336" s="31">
        <v>48.526739130434784</v>
      </c>
      <c r="AB336" s="31">
        <v>0</v>
      </c>
      <c r="AC336" s="31">
        <v>59.782282608695667</v>
      </c>
      <c r="AD336" s="31">
        <v>0</v>
      </c>
      <c r="AE336" s="31">
        <v>0</v>
      </c>
      <c r="AF336" t="s">
        <v>96</v>
      </c>
      <c r="AG336" s="32">
        <v>2</v>
      </c>
      <c r="AH336"/>
    </row>
    <row r="337" spans="1:34" x14ac:dyDescent="0.25">
      <c r="A337" t="s">
        <v>941</v>
      </c>
      <c r="B337" t="s">
        <v>517</v>
      </c>
      <c r="C337" t="s">
        <v>810</v>
      </c>
      <c r="D337" t="s">
        <v>893</v>
      </c>
      <c r="E337" s="31">
        <v>103.93478260869566</v>
      </c>
      <c r="F337" s="31">
        <v>5.8991330265634785</v>
      </c>
      <c r="G337" s="31">
        <v>5.3642752562225455</v>
      </c>
      <c r="H337" s="31">
        <v>2.4226919054591081</v>
      </c>
      <c r="I337" s="31">
        <v>1.8878341351181753</v>
      </c>
      <c r="J337" s="31">
        <v>613.12510869565199</v>
      </c>
      <c r="K337" s="31">
        <v>557.53478260869542</v>
      </c>
      <c r="L337" s="31">
        <v>251.80195652173904</v>
      </c>
      <c r="M337" s="31">
        <v>196.21163043478253</v>
      </c>
      <c r="N337" s="31">
        <v>50.617499999999986</v>
      </c>
      <c r="O337" s="31">
        <v>4.9728260869565215</v>
      </c>
      <c r="P337" s="31">
        <v>257.05413043478256</v>
      </c>
      <c r="Q337" s="31">
        <v>257.05413043478256</v>
      </c>
      <c r="R337" s="31">
        <v>0</v>
      </c>
      <c r="S337" s="31">
        <v>104.26902173913038</v>
      </c>
      <c r="T337" s="31">
        <v>104.26902173913038</v>
      </c>
      <c r="U337" s="31">
        <v>0</v>
      </c>
      <c r="V337" s="31">
        <v>0</v>
      </c>
      <c r="W337" s="31">
        <v>0</v>
      </c>
      <c r="X337" s="31">
        <v>0</v>
      </c>
      <c r="Y337" s="31">
        <v>0</v>
      </c>
      <c r="Z337" s="31">
        <v>0</v>
      </c>
      <c r="AA337" s="31">
        <v>0</v>
      </c>
      <c r="AB337" s="31">
        <v>0</v>
      </c>
      <c r="AC337" s="31">
        <v>0</v>
      </c>
      <c r="AD337" s="31">
        <v>0</v>
      </c>
      <c r="AE337" s="31">
        <v>0</v>
      </c>
      <c r="AF337" t="s">
        <v>168</v>
      </c>
      <c r="AG337" s="32">
        <v>2</v>
      </c>
      <c r="AH337"/>
    </row>
    <row r="338" spans="1:34" x14ac:dyDescent="0.25">
      <c r="A338" t="s">
        <v>941</v>
      </c>
      <c r="B338" t="s">
        <v>607</v>
      </c>
      <c r="C338" t="s">
        <v>863</v>
      </c>
      <c r="D338" t="s">
        <v>900</v>
      </c>
      <c r="E338" s="31">
        <v>55.5</v>
      </c>
      <c r="F338" s="31">
        <v>3.8638856247551896</v>
      </c>
      <c r="G338" s="31">
        <v>3.7203779866823345</v>
      </c>
      <c r="H338" s="31">
        <v>0.35257540148844496</v>
      </c>
      <c r="I338" s="31">
        <v>0.2090677634155895</v>
      </c>
      <c r="J338" s="31">
        <v>214.44565217391303</v>
      </c>
      <c r="K338" s="31">
        <v>206.48097826086956</v>
      </c>
      <c r="L338" s="31">
        <v>19.567934782608695</v>
      </c>
      <c r="M338" s="31">
        <v>11.603260869565217</v>
      </c>
      <c r="N338" s="31">
        <v>2.7445652173913042</v>
      </c>
      <c r="O338" s="31">
        <v>5.2201086956521738</v>
      </c>
      <c r="P338" s="31">
        <v>58.078804347826086</v>
      </c>
      <c r="Q338" s="31">
        <v>58.078804347826086</v>
      </c>
      <c r="R338" s="31">
        <v>0</v>
      </c>
      <c r="S338" s="31">
        <v>136.79891304347825</v>
      </c>
      <c r="T338" s="31">
        <v>136.79891304347825</v>
      </c>
      <c r="U338" s="31">
        <v>0</v>
      </c>
      <c r="V338" s="31">
        <v>0</v>
      </c>
      <c r="W338" s="31">
        <v>67.668478260869563</v>
      </c>
      <c r="X338" s="31">
        <v>11.603260869565217</v>
      </c>
      <c r="Y338" s="31">
        <v>0</v>
      </c>
      <c r="Z338" s="31">
        <v>0</v>
      </c>
      <c r="AA338" s="31">
        <v>7.9945652173913047</v>
      </c>
      <c r="AB338" s="31">
        <v>0</v>
      </c>
      <c r="AC338" s="31">
        <v>48.070652173913047</v>
      </c>
      <c r="AD338" s="31">
        <v>0</v>
      </c>
      <c r="AE338" s="31">
        <v>0</v>
      </c>
      <c r="AF338" t="s">
        <v>259</v>
      </c>
      <c r="AG338" s="32">
        <v>2</v>
      </c>
      <c r="AH338"/>
    </row>
    <row r="339" spans="1:34" x14ac:dyDescent="0.25">
      <c r="A339" t="s">
        <v>941</v>
      </c>
      <c r="B339" t="s">
        <v>529</v>
      </c>
      <c r="C339" t="s">
        <v>697</v>
      </c>
      <c r="D339" t="s">
        <v>892</v>
      </c>
      <c r="E339" s="31">
        <v>76.152173913043484</v>
      </c>
      <c r="F339" s="31">
        <v>2.909077933200114</v>
      </c>
      <c r="G339" s="31">
        <v>2.8015272623465597</v>
      </c>
      <c r="H339" s="31">
        <v>0.59848701113331415</v>
      </c>
      <c r="I339" s="31">
        <v>0.49093634027976019</v>
      </c>
      <c r="J339" s="31">
        <v>221.53260869565219</v>
      </c>
      <c r="K339" s="31">
        <v>213.34239130434781</v>
      </c>
      <c r="L339" s="31">
        <v>45.576086956521735</v>
      </c>
      <c r="M339" s="31">
        <v>37.385869565217391</v>
      </c>
      <c r="N339" s="31">
        <v>3.7554347826086958</v>
      </c>
      <c r="O339" s="31">
        <v>4.4347826086956523</v>
      </c>
      <c r="P339" s="31">
        <v>66.872282608695656</v>
      </c>
      <c r="Q339" s="31">
        <v>66.872282608695656</v>
      </c>
      <c r="R339" s="31">
        <v>0</v>
      </c>
      <c r="S339" s="31">
        <v>109.08423913043478</v>
      </c>
      <c r="T339" s="31">
        <v>109.08423913043478</v>
      </c>
      <c r="U339" s="31">
        <v>0</v>
      </c>
      <c r="V339" s="31">
        <v>0</v>
      </c>
      <c r="W339" s="31">
        <v>0</v>
      </c>
      <c r="X339" s="31">
        <v>0</v>
      </c>
      <c r="Y339" s="31">
        <v>0</v>
      </c>
      <c r="Z339" s="31">
        <v>0</v>
      </c>
      <c r="AA339" s="31">
        <v>0</v>
      </c>
      <c r="AB339" s="31">
        <v>0</v>
      </c>
      <c r="AC339" s="31">
        <v>0</v>
      </c>
      <c r="AD339" s="31">
        <v>0</v>
      </c>
      <c r="AE339" s="31">
        <v>0</v>
      </c>
      <c r="AF339" t="s">
        <v>181</v>
      </c>
      <c r="AG339" s="32">
        <v>2</v>
      </c>
      <c r="AH339"/>
    </row>
    <row r="340" spans="1:34" x14ac:dyDescent="0.25">
      <c r="A340" t="s">
        <v>941</v>
      </c>
      <c r="B340" t="s">
        <v>544</v>
      </c>
      <c r="C340" t="s">
        <v>721</v>
      </c>
      <c r="D340" t="s">
        <v>894</v>
      </c>
      <c r="E340" s="31">
        <v>124.34782608695652</v>
      </c>
      <c r="F340" s="31">
        <v>4.3459685314685315</v>
      </c>
      <c r="G340" s="31">
        <v>4.2993776223776221</v>
      </c>
      <c r="H340" s="31">
        <v>0.37955856643356645</v>
      </c>
      <c r="I340" s="31">
        <v>0.33296765734265737</v>
      </c>
      <c r="J340" s="31">
        <v>540.41173913043474</v>
      </c>
      <c r="K340" s="31">
        <v>534.61826086956512</v>
      </c>
      <c r="L340" s="31">
        <v>47.197282608695652</v>
      </c>
      <c r="M340" s="31">
        <v>41.403804347826089</v>
      </c>
      <c r="N340" s="31">
        <v>0</v>
      </c>
      <c r="O340" s="31">
        <v>5.7934782608695654</v>
      </c>
      <c r="P340" s="31">
        <v>162.26217391304354</v>
      </c>
      <c r="Q340" s="31">
        <v>162.26217391304354</v>
      </c>
      <c r="R340" s="31">
        <v>0</v>
      </c>
      <c r="S340" s="31">
        <v>330.95228260869555</v>
      </c>
      <c r="T340" s="31">
        <v>330.95228260869555</v>
      </c>
      <c r="U340" s="31">
        <v>0</v>
      </c>
      <c r="V340" s="31">
        <v>0</v>
      </c>
      <c r="W340" s="31">
        <v>0</v>
      </c>
      <c r="X340" s="31">
        <v>0</v>
      </c>
      <c r="Y340" s="31">
        <v>0</v>
      </c>
      <c r="Z340" s="31">
        <v>0</v>
      </c>
      <c r="AA340" s="31">
        <v>0</v>
      </c>
      <c r="AB340" s="31">
        <v>0</v>
      </c>
      <c r="AC340" s="31">
        <v>0</v>
      </c>
      <c r="AD340" s="31">
        <v>0</v>
      </c>
      <c r="AE340" s="31">
        <v>0</v>
      </c>
      <c r="AF340" t="s">
        <v>196</v>
      </c>
      <c r="AG340" s="32">
        <v>2</v>
      </c>
      <c r="AH340"/>
    </row>
    <row r="341" spans="1:34" x14ac:dyDescent="0.25">
      <c r="A341" t="s">
        <v>941</v>
      </c>
      <c r="B341" t="s">
        <v>672</v>
      </c>
      <c r="C341" t="s">
        <v>800</v>
      </c>
      <c r="D341" t="s">
        <v>900</v>
      </c>
      <c r="E341" s="31">
        <v>91.173913043478265</v>
      </c>
      <c r="F341" s="31">
        <v>3.5967274678111592</v>
      </c>
      <c r="G341" s="31">
        <v>3.5852825464949931</v>
      </c>
      <c r="H341" s="31">
        <v>0.61052813543156881</v>
      </c>
      <c r="I341" s="31">
        <v>0.59908321411540288</v>
      </c>
      <c r="J341" s="31">
        <v>327.92771739130438</v>
      </c>
      <c r="K341" s="31">
        <v>326.88423913043482</v>
      </c>
      <c r="L341" s="31">
        <v>55.66423913043478</v>
      </c>
      <c r="M341" s="31">
        <v>54.620760869565217</v>
      </c>
      <c r="N341" s="31">
        <v>0</v>
      </c>
      <c r="O341" s="31">
        <v>1.0434782608695652</v>
      </c>
      <c r="P341" s="31">
        <v>106.03000000000002</v>
      </c>
      <c r="Q341" s="31">
        <v>106.03000000000002</v>
      </c>
      <c r="R341" s="31">
        <v>0</v>
      </c>
      <c r="S341" s="31">
        <v>166.23347826086959</v>
      </c>
      <c r="T341" s="31">
        <v>166.23347826086959</v>
      </c>
      <c r="U341" s="31">
        <v>0</v>
      </c>
      <c r="V341" s="31">
        <v>0</v>
      </c>
      <c r="W341" s="31">
        <v>2.0081521739130435</v>
      </c>
      <c r="X341" s="31">
        <v>0</v>
      </c>
      <c r="Y341" s="31">
        <v>0</v>
      </c>
      <c r="Z341" s="31">
        <v>0</v>
      </c>
      <c r="AA341" s="31">
        <v>0</v>
      </c>
      <c r="AB341" s="31">
        <v>0</v>
      </c>
      <c r="AC341" s="31">
        <v>2.0081521739130435</v>
      </c>
      <c r="AD341" s="31">
        <v>0</v>
      </c>
      <c r="AE341" s="31">
        <v>0</v>
      </c>
      <c r="AF341" t="s">
        <v>324</v>
      </c>
      <c r="AG341" s="32">
        <v>2</v>
      </c>
      <c r="AH341"/>
    </row>
    <row r="342" spans="1:34" x14ac:dyDescent="0.25">
      <c r="A342" t="s">
        <v>941</v>
      </c>
      <c r="B342" t="s">
        <v>586</v>
      </c>
      <c r="C342" t="s">
        <v>706</v>
      </c>
      <c r="D342" t="s">
        <v>898</v>
      </c>
      <c r="E342" s="31">
        <v>136.86956521739131</v>
      </c>
      <c r="F342" s="31">
        <v>3.6648991423125792</v>
      </c>
      <c r="G342" s="31">
        <v>3.5324896759847517</v>
      </c>
      <c r="H342" s="31">
        <v>0.54413278271918686</v>
      </c>
      <c r="I342" s="31">
        <v>0.41172331639135967</v>
      </c>
      <c r="J342" s="31">
        <v>501.61315217391302</v>
      </c>
      <c r="K342" s="31">
        <v>483.49032608695649</v>
      </c>
      <c r="L342" s="31">
        <v>74.475217391304369</v>
      </c>
      <c r="M342" s="31">
        <v>56.35239130434784</v>
      </c>
      <c r="N342" s="31">
        <v>13.94891304347826</v>
      </c>
      <c r="O342" s="31">
        <v>4.1739130434782608</v>
      </c>
      <c r="P342" s="31">
        <v>95.007500000000007</v>
      </c>
      <c r="Q342" s="31">
        <v>95.007500000000007</v>
      </c>
      <c r="R342" s="31">
        <v>0</v>
      </c>
      <c r="S342" s="31">
        <v>332.13043478260863</v>
      </c>
      <c r="T342" s="31">
        <v>332.13043478260863</v>
      </c>
      <c r="U342" s="31">
        <v>0</v>
      </c>
      <c r="V342" s="31">
        <v>0</v>
      </c>
      <c r="W342" s="31">
        <v>35.919130434782609</v>
      </c>
      <c r="X342" s="31">
        <v>0</v>
      </c>
      <c r="Y342" s="31">
        <v>0</v>
      </c>
      <c r="Z342" s="31">
        <v>0</v>
      </c>
      <c r="AA342" s="31">
        <v>0</v>
      </c>
      <c r="AB342" s="31">
        <v>0</v>
      </c>
      <c r="AC342" s="31">
        <v>35.919130434782609</v>
      </c>
      <c r="AD342" s="31">
        <v>0</v>
      </c>
      <c r="AE342" s="31">
        <v>0</v>
      </c>
      <c r="AF342" t="s">
        <v>238</v>
      </c>
      <c r="AG342" s="32">
        <v>2</v>
      </c>
      <c r="AH342"/>
    </row>
    <row r="343" spans="1:34" x14ac:dyDescent="0.25">
      <c r="A343" t="s">
        <v>941</v>
      </c>
      <c r="B343" t="s">
        <v>610</v>
      </c>
      <c r="C343" t="s">
        <v>864</v>
      </c>
      <c r="D343" t="s">
        <v>903</v>
      </c>
      <c r="E343" s="31">
        <v>47.293478260869563</v>
      </c>
      <c r="F343" s="31">
        <v>4.7512502872902793</v>
      </c>
      <c r="G343" s="31">
        <v>4.2200229832222487</v>
      </c>
      <c r="H343" s="31">
        <v>1.5722960239025516</v>
      </c>
      <c r="I343" s="31">
        <v>1.1477108710641233</v>
      </c>
      <c r="J343" s="31">
        <v>224.70315217391308</v>
      </c>
      <c r="K343" s="31">
        <v>199.57956521739135</v>
      </c>
      <c r="L343" s="31">
        <v>74.359347826086974</v>
      </c>
      <c r="M343" s="31">
        <v>54.279239130434789</v>
      </c>
      <c r="N343" s="31">
        <v>14.688804347826091</v>
      </c>
      <c r="O343" s="31">
        <v>5.3913043478260869</v>
      </c>
      <c r="P343" s="31">
        <v>33.362717391304344</v>
      </c>
      <c r="Q343" s="31">
        <v>28.319239130434781</v>
      </c>
      <c r="R343" s="31">
        <v>5.0434782608695654</v>
      </c>
      <c r="S343" s="31">
        <v>116.98108695652176</v>
      </c>
      <c r="T343" s="31">
        <v>109.73358695652176</v>
      </c>
      <c r="U343" s="31">
        <v>7.2475000000000014</v>
      </c>
      <c r="V343" s="31">
        <v>0</v>
      </c>
      <c r="W343" s="31">
        <v>0</v>
      </c>
      <c r="X343" s="31">
        <v>0</v>
      </c>
      <c r="Y343" s="31">
        <v>0</v>
      </c>
      <c r="Z343" s="31">
        <v>0</v>
      </c>
      <c r="AA343" s="31">
        <v>0</v>
      </c>
      <c r="AB343" s="31">
        <v>0</v>
      </c>
      <c r="AC343" s="31">
        <v>0</v>
      </c>
      <c r="AD343" s="31">
        <v>0</v>
      </c>
      <c r="AE343" s="31">
        <v>0</v>
      </c>
      <c r="AF343" t="s">
        <v>262</v>
      </c>
      <c r="AG343" s="32">
        <v>2</v>
      </c>
      <c r="AH343"/>
    </row>
    <row r="344" spans="1:34" x14ac:dyDescent="0.25">
      <c r="A344" t="s">
        <v>941</v>
      </c>
      <c r="B344" t="s">
        <v>462</v>
      </c>
      <c r="C344" t="s">
        <v>816</v>
      </c>
      <c r="D344" t="s">
        <v>906</v>
      </c>
      <c r="E344" s="31">
        <v>139.39130434782609</v>
      </c>
      <c r="F344" s="31">
        <v>2.9495212102308166</v>
      </c>
      <c r="G344" s="31">
        <v>2.6204117280099806</v>
      </c>
      <c r="H344" s="31">
        <v>0.43213895820336862</v>
      </c>
      <c r="I344" s="31">
        <v>0.22259045539613223</v>
      </c>
      <c r="J344" s="31">
        <v>411.13760869565209</v>
      </c>
      <c r="K344" s="31">
        <v>365.26260869565209</v>
      </c>
      <c r="L344" s="31">
        <v>60.236413043478258</v>
      </c>
      <c r="M344" s="31">
        <v>31.027173913043477</v>
      </c>
      <c r="N344" s="31">
        <v>23.057065217391305</v>
      </c>
      <c r="O344" s="31">
        <v>6.1521739130434785</v>
      </c>
      <c r="P344" s="31">
        <v>130.69836956521738</v>
      </c>
      <c r="Q344" s="31">
        <v>114.03260869565217</v>
      </c>
      <c r="R344" s="31">
        <v>16.665760869565219</v>
      </c>
      <c r="S344" s="31">
        <v>220.20282608695652</v>
      </c>
      <c r="T344" s="31">
        <v>180.93923913043477</v>
      </c>
      <c r="U344" s="31">
        <v>37.622282608695649</v>
      </c>
      <c r="V344" s="31">
        <v>1.6413043478260869</v>
      </c>
      <c r="W344" s="31">
        <v>15.46913043478261</v>
      </c>
      <c r="X344" s="31">
        <v>0</v>
      </c>
      <c r="Y344" s="31">
        <v>0</v>
      </c>
      <c r="Z344" s="31">
        <v>0</v>
      </c>
      <c r="AA344" s="31">
        <v>0</v>
      </c>
      <c r="AB344" s="31">
        <v>0</v>
      </c>
      <c r="AC344" s="31">
        <v>15.46913043478261</v>
      </c>
      <c r="AD344" s="31">
        <v>0</v>
      </c>
      <c r="AE344" s="31">
        <v>0</v>
      </c>
      <c r="AF344" t="s">
        <v>113</v>
      </c>
      <c r="AG344" s="32">
        <v>2</v>
      </c>
      <c r="AH344"/>
    </row>
    <row r="345" spans="1:34" x14ac:dyDescent="0.25">
      <c r="A345" t="s">
        <v>941</v>
      </c>
      <c r="B345" t="s">
        <v>385</v>
      </c>
      <c r="C345" t="s">
        <v>774</v>
      </c>
      <c r="D345" t="s">
        <v>903</v>
      </c>
      <c r="E345" s="31">
        <v>8.7717391304347831</v>
      </c>
      <c r="F345" s="31">
        <v>4.684758364312267</v>
      </c>
      <c r="G345" s="31">
        <v>4.1774721189591073</v>
      </c>
      <c r="H345" s="31">
        <v>1.8993308550185877</v>
      </c>
      <c r="I345" s="31">
        <v>1.392044609665428</v>
      </c>
      <c r="J345" s="31">
        <v>41.09347826086956</v>
      </c>
      <c r="K345" s="31">
        <v>36.643695652173911</v>
      </c>
      <c r="L345" s="31">
        <v>16.6604347826087</v>
      </c>
      <c r="M345" s="31">
        <v>12.210652173913049</v>
      </c>
      <c r="N345" s="31">
        <v>2.12586956521739</v>
      </c>
      <c r="O345" s="31">
        <v>2.3239130434782598</v>
      </c>
      <c r="P345" s="31">
        <v>8.4705434782608702</v>
      </c>
      <c r="Q345" s="31">
        <v>8.4705434782608702</v>
      </c>
      <c r="R345" s="31">
        <v>0</v>
      </c>
      <c r="S345" s="31">
        <v>15.96249999999999</v>
      </c>
      <c r="T345" s="31">
        <v>15.96249999999999</v>
      </c>
      <c r="U345" s="31">
        <v>0</v>
      </c>
      <c r="V345" s="31">
        <v>0</v>
      </c>
      <c r="W345" s="31">
        <v>0</v>
      </c>
      <c r="X345" s="31">
        <v>0</v>
      </c>
      <c r="Y345" s="31">
        <v>0</v>
      </c>
      <c r="Z345" s="31">
        <v>0</v>
      </c>
      <c r="AA345" s="31">
        <v>0</v>
      </c>
      <c r="AB345" s="31">
        <v>0</v>
      </c>
      <c r="AC345" s="31">
        <v>0</v>
      </c>
      <c r="AD345" s="31">
        <v>0</v>
      </c>
      <c r="AE345" s="31">
        <v>0</v>
      </c>
      <c r="AF345" t="s">
        <v>34</v>
      </c>
      <c r="AG345" s="32">
        <v>2</v>
      </c>
      <c r="AH345"/>
    </row>
    <row r="346" spans="1:34" x14ac:dyDescent="0.25">
      <c r="A346" t="s">
        <v>941</v>
      </c>
      <c r="B346" t="s">
        <v>694</v>
      </c>
      <c r="C346" t="s">
        <v>752</v>
      </c>
      <c r="D346" t="s">
        <v>898</v>
      </c>
      <c r="E346" s="31">
        <v>18.826086956521738</v>
      </c>
      <c r="F346" s="31">
        <v>6.3265935334872978</v>
      </c>
      <c r="G346" s="31">
        <v>5.8225519630484994</v>
      </c>
      <c r="H346" s="31">
        <v>2.0928117782909927</v>
      </c>
      <c r="I346" s="31">
        <v>1.5887702078521941</v>
      </c>
      <c r="J346" s="31">
        <v>119.10499999999999</v>
      </c>
      <c r="K346" s="31">
        <v>109.61586956521739</v>
      </c>
      <c r="L346" s="31">
        <v>39.399456521739125</v>
      </c>
      <c r="M346" s="31">
        <v>29.910326086956523</v>
      </c>
      <c r="N346" s="31">
        <v>4.4347826086956523</v>
      </c>
      <c r="O346" s="31">
        <v>5.0543478260869561</v>
      </c>
      <c r="P346" s="31">
        <v>18.402173913043477</v>
      </c>
      <c r="Q346" s="31">
        <v>18.402173913043477</v>
      </c>
      <c r="R346" s="31">
        <v>0</v>
      </c>
      <c r="S346" s="31">
        <v>61.303369565217388</v>
      </c>
      <c r="T346" s="31">
        <v>61.303369565217388</v>
      </c>
      <c r="U346" s="31">
        <v>0</v>
      </c>
      <c r="V346" s="31">
        <v>0</v>
      </c>
      <c r="W346" s="31">
        <v>14.974565217391303</v>
      </c>
      <c r="X346" s="31">
        <v>0</v>
      </c>
      <c r="Y346" s="31">
        <v>0</v>
      </c>
      <c r="Z346" s="31">
        <v>0</v>
      </c>
      <c r="AA346" s="31">
        <v>1.5923913043478262</v>
      </c>
      <c r="AB346" s="31">
        <v>0</v>
      </c>
      <c r="AC346" s="31">
        <v>13.382173913043477</v>
      </c>
      <c r="AD346" s="31">
        <v>0</v>
      </c>
      <c r="AE346" s="31">
        <v>0</v>
      </c>
      <c r="AF346" t="s">
        <v>346</v>
      </c>
      <c r="AG346" s="32">
        <v>2</v>
      </c>
      <c r="AH346"/>
    </row>
    <row r="347" spans="1:34" x14ac:dyDescent="0.25">
      <c r="A347" t="s">
        <v>941</v>
      </c>
      <c r="B347" t="s">
        <v>439</v>
      </c>
      <c r="C347" t="s">
        <v>797</v>
      </c>
      <c r="D347" t="s">
        <v>898</v>
      </c>
      <c r="E347" s="31">
        <v>128.64130434782609</v>
      </c>
      <c r="F347" s="31">
        <v>3.0673798056611741</v>
      </c>
      <c r="G347" s="31">
        <v>2.9882923531896912</v>
      </c>
      <c r="H347" s="31">
        <v>0.5433248838191802</v>
      </c>
      <c r="I347" s="31">
        <v>0.46423743134769724</v>
      </c>
      <c r="J347" s="31">
        <v>394.59173913043475</v>
      </c>
      <c r="K347" s="31">
        <v>384.4178260869565</v>
      </c>
      <c r="L347" s="31">
        <v>69.894021739130409</v>
      </c>
      <c r="M347" s="31">
        <v>59.720108695652144</v>
      </c>
      <c r="N347" s="31">
        <v>10.173913043478262</v>
      </c>
      <c r="O347" s="31">
        <v>0</v>
      </c>
      <c r="P347" s="31">
        <v>132.86706521739134</v>
      </c>
      <c r="Q347" s="31">
        <v>132.86706521739134</v>
      </c>
      <c r="R347" s="31">
        <v>0</v>
      </c>
      <c r="S347" s="31">
        <v>191.83065217391299</v>
      </c>
      <c r="T347" s="31">
        <v>191.83065217391299</v>
      </c>
      <c r="U347" s="31">
        <v>0</v>
      </c>
      <c r="V347" s="31">
        <v>0</v>
      </c>
      <c r="W347" s="31">
        <v>0</v>
      </c>
      <c r="X347" s="31">
        <v>0</v>
      </c>
      <c r="Y347" s="31">
        <v>0</v>
      </c>
      <c r="Z347" s="31">
        <v>0</v>
      </c>
      <c r="AA347" s="31">
        <v>0</v>
      </c>
      <c r="AB347" s="31">
        <v>0</v>
      </c>
      <c r="AC347" s="31">
        <v>0</v>
      </c>
      <c r="AD347" s="31">
        <v>0</v>
      </c>
      <c r="AE347" s="31">
        <v>0</v>
      </c>
      <c r="AF347" t="s">
        <v>90</v>
      </c>
      <c r="AG347" s="32">
        <v>2</v>
      </c>
      <c r="AH347"/>
    </row>
    <row r="348" spans="1:34" x14ac:dyDescent="0.25">
      <c r="A348" t="s">
        <v>941</v>
      </c>
      <c r="B348" t="s">
        <v>415</v>
      </c>
      <c r="C348" t="s">
        <v>790</v>
      </c>
      <c r="D348" t="s">
        <v>901</v>
      </c>
      <c r="E348" s="31">
        <v>79.771739130434781</v>
      </c>
      <c r="F348" s="31">
        <v>3.8047404278512067</v>
      </c>
      <c r="G348" s="31">
        <v>3.3277094972067043</v>
      </c>
      <c r="H348" s="31">
        <v>0.69666848344461108</v>
      </c>
      <c r="I348" s="31">
        <v>0.41154653222509879</v>
      </c>
      <c r="J348" s="31">
        <v>303.51076086956527</v>
      </c>
      <c r="K348" s="31">
        <v>265.4571739130435</v>
      </c>
      <c r="L348" s="31">
        <v>55.574456521739137</v>
      </c>
      <c r="M348" s="31">
        <v>32.829782608695652</v>
      </c>
      <c r="N348" s="31">
        <v>17.549021739130435</v>
      </c>
      <c r="O348" s="31">
        <v>5.1956521739130439</v>
      </c>
      <c r="P348" s="31">
        <v>93.641304347826065</v>
      </c>
      <c r="Q348" s="31">
        <v>78.332391304347809</v>
      </c>
      <c r="R348" s="31">
        <v>15.308913043478261</v>
      </c>
      <c r="S348" s="31">
        <v>154.29500000000004</v>
      </c>
      <c r="T348" s="31">
        <v>154.29500000000004</v>
      </c>
      <c r="U348" s="31">
        <v>0</v>
      </c>
      <c r="V348" s="31">
        <v>0</v>
      </c>
      <c r="W348" s="31">
        <v>24.682173913043478</v>
      </c>
      <c r="X348" s="31">
        <v>1.4347826086956521</v>
      </c>
      <c r="Y348" s="31">
        <v>6.5625</v>
      </c>
      <c r="Z348" s="31">
        <v>0.36956521739130432</v>
      </c>
      <c r="AA348" s="31">
        <v>0.71195652173913049</v>
      </c>
      <c r="AB348" s="31">
        <v>0</v>
      </c>
      <c r="AC348" s="31">
        <v>15.603369565217388</v>
      </c>
      <c r="AD348" s="31">
        <v>0</v>
      </c>
      <c r="AE348" s="31">
        <v>0</v>
      </c>
      <c r="AF348" t="s">
        <v>64</v>
      </c>
      <c r="AG348" s="32">
        <v>2</v>
      </c>
      <c r="AH348"/>
    </row>
    <row r="349" spans="1:34" x14ac:dyDescent="0.25">
      <c r="A349" t="s">
        <v>941</v>
      </c>
      <c r="B349" t="s">
        <v>489</v>
      </c>
      <c r="C349" t="s">
        <v>738</v>
      </c>
      <c r="D349" t="s">
        <v>891</v>
      </c>
      <c r="E349" s="31">
        <v>437.45652173913044</v>
      </c>
      <c r="F349" s="31">
        <v>2.6363479600457205</v>
      </c>
      <c r="G349" s="31">
        <v>2.568587437260847</v>
      </c>
      <c r="H349" s="31">
        <v>0.20493167022809725</v>
      </c>
      <c r="I349" s="31">
        <v>0.1371711474432242</v>
      </c>
      <c r="J349" s="31">
        <v>1153.2876086956528</v>
      </c>
      <c r="K349" s="31">
        <v>1123.6453260869571</v>
      </c>
      <c r="L349" s="31">
        <v>89.648695652173927</v>
      </c>
      <c r="M349" s="31">
        <v>60.006413043478275</v>
      </c>
      <c r="N349" s="31">
        <v>24.767282608695648</v>
      </c>
      <c r="O349" s="31">
        <v>4.875</v>
      </c>
      <c r="P349" s="31">
        <v>230.33728260869569</v>
      </c>
      <c r="Q349" s="31">
        <v>230.33728260869569</v>
      </c>
      <c r="R349" s="31">
        <v>0</v>
      </c>
      <c r="S349" s="31">
        <v>833.30163043478319</v>
      </c>
      <c r="T349" s="31">
        <v>807.51250000000061</v>
      </c>
      <c r="U349" s="31">
        <v>21.006195652173911</v>
      </c>
      <c r="V349" s="31">
        <v>4.7829347826086961</v>
      </c>
      <c r="W349" s="31">
        <v>82.575760869565215</v>
      </c>
      <c r="X349" s="31">
        <v>0</v>
      </c>
      <c r="Y349" s="31">
        <v>0</v>
      </c>
      <c r="Z349" s="31">
        <v>0</v>
      </c>
      <c r="AA349" s="31">
        <v>39.9375</v>
      </c>
      <c r="AB349" s="31">
        <v>0</v>
      </c>
      <c r="AC349" s="31">
        <v>42.638260869565215</v>
      </c>
      <c r="AD349" s="31">
        <v>0</v>
      </c>
      <c r="AE349" s="31">
        <v>0</v>
      </c>
      <c r="AF349" t="s">
        <v>140</v>
      </c>
      <c r="AG349" s="32">
        <v>2</v>
      </c>
      <c r="AH349"/>
    </row>
    <row r="350" spans="1:34" x14ac:dyDescent="0.25">
      <c r="A350" t="s">
        <v>941</v>
      </c>
      <c r="B350" t="s">
        <v>371</v>
      </c>
      <c r="C350" t="s">
        <v>768</v>
      </c>
      <c r="D350" t="s">
        <v>903</v>
      </c>
      <c r="E350" s="31">
        <v>106.23913043478261</v>
      </c>
      <c r="F350" s="31">
        <v>2.5223920605688561</v>
      </c>
      <c r="G350" s="31">
        <v>2.3799959075097199</v>
      </c>
      <c r="H350" s="31">
        <v>0.30062205852261098</v>
      </c>
      <c r="I350" s="31">
        <v>0.19265397994679762</v>
      </c>
      <c r="J350" s="31">
        <v>267.97673913043479</v>
      </c>
      <c r="K350" s="31">
        <v>252.84869565217394</v>
      </c>
      <c r="L350" s="31">
        <v>31.93782608695652</v>
      </c>
      <c r="M350" s="31">
        <v>20.467391304347824</v>
      </c>
      <c r="N350" s="31">
        <v>5.8128260869565214</v>
      </c>
      <c r="O350" s="31">
        <v>5.6576086956521738</v>
      </c>
      <c r="P350" s="31">
        <v>96.848913043478248</v>
      </c>
      <c r="Q350" s="31">
        <v>93.191304347826076</v>
      </c>
      <c r="R350" s="31">
        <v>3.6576086956521738</v>
      </c>
      <c r="S350" s="31">
        <v>139.19000000000003</v>
      </c>
      <c r="T350" s="31">
        <v>139.19000000000003</v>
      </c>
      <c r="U350" s="31">
        <v>0</v>
      </c>
      <c r="V350" s="31">
        <v>0</v>
      </c>
      <c r="W350" s="31">
        <v>26.743043478260869</v>
      </c>
      <c r="X350" s="31">
        <v>0.42391304347826086</v>
      </c>
      <c r="Y350" s="31">
        <v>0.7910869565217391</v>
      </c>
      <c r="Z350" s="31">
        <v>0</v>
      </c>
      <c r="AA350" s="31">
        <v>6.3190217391304362</v>
      </c>
      <c r="AB350" s="31">
        <v>0.40760869565217389</v>
      </c>
      <c r="AC350" s="31">
        <v>18.801413043478259</v>
      </c>
      <c r="AD350" s="31">
        <v>0</v>
      </c>
      <c r="AE350" s="31">
        <v>0</v>
      </c>
      <c r="AF350" t="s">
        <v>20</v>
      </c>
      <c r="AG350" s="32">
        <v>2</v>
      </c>
      <c r="AH350"/>
    </row>
    <row r="351" spans="1:34" x14ac:dyDescent="0.25">
      <c r="AH351"/>
    </row>
    <row r="352" spans="1:34" x14ac:dyDescent="0.25">
      <c r="W352" s="31"/>
      <c r="AH352"/>
    </row>
    <row r="353" spans="34:34" x14ac:dyDescent="0.25">
      <c r="AH353"/>
    </row>
    <row r="354" spans="34:34" x14ac:dyDescent="0.25">
      <c r="AH354"/>
    </row>
    <row r="355" spans="34:34" x14ac:dyDescent="0.25">
      <c r="AH355"/>
    </row>
    <row r="362" spans="34:34" x14ac:dyDescent="0.25">
      <c r="AH362"/>
    </row>
  </sheetData>
  <pageMargins left="0.7" right="0.7" top="0.75" bottom="0.75" header="0.3" footer="0.3"/>
  <pageSetup orientation="portrait" horizontalDpi="1200" verticalDpi="1200" r:id="rId1"/>
  <ignoredErrors>
    <ignoredError sqref="AF2:AF35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36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961</v>
      </c>
      <c r="B1" s="1" t="s">
        <v>1028</v>
      </c>
      <c r="C1" s="1" t="s">
        <v>964</v>
      </c>
      <c r="D1" s="1" t="s">
        <v>963</v>
      </c>
      <c r="E1" s="1" t="s">
        <v>965</v>
      </c>
      <c r="F1" s="1" t="s">
        <v>1008</v>
      </c>
      <c r="G1" s="1" t="s">
        <v>1031</v>
      </c>
      <c r="H1" s="35" t="s">
        <v>1033</v>
      </c>
      <c r="I1" s="1" t="s">
        <v>1009</v>
      </c>
      <c r="J1" s="1" t="s">
        <v>1034</v>
      </c>
      <c r="K1" s="35" t="s">
        <v>1035</v>
      </c>
      <c r="L1" s="1" t="s">
        <v>1011</v>
      </c>
      <c r="M1" s="1" t="s">
        <v>1021</v>
      </c>
      <c r="N1" s="35" t="s">
        <v>1036</v>
      </c>
      <c r="O1" s="1" t="s">
        <v>1012</v>
      </c>
      <c r="P1" s="1" t="s">
        <v>1020</v>
      </c>
      <c r="Q1" s="35" t="s">
        <v>1037</v>
      </c>
      <c r="R1" s="1" t="s">
        <v>1013</v>
      </c>
      <c r="S1" s="1" t="s">
        <v>1022</v>
      </c>
      <c r="T1" s="35" t="s">
        <v>1038</v>
      </c>
      <c r="U1" s="1" t="s">
        <v>1019</v>
      </c>
      <c r="V1" s="1" t="s">
        <v>1032</v>
      </c>
      <c r="W1" s="35" t="s">
        <v>1039</v>
      </c>
      <c r="X1" s="1" t="s">
        <v>1014</v>
      </c>
      <c r="Y1" s="1" t="s">
        <v>1023</v>
      </c>
      <c r="Z1" s="35" t="s">
        <v>1040</v>
      </c>
      <c r="AA1" s="1" t="s">
        <v>1015</v>
      </c>
      <c r="AB1" s="1" t="s">
        <v>1024</v>
      </c>
      <c r="AC1" s="35" t="s">
        <v>1041</v>
      </c>
      <c r="AD1" s="1" t="s">
        <v>1016</v>
      </c>
      <c r="AE1" s="1" t="s">
        <v>1025</v>
      </c>
      <c r="AF1" s="35" t="s">
        <v>1042</v>
      </c>
      <c r="AG1" s="1" t="s">
        <v>1017</v>
      </c>
      <c r="AH1" s="1" t="s">
        <v>1026</v>
      </c>
      <c r="AI1" s="35" t="s">
        <v>1043</v>
      </c>
      <c r="AJ1" s="1" t="s">
        <v>962</v>
      </c>
      <c r="AK1" s="38" t="s">
        <v>973</v>
      </c>
    </row>
    <row r="2" spans="1:46" x14ac:dyDescent="0.25">
      <c r="A2" t="s">
        <v>941</v>
      </c>
      <c r="B2" t="s">
        <v>503</v>
      </c>
      <c r="C2" t="s">
        <v>702</v>
      </c>
      <c r="D2" t="s">
        <v>893</v>
      </c>
      <c r="E2" s="31">
        <v>160.09782608695653</v>
      </c>
      <c r="F2" s="31">
        <v>422.41945652173922</v>
      </c>
      <c r="G2" s="31">
        <v>62.630869565217388</v>
      </c>
      <c r="H2" s="36">
        <v>0.14826700948135466</v>
      </c>
      <c r="I2" s="31">
        <v>47.544565217391309</v>
      </c>
      <c r="J2" s="31">
        <v>13.610000000000001</v>
      </c>
      <c r="K2" s="36">
        <v>0.2862577444502869</v>
      </c>
      <c r="L2" s="31">
        <v>34.067282608695656</v>
      </c>
      <c r="M2" s="31">
        <v>13.610000000000001</v>
      </c>
      <c r="N2" s="36">
        <v>0.39950353998959859</v>
      </c>
      <c r="O2" s="31">
        <v>4.6661956521739132</v>
      </c>
      <c r="P2" s="31">
        <v>0</v>
      </c>
      <c r="Q2" s="36">
        <v>0</v>
      </c>
      <c r="R2" s="31">
        <v>8.8110869565217396</v>
      </c>
      <c r="S2" s="31">
        <v>0</v>
      </c>
      <c r="T2" s="36">
        <v>0</v>
      </c>
      <c r="U2" s="31">
        <v>90.391086956521761</v>
      </c>
      <c r="V2" s="31">
        <v>1.942391304347826</v>
      </c>
      <c r="W2" s="36">
        <v>2.148874816918751E-2</v>
      </c>
      <c r="X2" s="31">
        <v>14.713260869565222</v>
      </c>
      <c r="Y2" s="31">
        <v>0</v>
      </c>
      <c r="Z2" s="36">
        <v>0</v>
      </c>
      <c r="AA2" s="31">
        <v>269.77054347826089</v>
      </c>
      <c r="AB2" s="31">
        <v>47.078478260869559</v>
      </c>
      <c r="AC2" s="36">
        <v>0.17451304228351869</v>
      </c>
      <c r="AD2" s="31">
        <v>0</v>
      </c>
      <c r="AE2" s="31">
        <v>0</v>
      </c>
      <c r="AF2" s="36" t="s">
        <v>1104</v>
      </c>
      <c r="AG2" s="31">
        <v>0</v>
      </c>
      <c r="AH2" s="31">
        <v>0</v>
      </c>
      <c r="AI2" s="36" t="s">
        <v>1104</v>
      </c>
      <c r="AJ2" t="s">
        <v>154</v>
      </c>
      <c r="AK2" s="37">
        <v>2</v>
      </c>
      <c r="AT2"/>
    </row>
    <row r="3" spans="1:46" x14ac:dyDescent="0.25">
      <c r="A3" t="s">
        <v>941</v>
      </c>
      <c r="B3" t="s">
        <v>422</v>
      </c>
      <c r="C3" t="s">
        <v>794</v>
      </c>
      <c r="D3" t="s">
        <v>897</v>
      </c>
      <c r="E3" s="31">
        <v>111.60869565217391</v>
      </c>
      <c r="F3" s="31">
        <v>327.8557608695653</v>
      </c>
      <c r="G3" s="31">
        <v>0</v>
      </c>
      <c r="H3" s="36">
        <v>0</v>
      </c>
      <c r="I3" s="31">
        <v>58.157826086956511</v>
      </c>
      <c r="J3" s="31">
        <v>0</v>
      </c>
      <c r="K3" s="36">
        <v>0</v>
      </c>
      <c r="L3" s="31">
        <v>36.258369565217379</v>
      </c>
      <c r="M3" s="31">
        <v>0</v>
      </c>
      <c r="N3" s="36">
        <v>0</v>
      </c>
      <c r="O3" s="31">
        <v>16.769021739130434</v>
      </c>
      <c r="P3" s="31">
        <v>0</v>
      </c>
      <c r="Q3" s="36">
        <v>0</v>
      </c>
      <c r="R3" s="31">
        <v>5.1304347826086953</v>
      </c>
      <c r="S3" s="31">
        <v>0</v>
      </c>
      <c r="T3" s="36">
        <v>0</v>
      </c>
      <c r="U3" s="31">
        <v>80.095000000000041</v>
      </c>
      <c r="V3" s="31">
        <v>0</v>
      </c>
      <c r="W3" s="36">
        <v>0</v>
      </c>
      <c r="X3" s="31">
        <v>0</v>
      </c>
      <c r="Y3" s="31">
        <v>0</v>
      </c>
      <c r="Z3" s="36" t="s">
        <v>1104</v>
      </c>
      <c r="AA3" s="31">
        <v>189.60293478260874</v>
      </c>
      <c r="AB3" s="31">
        <v>0</v>
      </c>
      <c r="AC3" s="36">
        <v>0</v>
      </c>
      <c r="AD3" s="31">
        <v>0</v>
      </c>
      <c r="AE3" s="31">
        <v>0</v>
      </c>
      <c r="AF3" s="36" t="s">
        <v>1104</v>
      </c>
      <c r="AG3" s="31">
        <v>0</v>
      </c>
      <c r="AH3" s="31">
        <v>0</v>
      </c>
      <c r="AI3" s="36" t="s">
        <v>1104</v>
      </c>
      <c r="AJ3" t="s">
        <v>71</v>
      </c>
      <c r="AK3" s="37">
        <v>2</v>
      </c>
      <c r="AT3"/>
    </row>
    <row r="4" spans="1:46" x14ac:dyDescent="0.25">
      <c r="A4" t="s">
        <v>941</v>
      </c>
      <c r="B4" t="s">
        <v>684</v>
      </c>
      <c r="C4" t="s">
        <v>823</v>
      </c>
      <c r="D4" t="s">
        <v>907</v>
      </c>
      <c r="E4" s="31">
        <v>104.16304347826087</v>
      </c>
      <c r="F4" s="31">
        <v>421.79456521739132</v>
      </c>
      <c r="G4" s="31">
        <v>69.210108695652153</v>
      </c>
      <c r="H4" s="36">
        <v>0.16408487544163003</v>
      </c>
      <c r="I4" s="31">
        <v>54.142608695652171</v>
      </c>
      <c r="J4" s="31">
        <v>3.2717391304347823</v>
      </c>
      <c r="K4" s="36">
        <v>6.0428176795580109E-2</v>
      </c>
      <c r="L4" s="31">
        <v>37.490434782608695</v>
      </c>
      <c r="M4" s="31">
        <v>1.4347826086956521</v>
      </c>
      <c r="N4" s="36">
        <v>3.8270631349445652E-2</v>
      </c>
      <c r="O4" s="31">
        <v>11.271739130434783</v>
      </c>
      <c r="P4" s="31">
        <v>1.2717391304347827</v>
      </c>
      <c r="Q4" s="36">
        <v>0.11282545805207329</v>
      </c>
      <c r="R4" s="31">
        <v>5.3804347826086953</v>
      </c>
      <c r="S4" s="31">
        <v>0.56521739130434778</v>
      </c>
      <c r="T4" s="36">
        <v>0.10505050505050505</v>
      </c>
      <c r="U4" s="31">
        <v>146.40413043478264</v>
      </c>
      <c r="V4" s="31">
        <v>13.202717391304347</v>
      </c>
      <c r="W4" s="36">
        <v>9.01799515634953E-2</v>
      </c>
      <c r="X4" s="31">
        <v>9.4782608695652169</v>
      </c>
      <c r="Y4" s="31">
        <v>0</v>
      </c>
      <c r="Z4" s="36">
        <v>0</v>
      </c>
      <c r="AA4" s="31">
        <v>211.76956521739126</v>
      </c>
      <c r="AB4" s="31">
        <v>52.735652173913024</v>
      </c>
      <c r="AC4" s="36">
        <v>0.24902375428583157</v>
      </c>
      <c r="AD4" s="31">
        <v>0</v>
      </c>
      <c r="AE4" s="31">
        <v>0</v>
      </c>
      <c r="AF4" s="36" t="s">
        <v>1104</v>
      </c>
      <c r="AG4" s="31">
        <v>0</v>
      </c>
      <c r="AH4" s="31">
        <v>0</v>
      </c>
      <c r="AI4" s="36" t="s">
        <v>1104</v>
      </c>
      <c r="AJ4" t="s">
        <v>336</v>
      </c>
      <c r="AK4" s="37">
        <v>2</v>
      </c>
      <c r="AT4"/>
    </row>
    <row r="5" spans="1:46" x14ac:dyDescent="0.25">
      <c r="A5" t="s">
        <v>941</v>
      </c>
      <c r="B5" t="s">
        <v>441</v>
      </c>
      <c r="C5" t="s">
        <v>808</v>
      </c>
      <c r="D5" t="s">
        <v>890</v>
      </c>
      <c r="E5" s="31">
        <v>206.72826086956522</v>
      </c>
      <c r="F5" s="31">
        <v>598.09847826086957</v>
      </c>
      <c r="G5" s="31">
        <v>6.2669565217391305</v>
      </c>
      <c r="H5" s="36">
        <v>1.0478134871638485E-2</v>
      </c>
      <c r="I5" s="31">
        <v>90.29989130434781</v>
      </c>
      <c r="J5" s="31">
        <v>0.85423913043478261</v>
      </c>
      <c r="K5" s="36">
        <v>9.4600239058499538E-3</v>
      </c>
      <c r="L5" s="31">
        <v>38.082499999999996</v>
      </c>
      <c r="M5" s="31">
        <v>0.85423913043478261</v>
      </c>
      <c r="N5" s="36">
        <v>2.243127763237137E-2</v>
      </c>
      <c r="O5" s="31">
        <v>47.434782608695649</v>
      </c>
      <c r="P5" s="31">
        <v>0</v>
      </c>
      <c r="Q5" s="36">
        <v>0</v>
      </c>
      <c r="R5" s="31">
        <v>4.7826086956521738</v>
      </c>
      <c r="S5" s="31">
        <v>0</v>
      </c>
      <c r="T5" s="36">
        <v>0</v>
      </c>
      <c r="U5" s="31">
        <v>156.80423913043475</v>
      </c>
      <c r="V5" s="31">
        <v>2.3911956521739128</v>
      </c>
      <c r="W5" s="36">
        <v>1.5249559995535837E-2</v>
      </c>
      <c r="X5" s="31">
        <v>7.5516304347826084</v>
      </c>
      <c r="Y5" s="31">
        <v>0</v>
      </c>
      <c r="Z5" s="36">
        <v>0</v>
      </c>
      <c r="AA5" s="31">
        <v>343.44271739130443</v>
      </c>
      <c r="AB5" s="31">
        <v>3.021521739130435</v>
      </c>
      <c r="AC5" s="36">
        <v>8.7977458426868847E-3</v>
      </c>
      <c r="AD5" s="31">
        <v>0</v>
      </c>
      <c r="AE5" s="31">
        <v>0</v>
      </c>
      <c r="AF5" s="36" t="s">
        <v>1104</v>
      </c>
      <c r="AG5" s="31">
        <v>0</v>
      </c>
      <c r="AH5" s="31">
        <v>0</v>
      </c>
      <c r="AI5" s="36" t="s">
        <v>1104</v>
      </c>
      <c r="AJ5" t="s">
        <v>92</v>
      </c>
      <c r="AK5" s="37">
        <v>2</v>
      </c>
      <c r="AT5"/>
    </row>
    <row r="6" spans="1:46" x14ac:dyDescent="0.25">
      <c r="A6" t="s">
        <v>941</v>
      </c>
      <c r="B6" t="s">
        <v>582</v>
      </c>
      <c r="C6" t="s">
        <v>811</v>
      </c>
      <c r="D6" t="s">
        <v>905</v>
      </c>
      <c r="E6" s="31">
        <v>57.391304347826086</v>
      </c>
      <c r="F6" s="31">
        <v>266.76576086956516</v>
      </c>
      <c r="G6" s="31">
        <v>11.576086956521738</v>
      </c>
      <c r="H6" s="36">
        <v>4.3394200660488262E-2</v>
      </c>
      <c r="I6" s="31">
        <v>86.476086956521726</v>
      </c>
      <c r="J6" s="31">
        <v>0</v>
      </c>
      <c r="K6" s="36">
        <v>0</v>
      </c>
      <c r="L6" s="31">
        <v>64.130434782608688</v>
      </c>
      <c r="M6" s="31">
        <v>0</v>
      </c>
      <c r="N6" s="36">
        <v>0</v>
      </c>
      <c r="O6" s="31">
        <v>18.344782608695656</v>
      </c>
      <c r="P6" s="31">
        <v>0</v>
      </c>
      <c r="Q6" s="36">
        <v>0</v>
      </c>
      <c r="R6" s="31">
        <v>4.0008695652173909</v>
      </c>
      <c r="S6" s="31">
        <v>0</v>
      </c>
      <c r="T6" s="36">
        <v>0</v>
      </c>
      <c r="U6" s="31">
        <v>22.255434782608692</v>
      </c>
      <c r="V6" s="31">
        <v>0</v>
      </c>
      <c r="W6" s="36">
        <v>0</v>
      </c>
      <c r="X6" s="31">
        <v>0</v>
      </c>
      <c r="Y6" s="31">
        <v>0</v>
      </c>
      <c r="Z6" s="36" t="s">
        <v>1104</v>
      </c>
      <c r="AA6" s="31">
        <v>158.03423913043477</v>
      </c>
      <c r="AB6" s="31">
        <v>11.576086956521738</v>
      </c>
      <c r="AC6" s="36">
        <v>7.3250499513382833E-2</v>
      </c>
      <c r="AD6" s="31">
        <v>0</v>
      </c>
      <c r="AE6" s="31">
        <v>0</v>
      </c>
      <c r="AF6" s="36" t="s">
        <v>1104</v>
      </c>
      <c r="AG6" s="31">
        <v>0</v>
      </c>
      <c r="AH6" s="31">
        <v>0</v>
      </c>
      <c r="AI6" s="36" t="s">
        <v>1104</v>
      </c>
      <c r="AJ6" t="s">
        <v>234</v>
      </c>
      <c r="AK6" s="37">
        <v>2</v>
      </c>
      <c r="AT6"/>
    </row>
    <row r="7" spans="1:46" x14ac:dyDescent="0.25">
      <c r="A7" t="s">
        <v>941</v>
      </c>
      <c r="B7" t="s">
        <v>561</v>
      </c>
      <c r="C7" t="s">
        <v>724</v>
      </c>
      <c r="D7" t="s">
        <v>905</v>
      </c>
      <c r="E7" s="31">
        <v>132.4891304347826</v>
      </c>
      <c r="F7" s="31">
        <v>457.27956521739134</v>
      </c>
      <c r="G7" s="31">
        <v>1.8858695652173914</v>
      </c>
      <c r="H7" s="36">
        <v>4.1241063643874974E-3</v>
      </c>
      <c r="I7" s="31">
        <v>114.64652173913045</v>
      </c>
      <c r="J7" s="31">
        <v>1.8858695652173914</v>
      </c>
      <c r="K7" s="36">
        <v>1.644942678251108E-2</v>
      </c>
      <c r="L7" s="31">
        <v>75.251304347826093</v>
      </c>
      <c r="M7" s="31">
        <v>1.8858695652173914</v>
      </c>
      <c r="N7" s="36">
        <v>2.5060955176278901E-2</v>
      </c>
      <c r="O7" s="31">
        <v>34.521086956521742</v>
      </c>
      <c r="P7" s="31">
        <v>0</v>
      </c>
      <c r="Q7" s="36">
        <v>0</v>
      </c>
      <c r="R7" s="31">
        <v>4.8741304347826109</v>
      </c>
      <c r="S7" s="31">
        <v>0</v>
      </c>
      <c r="T7" s="36">
        <v>0</v>
      </c>
      <c r="U7" s="31">
        <v>58.179782608695653</v>
      </c>
      <c r="V7" s="31">
        <v>0</v>
      </c>
      <c r="W7" s="36">
        <v>0</v>
      </c>
      <c r="X7" s="31">
        <v>5.0516304347826084</v>
      </c>
      <c r="Y7" s="31">
        <v>0</v>
      </c>
      <c r="Z7" s="36">
        <v>0</v>
      </c>
      <c r="AA7" s="31">
        <v>279.40163043478265</v>
      </c>
      <c r="AB7" s="31">
        <v>0</v>
      </c>
      <c r="AC7" s="36">
        <v>0</v>
      </c>
      <c r="AD7" s="31">
        <v>0</v>
      </c>
      <c r="AE7" s="31">
        <v>0</v>
      </c>
      <c r="AF7" s="36" t="s">
        <v>1104</v>
      </c>
      <c r="AG7" s="31">
        <v>0</v>
      </c>
      <c r="AH7" s="31">
        <v>0</v>
      </c>
      <c r="AI7" s="36" t="s">
        <v>1104</v>
      </c>
      <c r="AJ7" t="s">
        <v>213</v>
      </c>
      <c r="AK7" s="37">
        <v>2</v>
      </c>
      <c r="AT7"/>
    </row>
    <row r="8" spans="1:46" x14ac:dyDescent="0.25">
      <c r="A8" t="s">
        <v>941</v>
      </c>
      <c r="B8" t="s">
        <v>573</v>
      </c>
      <c r="C8" t="s">
        <v>765</v>
      </c>
      <c r="D8" t="s">
        <v>898</v>
      </c>
      <c r="E8" s="31">
        <v>139.55434782608697</v>
      </c>
      <c r="F8" s="31">
        <v>485.18576086956512</v>
      </c>
      <c r="G8" s="31">
        <v>0</v>
      </c>
      <c r="H8" s="36">
        <v>0</v>
      </c>
      <c r="I8" s="31">
        <v>142.77804347826086</v>
      </c>
      <c r="J8" s="31">
        <v>0</v>
      </c>
      <c r="K8" s="36">
        <v>0</v>
      </c>
      <c r="L8" s="31">
        <v>99.6628260869565</v>
      </c>
      <c r="M8" s="31">
        <v>0</v>
      </c>
      <c r="N8" s="36">
        <v>0</v>
      </c>
      <c r="O8" s="31">
        <v>40.512391304347823</v>
      </c>
      <c r="P8" s="31">
        <v>0</v>
      </c>
      <c r="Q8" s="36">
        <v>0</v>
      </c>
      <c r="R8" s="31">
        <v>2.6028260869565218</v>
      </c>
      <c r="S8" s="31">
        <v>0</v>
      </c>
      <c r="T8" s="36">
        <v>0</v>
      </c>
      <c r="U8" s="31">
        <v>60.920760869565221</v>
      </c>
      <c r="V8" s="31">
        <v>0</v>
      </c>
      <c r="W8" s="36">
        <v>0</v>
      </c>
      <c r="X8" s="31">
        <v>0</v>
      </c>
      <c r="Y8" s="31">
        <v>0</v>
      </c>
      <c r="Z8" s="36" t="s">
        <v>1104</v>
      </c>
      <c r="AA8" s="31">
        <v>281.48695652173905</v>
      </c>
      <c r="AB8" s="31">
        <v>0</v>
      </c>
      <c r="AC8" s="36">
        <v>0</v>
      </c>
      <c r="AD8" s="31">
        <v>0</v>
      </c>
      <c r="AE8" s="31">
        <v>0</v>
      </c>
      <c r="AF8" s="36" t="s">
        <v>1104</v>
      </c>
      <c r="AG8" s="31">
        <v>0</v>
      </c>
      <c r="AH8" s="31">
        <v>0</v>
      </c>
      <c r="AI8" s="36" t="s">
        <v>1104</v>
      </c>
      <c r="AJ8" t="s">
        <v>225</v>
      </c>
      <c r="AK8" s="37">
        <v>2</v>
      </c>
      <c r="AT8"/>
    </row>
    <row r="9" spans="1:46" x14ac:dyDescent="0.25">
      <c r="A9" t="s">
        <v>941</v>
      </c>
      <c r="B9" t="s">
        <v>575</v>
      </c>
      <c r="C9" t="s">
        <v>849</v>
      </c>
      <c r="D9" t="s">
        <v>898</v>
      </c>
      <c r="E9" s="31">
        <v>107.94565217391305</v>
      </c>
      <c r="F9" s="31">
        <v>423.21532608695657</v>
      </c>
      <c r="G9" s="31">
        <v>2.3641304347826089</v>
      </c>
      <c r="H9" s="36">
        <v>5.5861172529863895E-3</v>
      </c>
      <c r="I9" s="31">
        <v>84.718043478260881</v>
      </c>
      <c r="J9" s="31">
        <v>2.3641304347826089</v>
      </c>
      <c r="K9" s="36">
        <v>2.7905866775467469E-2</v>
      </c>
      <c r="L9" s="31">
        <v>49.31630434782609</v>
      </c>
      <c r="M9" s="31">
        <v>2.3641304347826089</v>
      </c>
      <c r="N9" s="36">
        <v>4.793811024663331E-2</v>
      </c>
      <c r="O9" s="31">
        <v>28.645108695652176</v>
      </c>
      <c r="P9" s="31">
        <v>0</v>
      </c>
      <c r="Q9" s="36">
        <v>0</v>
      </c>
      <c r="R9" s="31">
        <v>6.7566304347826085</v>
      </c>
      <c r="S9" s="31">
        <v>0</v>
      </c>
      <c r="T9" s="36">
        <v>0</v>
      </c>
      <c r="U9" s="31">
        <v>88.586956521739125</v>
      </c>
      <c r="V9" s="31">
        <v>0</v>
      </c>
      <c r="W9" s="36">
        <v>0</v>
      </c>
      <c r="X9" s="31">
        <v>0</v>
      </c>
      <c r="Y9" s="31">
        <v>0</v>
      </c>
      <c r="Z9" s="36" t="s">
        <v>1104</v>
      </c>
      <c r="AA9" s="31">
        <v>249.91032608695653</v>
      </c>
      <c r="AB9" s="31">
        <v>0</v>
      </c>
      <c r="AC9" s="36">
        <v>0</v>
      </c>
      <c r="AD9" s="31">
        <v>0</v>
      </c>
      <c r="AE9" s="31">
        <v>0</v>
      </c>
      <c r="AF9" s="36" t="s">
        <v>1104</v>
      </c>
      <c r="AG9" s="31">
        <v>0</v>
      </c>
      <c r="AH9" s="31">
        <v>0</v>
      </c>
      <c r="AI9" s="36" t="s">
        <v>1104</v>
      </c>
      <c r="AJ9" t="s">
        <v>227</v>
      </c>
      <c r="AK9" s="37">
        <v>2</v>
      </c>
      <c r="AT9"/>
    </row>
    <row r="10" spans="1:46" x14ac:dyDescent="0.25">
      <c r="A10" t="s">
        <v>941</v>
      </c>
      <c r="B10" t="s">
        <v>526</v>
      </c>
      <c r="C10" t="s">
        <v>775</v>
      </c>
      <c r="D10" t="s">
        <v>905</v>
      </c>
      <c r="E10" s="31">
        <v>133.25</v>
      </c>
      <c r="F10" s="31">
        <v>561.78902173913048</v>
      </c>
      <c r="G10" s="31">
        <v>5.9347826086956523</v>
      </c>
      <c r="H10" s="36">
        <v>1.0564077223017537E-2</v>
      </c>
      <c r="I10" s="31">
        <v>125.96630434782607</v>
      </c>
      <c r="J10" s="31">
        <v>0</v>
      </c>
      <c r="K10" s="36">
        <v>0</v>
      </c>
      <c r="L10" s="31">
        <v>101.05239130434781</v>
      </c>
      <c r="M10" s="31">
        <v>0</v>
      </c>
      <c r="N10" s="36">
        <v>0</v>
      </c>
      <c r="O10" s="31">
        <v>20.123152173913041</v>
      </c>
      <c r="P10" s="31">
        <v>0</v>
      </c>
      <c r="Q10" s="36">
        <v>0</v>
      </c>
      <c r="R10" s="31">
        <v>4.7907608695652177</v>
      </c>
      <c r="S10" s="31">
        <v>0</v>
      </c>
      <c r="T10" s="36">
        <v>0</v>
      </c>
      <c r="U10" s="31">
        <v>112.61836956521745</v>
      </c>
      <c r="V10" s="31">
        <v>0</v>
      </c>
      <c r="W10" s="36">
        <v>0</v>
      </c>
      <c r="X10" s="31">
        <v>0</v>
      </c>
      <c r="Y10" s="31">
        <v>0</v>
      </c>
      <c r="Z10" s="36" t="s">
        <v>1104</v>
      </c>
      <c r="AA10" s="31">
        <v>323.20434782608697</v>
      </c>
      <c r="AB10" s="31">
        <v>5.9347826086956523</v>
      </c>
      <c r="AC10" s="36">
        <v>1.836232293474313E-2</v>
      </c>
      <c r="AD10" s="31">
        <v>0</v>
      </c>
      <c r="AE10" s="31">
        <v>0</v>
      </c>
      <c r="AF10" s="36" t="s">
        <v>1104</v>
      </c>
      <c r="AG10" s="31">
        <v>0</v>
      </c>
      <c r="AH10" s="31">
        <v>0</v>
      </c>
      <c r="AI10" s="36" t="s">
        <v>1104</v>
      </c>
      <c r="AJ10" t="s">
        <v>178</v>
      </c>
      <c r="AK10" s="37">
        <v>2</v>
      </c>
      <c r="AT10"/>
    </row>
    <row r="11" spans="1:46" x14ac:dyDescent="0.25">
      <c r="A11" t="s">
        <v>941</v>
      </c>
      <c r="B11" t="s">
        <v>386</v>
      </c>
      <c r="C11" t="s">
        <v>775</v>
      </c>
      <c r="D11" t="s">
        <v>905</v>
      </c>
      <c r="E11" s="31">
        <v>107.32608695652173</v>
      </c>
      <c r="F11" s="31">
        <v>409.04880434782615</v>
      </c>
      <c r="G11" s="31">
        <v>7.7048913043478251</v>
      </c>
      <c r="H11" s="36">
        <v>1.8836117408122605E-2</v>
      </c>
      <c r="I11" s="31">
        <v>89.722934782608704</v>
      </c>
      <c r="J11" s="31">
        <v>2.3532608695652173</v>
      </c>
      <c r="K11" s="36">
        <v>2.6228086221956236E-2</v>
      </c>
      <c r="L11" s="31">
        <v>49.752934782608698</v>
      </c>
      <c r="M11" s="31">
        <v>2.3532608695652173</v>
      </c>
      <c r="N11" s="36">
        <v>4.729893582856156E-2</v>
      </c>
      <c r="O11" s="31">
        <v>34.504456521739137</v>
      </c>
      <c r="P11" s="31">
        <v>0</v>
      </c>
      <c r="Q11" s="36">
        <v>0</v>
      </c>
      <c r="R11" s="31">
        <v>5.4655434782608694</v>
      </c>
      <c r="S11" s="31">
        <v>0</v>
      </c>
      <c r="T11" s="36">
        <v>0</v>
      </c>
      <c r="U11" s="31">
        <v>48.951086956521742</v>
      </c>
      <c r="V11" s="31">
        <v>0</v>
      </c>
      <c r="W11" s="36">
        <v>0</v>
      </c>
      <c r="X11" s="31">
        <v>1.0720652173913043</v>
      </c>
      <c r="Y11" s="31">
        <v>0</v>
      </c>
      <c r="Z11" s="36">
        <v>0</v>
      </c>
      <c r="AA11" s="31">
        <v>269.30271739130438</v>
      </c>
      <c r="AB11" s="31">
        <v>5.3516304347826074</v>
      </c>
      <c r="AC11" s="36">
        <v>1.9872173911288607E-2</v>
      </c>
      <c r="AD11" s="31">
        <v>0</v>
      </c>
      <c r="AE11" s="31">
        <v>0</v>
      </c>
      <c r="AF11" s="36" t="s">
        <v>1104</v>
      </c>
      <c r="AG11" s="31">
        <v>0</v>
      </c>
      <c r="AH11" s="31">
        <v>0</v>
      </c>
      <c r="AI11" s="36" t="s">
        <v>1104</v>
      </c>
      <c r="AJ11" t="s">
        <v>35</v>
      </c>
      <c r="AK11" s="37">
        <v>2</v>
      </c>
      <c r="AT11"/>
    </row>
    <row r="12" spans="1:46" x14ac:dyDescent="0.25">
      <c r="A12" t="s">
        <v>941</v>
      </c>
      <c r="B12" t="s">
        <v>447</v>
      </c>
      <c r="C12" t="s">
        <v>811</v>
      </c>
      <c r="D12" t="s">
        <v>905</v>
      </c>
      <c r="E12" s="31">
        <v>95.543478260869563</v>
      </c>
      <c r="F12" s="31">
        <v>385.13619565217385</v>
      </c>
      <c r="G12" s="31">
        <v>4.3505434782608692</v>
      </c>
      <c r="H12" s="36">
        <v>1.1296116873392896E-2</v>
      </c>
      <c r="I12" s="31">
        <v>99.101086956521726</v>
      </c>
      <c r="J12" s="31">
        <v>2.3342391304347827</v>
      </c>
      <c r="K12" s="36">
        <v>2.3554122382722958E-2</v>
      </c>
      <c r="L12" s="31">
        <v>71.999891304347798</v>
      </c>
      <c r="M12" s="31">
        <v>2.3342391304347827</v>
      </c>
      <c r="N12" s="36">
        <v>3.2420036865997696E-2</v>
      </c>
      <c r="O12" s="31">
        <v>21.508804347826096</v>
      </c>
      <c r="P12" s="31">
        <v>0</v>
      </c>
      <c r="Q12" s="36">
        <v>0</v>
      </c>
      <c r="R12" s="31">
        <v>5.5923913043478262</v>
      </c>
      <c r="S12" s="31">
        <v>0</v>
      </c>
      <c r="T12" s="36">
        <v>0</v>
      </c>
      <c r="U12" s="31">
        <v>33.756195652173908</v>
      </c>
      <c r="V12" s="31">
        <v>0</v>
      </c>
      <c r="W12" s="36">
        <v>0</v>
      </c>
      <c r="X12" s="31">
        <v>0</v>
      </c>
      <c r="Y12" s="31">
        <v>0</v>
      </c>
      <c r="Z12" s="36" t="s">
        <v>1104</v>
      </c>
      <c r="AA12" s="31">
        <v>252.27891304347821</v>
      </c>
      <c r="AB12" s="31">
        <v>2.0163043478260869</v>
      </c>
      <c r="AC12" s="36">
        <v>7.9923618010776555E-3</v>
      </c>
      <c r="AD12" s="31">
        <v>0</v>
      </c>
      <c r="AE12" s="31">
        <v>0</v>
      </c>
      <c r="AF12" s="36" t="s">
        <v>1104</v>
      </c>
      <c r="AG12" s="31">
        <v>0</v>
      </c>
      <c r="AH12" s="31">
        <v>0</v>
      </c>
      <c r="AI12" s="36" t="s">
        <v>1104</v>
      </c>
      <c r="AJ12" t="s">
        <v>98</v>
      </c>
      <c r="AK12" s="37">
        <v>2</v>
      </c>
      <c r="AT12"/>
    </row>
    <row r="13" spans="1:46" x14ac:dyDescent="0.25">
      <c r="A13" t="s">
        <v>941</v>
      </c>
      <c r="B13" t="s">
        <v>451</v>
      </c>
      <c r="C13" t="s">
        <v>796</v>
      </c>
      <c r="D13" t="s">
        <v>889</v>
      </c>
      <c r="E13" s="31">
        <v>65.869565217391298</v>
      </c>
      <c r="F13" s="31">
        <v>252.95076086956516</v>
      </c>
      <c r="G13" s="31">
        <v>1.7391304347826086</v>
      </c>
      <c r="H13" s="36">
        <v>6.875371431198804E-3</v>
      </c>
      <c r="I13" s="31">
        <v>77.221086956521731</v>
      </c>
      <c r="J13" s="31">
        <v>1.7391304347826086</v>
      </c>
      <c r="K13" s="36">
        <v>2.252144463806631E-2</v>
      </c>
      <c r="L13" s="31">
        <v>41.733804347826087</v>
      </c>
      <c r="M13" s="31">
        <v>1.7391304347826086</v>
      </c>
      <c r="N13" s="36">
        <v>4.1671984185482E-2</v>
      </c>
      <c r="O13" s="31">
        <v>30.406847826086956</v>
      </c>
      <c r="P13" s="31">
        <v>0</v>
      </c>
      <c r="Q13" s="36">
        <v>0</v>
      </c>
      <c r="R13" s="31">
        <v>5.0804347826086955</v>
      </c>
      <c r="S13" s="31">
        <v>0</v>
      </c>
      <c r="T13" s="36">
        <v>0</v>
      </c>
      <c r="U13" s="31">
        <v>48.672173913043487</v>
      </c>
      <c r="V13" s="31">
        <v>0</v>
      </c>
      <c r="W13" s="36">
        <v>0</v>
      </c>
      <c r="X13" s="31">
        <v>1.2228260869565217</v>
      </c>
      <c r="Y13" s="31">
        <v>0</v>
      </c>
      <c r="Z13" s="36">
        <v>0</v>
      </c>
      <c r="AA13" s="31">
        <v>125.83467391304343</v>
      </c>
      <c r="AB13" s="31">
        <v>0</v>
      </c>
      <c r="AC13" s="36">
        <v>0</v>
      </c>
      <c r="AD13" s="31">
        <v>0</v>
      </c>
      <c r="AE13" s="31">
        <v>0</v>
      </c>
      <c r="AF13" s="36" t="s">
        <v>1104</v>
      </c>
      <c r="AG13" s="31">
        <v>0</v>
      </c>
      <c r="AH13" s="31">
        <v>0</v>
      </c>
      <c r="AI13" s="36" t="s">
        <v>1104</v>
      </c>
      <c r="AJ13" t="s">
        <v>102</v>
      </c>
      <c r="AK13" s="37">
        <v>2</v>
      </c>
      <c r="AT13"/>
    </row>
    <row r="14" spans="1:46" x14ac:dyDescent="0.25">
      <c r="A14" t="s">
        <v>941</v>
      </c>
      <c r="B14" t="s">
        <v>568</v>
      </c>
      <c r="C14" t="s">
        <v>706</v>
      </c>
      <c r="D14" t="s">
        <v>898</v>
      </c>
      <c r="E14" s="31">
        <v>135.30434782608697</v>
      </c>
      <c r="F14" s="31">
        <v>585.46086956521731</v>
      </c>
      <c r="G14" s="31">
        <v>28.777173913043477</v>
      </c>
      <c r="H14" s="36">
        <v>4.9153026972433463E-2</v>
      </c>
      <c r="I14" s="31">
        <v>138.40010869565214</v>
      </c>
      <c r="J14" s="31">
        <v>0</v>
      </c>
      <c r="K14" s="36">
        <v>0</v>
      </c>
      <c r="L14" s="31">
        <v>123.41054347826083</v>
      </c>
      <c r="M14" s="31">
        <v>0</v>
      </c>
      <c r="N14" s="36">
        <v>0</v>
      </c>
      <c r="O14" s="31">
        <v>9.6149999999999984</v>
      </c>
      <c r="P14" s="31">
        <v>0</v>
      </c>
      <c r="Q14" s="36">
        <v>0</v>
      </c>
      <c r="R14" s="31">
        <v>5.3745652173913037</v>
      </c>
      <c r="S14" s="31">
        <v>0</v>
      </c>
      <c r="T14" s="36">
        <v>0</v>
      </c>
      <c r="U14" s="31">
        <v>130.59608695652173</v>
      </c>
      <c r="V14" s="31">
        <v>0</v>
      </c>
      <c r="W14" s="36">
        <v>0</v>
      </c>
      <c r="X14" s="31">
        <v>0</v>
      </c>
      <c r="Y14" s="31">
        <v>0</v>
      </c>
      <c r="Z14" s="36" t="s">
        <v>1104</v>
      </c>
      <c r="AA14" s="31">
        <v>316.4646739130435</v>
      </c>
      <c r="AB14" s="31">
        <v>28.777173913043477</v>
      </c>
      <c r="AC14" s="36">
        <v>9.0933289827321198E-2</v>
      </c>
      <c r="AD14" s="31">
        <v>0</v>
      </c>
      <c r="AE14" s="31">
        <v>0</v>
      </c>
      <c r="AF14" s="36" t="s">
        <v>1104</v>
      </c>
      <c r="AG14" s="31">
        <v>0</v>
      </c>
      <c r="AH14" s="31">
        <v>0</v>
      </c>
      <c r="AI14" s="36" t="s">
        <v>1104</v>
      </c>
      <c r="AJ14" t="s">
        <v>220</v>
      </c>
      <c r="AK14" s="37">
        <v>2</v>
      </c>
      <c r="AT14"/>
    </row>
    <row r="15" spans="1:46" x14ac:dyDescent="0.25">
      <c r="A15" t="s">
        <v>941</v>
      </c>
      <c r="B15" t="s">
        <v>664</v>
      </c>
      <c r="C15" t="s">
        <v>880</v>
      </c>
      <c r="D15" t="s">
        <v>901</v>
      </c>
      <c r="E15" s="31">
        <v>194.63043478260869</v>
      </c>
      <c r="F15" s="31">
        <v>849.64771739130424</v>
      </c>
      <c r="G15" s="31">
        <v>29.125</v>
      </c>
      <c r="H15" s="36">
        <v>3.4278912782138994E-2</v>
      </c>
      <c r="I15" s="31">
        <v>240.97119565217395</v>
      </c>
      <c r="J15" s="31">
        <v>3.1793478260869565</v>
      </c>
      <c r="K15" s="36">
        <v>1.3193891566509616E-2</v>
      </c>
      <c r="L15" s="31">
        <v>174.27608695652174</v>
      </c>
      <c r="M15" s="31">
        <v>0</v>
      </c>
      <c r="N15" s="36">
        <v>0</v>
      </c>
      <c r="O15" s="31">
        <v>62.03000000000003</v>
      </c>
      <c r="P15" s="31">
        <v>3.1793478260869565</v>
      </c>
      <c r="Q15" s="36">
        <v>5.1255002838738593E-2</v>
      </c>
      <c r="R15" s="31">
        <v>4.6651086956521723</v>
      </c>
      <c r="S15" s="31">
        <v>0</v>
      </c>
      <c r="T15" s="36">
        <v>0</v>
      </c>
      <c r="U15" s="31">
        <v>103.01869565217389</v>
      </c>
      <c r="V15" s="31">
        <v>0</v>
      </c>
      <c r="W15" s="36">
        <v>0</v>
      </c>
      <c r="X15" s="31">
        <v>0</v>
      </c>
      <c r="Y15" s="31">
        <v>0</v>
      </c>
      <c r="Z15" s="36" t="s">
        <v>1104</v>
      </c>
      <c r="AA15" s="31">
        <v>505.65782608695639</v>
      </c>
      <c r="AB15" s="31">
        <v>25.945652173913043</v>
      </c>
      <c r="AC15" s="36">
        <v>5.1310690422205096E-2</v>
      </c>
      <c r="AD15" s="31">
        <v>0</v>
      </c>
      <c r="AE15" s="31">
        <v>0</v>
      </c>
      <c r="AF15" s="36" t="s">
        <v>1104</v>
      </c>
      <c r="AG15" s="31">
        <v>0</v>
      </c>
      <c r="AH15" s="31">
        <v>0</v>
      </c>
      <c r="AI15" s="36" t="s">
        <v>1104</v>
      </c>
      <c r="AJ15" t="s">
        <v>316</v>
      </c>
      <c r="AK15" s="37">
        <v>2</v>
      </c>
      <c r="AT15"/>
    </row>
    <row r="16" spans="1:46" x14ac:dyDescent="0.25">
      <c r="A16" t="s">
        <v>941</v>
      </c>
      <c r="B16" t="s">
        <v>651</v>
      </c>
      <c r="C16" t="s">
        <v>875</v>
      </c>
      <c r="D16" t="s">
        <v>905</v>
      </c>
      <c r="E16" s="31">
        <v>242.42391304347825</v>
      </c>
      <c r="F16" s="31">
        <v>774.3003260869566</v>
      </c>
      <c r="G16" s="31">
        <v>165.56130434782608</v>
      </c>
      <c r="H16" s="36">
        <v>0.21382052773310206</v>
      </c>
      <c r="I16" s="31">
        <v>174.66271739130431</v>
      </c>
      <c r="J16" s="31">
        <v>0</v>
      </c>
      <c r="K16" s="36">
        <v>0</v>
      </c>
      <c r="L16" s="31">
        <v>139.3510869565217</v>
      </c>
      <c r="M16" s="31">
        <v>0</v>
      </c>
      <c r="N16" s="36">
        <v>0</v>
      </c>
      <c r="O16" s="31">
        <v>28.545326086956521</v>
      </c>
      <c r="P16" s="31">
        <v>0</v>
      </c>
      <c r="Q16" s="36">
        <v>0</v>
      </c>
      <c r="R16" s="31">
        <v>6.7663043478260869</v>
      </c>
      <c r="S16" s="31">
        <v>0</v>
      </c>
      <c r="T16" s="36">
        <v>0</v>
      </c>
      <c r="U16" s="31">
        <v>129.80847826086958</v>
      </c>
      <c r="V16" s="31">
        <v>0</v>
      </c>
      <c r="W16" s="36">
        <v>0</v>
      </c>
      <c r="X16" s="31">
        <v>0</v>
      </c>
      <c r="Y16" s="31">
        <v>0</v>
      </c>
      <c r="Z16" s="36" t="s">
        <v>1104</v>
      </c>
      <c r="AA16" s="31">
        <v>469.82913043478266</v>
      </c>
      <c r="AB16" s="31">
        <v>165.56130434782608</v>
      </c>
      <c r="AC16" s="36">
        <v>0.35238620516061803</v>
      </c>
      <c r="AD16" s="31">
        <v>0</v>
      </c>
      <c r="AE16" s="31">
        <v>0</v>
      </c>
      <c r="AF16" s="36" t="s">
        <v>1104</v>
      </c>
      <c r="AG16" s="31">
        <v>0</v>
      </c>
      <c r="AH16" s="31">
        <v>0</v>
      </c>
      <c r="AI16" s="36" t="s">
        <v>1104</v>
      </c>
      <c r="AJ16" t="s">
        <v>303</v>
      </c>
      <c r="AK16" s="37">
        <v>2</v>
      </c>
      <c r="AT16"/>
    </row>
    <row r="17" spans="1:46" x14ac:dyDescent="0.25">
      <c r="A17" t="s">
        <v>941</v>
      </c>
      <c r="B17" t="s">
        <v>629</v>
      </c>
      <c r="C17" t="s">
        <v>764</v>
      </c>
      <c r="D17" t="s">
        <v>898</v>
      </c>
      <c r="E17" s="31">
        <v>102.77173913043478</v>
      </c>
      <c r="F17" s="31">
        <v>440.14804347826089</v>
      </c>
      <c r="G17" s="31">
        <v>0</v>
      </c>
      <c r="H17" s="36">
        <v>0</v>
      </c>
      <c r="I17" s="31">
        <v>113.09619565217393</v>
      </c>
      <c r="J17" s="31">
        <v>0</v>
      </c>
      <c r="K17" s="36">
        <v>0</v>
      </c>
      <c r="L17" s="31">
        <v>77.265652173913054</v>
      </c>
      <c r="M17" s="31">
        <v>0</v>
      </c>
      <c r="N17" s="36">
        <v>0</v>
      </c>
      <c r="O17" s="31">
        <v>21.98423913043478</v>
      </c>
      <c r="P17" s="31">
        <v>0</v>
      </c>
      <c r="Q17" s="36">
        <v>0</v>
      </c>
      <c r="R17" s="31">
        <v>13.846304347826086</v>
      </c>
      <c r="S17" s="31">
        <v>0</v>
      </c>
      <c r="T17" s="36">
        <v>0</v>
      </c>
      <c r="U17" s="31">
        <v>39.460869565217379</v>
      </c>
      <c r="V17" s="31">
        <v>0</v>
      </c>
      <c r="W17" s="36">
        <v>0</v>
      </c>
      <c r="X17" s="31">
        <v>9.9781521739130437</v>
      </c>
      <c r="Y17" s="31">
        <v>0</v>
      </c>
      <c r="Z17" s="36">
        <v>0</v>
      </c>
      <c r="AA17" s="31">
        <v>277.61282608695655</v>
      </c>
      <c r="AB17" s="31">
        <v>0</v>
      </c>
      <c r="AC17" s="36">
        <v>0</v>
      </c>
      <c r="AD17" s="31">
        <v>0</v>
      </c>
      <c r="AE17" s="31">
        <v>0</v>
      </c>
      <c r="AF17" s="36" t="s">
        <v>1104</v>
      </c>
      <c r="AG17" s="31">
        <v>0</v>
      </c>
      <c r="AH17" s="31">
        <v>0</v>
      </c>
      <c r="AI17" s="36" t="s">
        <v>1104</v>
      </c>
      <c r="AJ17" t="s">
        <v>281</v>
      </c>
      <c r="AK17" s="37">
        <v>2</v>
      </c>
      <c r="AT17"/>
    </row>
    <row r="18" spans="1:46" x14ac:dyDescent="0.25">
      <c r="A18" t="s">
        <v>941</v>
      </c>
      <c r="B18" t="s">
        <v>595</v>
      </c>
      <c r="C18" t="s">
        <v>800</v>
      </c>
      <c r="D18" t="s">
        <v>900</v>
      </c>
      <c r="E18" s="31">
        <v>123.46739130434783</v>
      </c>
      <c r="F18" s="31">
        <v>474.96195652173913</v>
      </c>
      <c r="G18" s="31">
        <v>45.657608695652172</v>
      </c>
      <c r="H18" s="36">
        <v>9.6128980581968809E-2</v>
      </c>
      <c r="I18" s="31">
        <v>56.896739130434788</v>
      </c>
      <c r="J18" s="31">
        <v>3.3804347826086958</v>
      </c>
      <c r="K18" s="36">
        <v>5.9413506543127326E-2</v>
      </c>
      <c r="L18" s="31">
        <v>22.418478260869566</v>
      </c>
      <c r="M18" s="31">
        <v>3.3804347826086958</v>
      </c>
      <c r="N18" s="36">
        <v>0.15078787878787878</v>
      </c>
      <c r="O18" s="31">
        <v>28.453804347826086</v>
      </c>
      <c r="P18" s="31">
        <v>0</v>
      </c>
      <c r="Q18" s="36">
        <v>0</v>
      </c>
      <c r="R18" s="31">
        <v>6.0244565217391308</v>
      </c>
      <c r="S18" s="31">
        <v>0</v>
      </c>
      <c r="T18" s="36">
        <v>0</v>
      </c>
      <c r="U18" s="31">
        <v>107.45923913043478</v>
      </c>
      <c r="V18" s="31">
        <v>16.997282608695652</v>
      </c>
      <c r="W18" s="36">
        <v>0.15817423188772284</v>
      </c>
      <c r="X18" s="31">
        <v>0</v>
      </c>
      <c r="Y18" s="31">
        <v>0</v>
      </c>
      <c r="Z18" s="36" t="s">
        <v>1104</v>
      </c>
      <c r="AA18" s="31">
        <v>310.60597826086956</v>
      </c>
      <c r="AB18" s="31">
        <v>25.279891304347824</v>
      </c>
      <c r="AC18" s="36">
        <v>8.1388939922836662E-2</v>
      </c>
      <c r="AD18" s="31">
        <v>0</v>
      </c>
      <c r="AE18" s="31">
        <v>0</v>
      </c>
      <c r="AF18" s="36" t="s">
        <v>1104</v>
      </c>
      <c r="AG18" s="31">
        <v>0</v>
      </c>
      <c r="AH18" s="31">
        <v>0</v>
      </c>
      <c r="AI18" s="36" t="s">
        <v>1104</v>
      </c>
      <c r="AJ18" t="s">
        <v>247</v>
      </c>
      <c r="AK18" s="37">
        <v>2</v>
      </c>
      <c r="AT18"/>
    </row>
    <row r="19" spans="1:46" x14ac:dyDescent="0.25">
      <c r="A19" t="s">
        <v>941</v>
      </c>
      <c r="B19" t="s">
        <v>523</v>
      </c>
      <c r="C19" t="s">
        <v>838</v>
      </c>
      <c r="D19" t="s">
        <v>893</v>
      </c>
      <c r="E19" s="31">
        <v>52.869565217391305</v>
      </c>
      <c r="F19" s="31">
        <v>166.72554347826087</v>
      </c>
      <c r="G19" s="31">
        <v>63.179347826086953</v>
      </c>
      <c r="H19" s="36">
        <v>0.3789422214978404</v>
      </c>
      <c r="I19" s="31">
        <v>15.777173913043477</v>
      </c>
      <c r="J19" s="31">
        <v>2.5054347826086953</v>
      </c>
      <c r="K19" s="36">
        <v>0.15880124009645194</v>
      </c>
      <c r="L19" s="31">
        <v>4.125</v>
      </c>
      <c r="M19" s="31">
        <v>0.33152173913043476</v>
      </c>
      <c r="N19" s="36">
        <v>8.0368906455862976E-2</v>
      </c>
      <c r="O19" s="31">
        <v>6.2608695652173916</v>
      </c>
      <c r="P19" s="31">
        <v>2.1739130434782608</v>
      </c>
      <c r="Q19" s="36">
        <v>0.34722222222222221</v>
      </c>
      <c r="R19" s="31">
        <v>5.3913043478260869</v>
      </c>
      <c r="S19" s="31">
        <v>0</v>
      </c>
      <c r="T19" s="36">
        <v>0</v>
      </c>
      <c r="U19" s="31">
        <v>51.811630434782607</v>
      </c>
      <c r="V19" s="31">
        <v>16.129565217391306</v>
      </c>
      <c r="W19" s="36">
        <v>0.31131167041141933</v>
      </c>
      <c r="X19" s="31">
        <v>13.271739130434783</v>
      </c>
      <c r="Y19" s="31">
        <v>0</v>
      </c>
      <c r="Z19" s="36">
        <v>0</v>
      </c>
      <c r="AA19" s="31">
        <v>85.864999999999995</v>
      </c>
      <c r="AB19" s="31">
        <v>44.544347826086955</v>
      </c>
      <c r="AC19" s="36">
        <v>0.51877188407484953</v>
      </c>
      <c r="AD19" s="31">
        <v>0</v>
      </c>
      <c r="AE19" s="31">
        <v>0</v>
      </c>
      <c r="AF19" s="36" t="s">
        <v>1104</v>
      </c>
      <c r="AG19" s="31">
        <v>0</v>
      </c>
      <c r="AH19" s="31">
        <v>0</v>
      </c>
      <c r="AI19" s="36" t="s">
        <v>1104</v>
      </c>
      <c r="AJ19" t="s">
        <v>175</v>
      </c>
      <c r="AK19" s="37">
        <v>2</v>
      </c>
      <c r="AT19"/>
    </row>
    <row r="20" spans="1:46" x14ac:dyDescent="0.25">
      <c r="A20" t="s">
        <v>941</v>
      </c>
      <c r="B20" t="s">
        <v>666</v>
      </c>
      <c r="C20" t="s">
        <v>748</v>
      </c>
      <c r="D20" t="s">
        <v>901</v>
      </c>
      <c r="E20" s="31">
        <v>76.891304347826093</v>
      </c>
      <c r="F20" s="31">
        <v>389.4082608695652</v>
      </c>
      <c r="G20" s="31">
        <v>6.2608695652173916</v>
      </c>
      <c r="H20" s="36">
        <v>1.6077906388623095E-2</v>
      </c>
      <c r="I20" s="31">
        <v>77.591304347826096</v>
      </c>
      <c r="J20" s="31">
        <v>6.2608695652173916</v>
      </c>
      <c r="K20" s="36">
        <v>8.0690350778886019E-2</v>
      </c>
      <c r="L20" s="31">
        <v>63.053804347826095</v>
      </c>
      <c r="M20" s="31">
        <v>0</v>
      </c>
      <c r="N20" s="36">
        <v>0</v>
      </c>
      <c r="O20" s="31">
        <v>9.195652173913043</v>
      </c>
      <c r="P20" s="31">
        <v>6.2608695652173916</v>
      </c>
      <c r="Q20" s="36">
        <v>0.68085106382978733</v>
      </c>
      <c r="R20" s="31">
        <v>5.3418478260869566</v>
      </c>
      <c r="S20" s="31">
        <v>0</v>
      </c>
      <c r="T20" s="36">
        <v>0</v>
      </c>
      <c r="U20" s="31">
        <v>81.245108695652164</v>
      </c>
      <c r="V20" s="31">
        <v>0</v>
      </c>
      <c r="W20" s="36">
        <v>0</v>
      </c>
      <c r="X20" s="31">
        <v>5.9130434782608692</v>
      </c>
      <c r="Y20" s="31">
        <v>0</v>
      </c>
      <c r="Z20" s="36">
        <v>0</v>
      </c>
      <c r="AA20" s="31">
        <v>209.39597826086953</v>
      </c>
      <c r="AB20" s="31">
        <v>0</v>
      </c>
      <c r="AC20" s="36">
        <v>0</v>
      </c>
      <c r="AD20" s="31">
        <v>13.845108695652174</v>
      </c>
      <c r="AE20" s="31">
        <v>0</v>
      </c>
      <c r="AF20" s="36">
        <v>0</v>
      </c>
      <c r="AG20" s="31">
        <v>1.4177173913043479</v>
      </c>
      <c r="AH20" s="31">
        <v>0</v>
      </c>
      <c r="AI20" s="36">
        <v>0</v>
      </c>
      <c r="AJ20" t="s">
        <v>318</v>
      </c>
      <c r="AK20" s="37">
        <v>2</v>
      </c>
      <c r="AT20"/>
    </row>
    <row r="21" spans="1:46" x14ac:dyDescent="0.25">
      <c r="A21" t="s">
        <v>941</v>
      </c>
      <c r="B21" t="s">
        <v>530</v>
      </c>
      <c r="C21" t="s">
        <v>808</v>
      </c>
      <c r="D21" t="s">
        <v>890</v>
      </c>
      <c r="E21" s="31">
        <v>106.17391304347827</v>
      </c>
      <c r="F21" s="31">
        <v>343.13423913043482</v>
      </c>
      <c r="G21" s="31">
        <v>0</v>
      </c>
      <c r="H21" s="36">
        <v>0</v>
      </c>
      <c r="I21" s="31">
        <v>31.83543478260869</v>
      </c>
      <c r="J21" s="31">
        <v>0</v>
      </c>
      <c r="K21" s="36">
        <v>0</v>
      </c>
      <c r="L21" s="31">
        <v>24.142608695652168</v>
      </c>
      <c r="M21" s="31">
        <v>0</v>
      </c>
      <c r="N21" s="36">
        <v>0</v>
      </c>
      <c r="O21" s="31">
        <v>1.9536956521739131</v>
      </c>
      <c r="P21" s="31">
        <v>0</v>
      </c>
      <c r="Q21" s="36">
        <v>0</v>
      </c>
      <c r="R21" s="31">
        <v>5.7391304347826084</v>
      </c>
      <c r="S21" s="31">
        <v>0</v>
      </c>
      <c r="T21" s="36">
        <v>0</v>
      </c>
      <c r="U21" s="31">
        <v>86.027391304347844</v>
      </c>
      <c r="V21" s="31">
        <v>0</v>
      </c>
      <c r="W21" s="36">
        <v>0</v>
      </c>
      <c r="X21" s="31">
        <v>18.885000000000002</v>
      </c>
      <c r="Y21" s="31">
        <v>0</v>
      </c>
      <c r="Z21" s="36">
        <v>0</v>
      </c>
      <c r="AA21" s="31">
        <v>206.38641304347829</v>
      </c>
      <c r="AB21" s="31">
        <v>0</v>
      </c>
      <c r="AC21" s="36">
        <v>0</v>
      </c>
      <c r="AD21" s="31">
        <v>0</v>
      </c>
      <c r="AE21" s="31">
        <v>0</v>
      </c>
      <c r="AF21" s="36" t="s">
        <v>1104</v>
      </c>
      <c r="AG21" s="31">
        <v>0</v>
      </c>
      <c r="AH21" s="31">
        <v>0</v>
      </c>
      <c r="AI21" s="36" t="s">
        <v>1104</v>
      </c>
      <c r="AJ21" t="s">
        <v>182</v>
      </c>
      <c r="AK21" s="37">
        <v>2</v>
      </c>
      <c r="AT21"/>
    </row>
    <row r="22" spans="1:46" x14ac:dyDescent="0.25">
      <c r="A22" t="s">
        <v>941</v>
      </c>
      <c r="B22" t="s">
        <v>537</v>
      </c>
      <c r="C22" t="s">
        <v>785</v>
      </c>
      <c r="D22" t="s">
        <v>900</v>
      </c>
      <c r="E22" s="31">
        <v>138.41304347826087</v>
      </c>
      <c r="F22" s="31">
        <v>317.96347826086958</v>
      </c>
      <c r="G22" s="31">
        <v>117.21652173913043</v>
      </c>
      <c r="H22" s="36">
        <v>0.36864775281820716</v>
      </c>
      <c r="I22" s="31">
        <v>78.44989130434783</v>
      </c>
      <c r="J22" s="31">
        <v>32.910869565217382</v>
      </c>
      <c r="K22" s="36">
        <v>0.41951453364720476</v>
      </c>
      <c r="L22" s="31">
        <v>52.224565217391302</v>
      </c>
      <c r="M22" s="31">
        <v>32.028260869565209</v>
      </c>
      <c r="N22" s="36">
        <v>0.61327960771417733</v>
      </c>
      <c r="O22" s="31">
        <v>21.218695652173913</v>
      </c>
      <c r="P22" s="31">
        <v>0.88260869565217348</v>
      </c>
      <c r="Q22" s="36">
        <v>4.1595803536667808E-2</v>
      </c>
      <c r="R22" s="31">
        <v>5.0066304347826085</v>
      </c>
      <c r="S22" s="31">
        <v>0</v>
      </c>
      <c r="T22" s="36">
        <v>0</v>
      </c>
      <c r="U22" s="31">
        <v>80.501304347826093</v>
      </c>
      <c r="V22" s="31">
        <v>1.79304347826087</v>
      </c>
      <c r="W22" s="36">
        <v>2.2273471129282272E-2</v>
      </c>
      <c r="X22" s="31">
        <v>0</v>
      </c>
      <c r="Y22" s="31">
        <v>0</v>
      </c>
      <c r="Z22" s="36" t="s">
        <v>1104</v>
      </c>
      <c r="AA22" s="31">
        <v>159.01228260869567</v>
      </c>
      <c r="AB22" s="31">
        <v>82.512608695652176</v>
      </c>
      <c r="AC22" s="36">
        <v>0.51890713938559563</v>
      </c>
      <c r="AD22" s="31">
        <v>0</v>
      </c>
      <c r="AE22" s="31">
        <v>0</v>
      </c>
      <c r="AF22" s="36" t="s">
        <v>1104</v>
      </c>
      <c r="AG22" s="31">
        <v>0</v>
      </c>
      <c r="AH22" s="31">
        <v>0</v>
      </c>
      <c r="AI22" s="36" t="s">
        <v>1104</v>
      </c>
      <c r="AJ22" t="s">
        <v>189</v>
      </c>
      <c r="AK22" s="37">
        <v>2</v>
      </c>
      <c r="AT22"/>
    </row>
    <row r="23" spans="1:46" x14ac:dyDescent="0.25">
      <c r="A23" t="s">
        <v>941</v>
      </c>
      <c r="B23" t="s">
        <v>520</v>
      </c>
      <c r="C23" t="s">
        <v>800</v>
      </c>
      <c r="D23" t="s">
        <v>900</v>
      </c>
      <c r="E23" s="31">
        <v>35.173913043478258</v>
      </c>
      <c r="F23" s="31">
        <v>191.43206521739131</v>
      </c>
      <c r="G23" s="31">
        <v>0</v>
      </c>
      <c r="H23" s="36">
        <v>0</v>
      </c>
      <c r="I23" s="31">
        <v>42.453804347826086</v>
      </c>
      <c r="J23" s="31">
        <v>0</v>
      </c>
      <c r="K23" s="36">
        <v>0</v>
      </c>
      <c r="L23" s="31">
        <v>30.127717391304348</v>
      </c>
      <c r="M23" s="31">
        <v>0</v>
      </c>
      <c r="N23" s="36">
        <v>0</v>
      </c>
      <c r="O23" s="31">
        <v>6.6739130434782608</v>
      </c>
      <c r="P23" s="31">
        <v>0</v>
      </c>
      <c r="Q23" s="36">
        <v>0</v>
      </c>
      <c r="R23" s="31">
        <v>5.6521739130434785</v>
      </c>
      <c r="S23" s="31">
        <v>0</v>
      </c>
      <c r="T23" s="36">
        <v>0</v>
      </c>
      <c r="U23" s="31">
        <v>58.211956521739133</v>
      </c>
      <c r="V23" s="31">
        <v>0</v>
      </c>
      <c r="W23" s="36">
        <v>0</v>
      </c>
      <c r="X23" s="31">
        <v>0</v>
      </c>
      <c r="Y23" s="31">
        <v>0</v>
      </c>
      <c r="Z23" s="36" t="s">
        <v>1104</v>
      </c>
      <c r="AA23" s="31">
        <v>90.766304347826093</v>
      </c>
      <c r="AB23" s="31">
        <v>0</v>
      </c>
      <c r="AC23" s="36">
        <v>0</v>
      </c>
      <c r="AD23" s="31">
        <v>0</v>
      </c>
      <c r="AE23" s="31">
        <v>0</v>
      </c>
      <c r="AF23" s="36" t="s">
        <v>1104</v>
      </c>
      <c r="AG23" s="31">
        <v>0</v>
      </c>
      <c r="AH23" s="31">
        <v>0</v>
      </c>
      <c r="AI23" s="36" t="s">
        <v>1104</v>
      </c>
      <c r="AJ23" t="s">
        <v>171</v>
      </c>
      <c r="AK23" s="37">
        <v>2</v>
      </c>
      <c r="AT23"/>
    </row>
    <row r="24" spans="1:46" x14ac:dyDescent="0.25">
      <c r="A24" t="s">
        <v>941</v>
      </c>
      <c r="B24" t="s">
        <v>627</v>
      </c>
      <c r="C24" t="s">
        <v>747</v>
      </c>
      <c r="D24" t="s">
        <v>897</v>
      </c>
      <c r="E24" s="31">
        <v>63.695652173913047</v>
      </c>
      <c r="F24" s="31">
        <v>196.91445652173908</v>
      </c>
      <c r="G24" s="31">
        <v>0</v>
      </c>
      <c r="H24" s="36">
        <v>0</v>
      </c>
      <c r="I24" s="31">
        <v>56.851956521739112</v>
      </c>
      <c r="J24" s="31">
        <v>0</v>
      </c>
      <c r="K24" s="36">
        <v>0</v>
      </c>
      <c r="L24" s="31">
        <v>34.05815217391303</v>
      </c>
      <c r="M24" s="31">
        <v>0</v>
      </c>
      <c r="N24" s="36">
        <v>0</v>
      </c>
      <c r="O24" s="31">
        <v>17.489456521739129</v>
      </c>
      <c r="P24" s="31">
        <v>0</v>
      </c>
      <c r="Q24" s="36">
        <v>0</v>
      </c>
      <c r="R24" s="31">
        <v>5.3043478260869561</v>
      </c>
      <c r="S24" s="31">
        <v>0</v>
      </c>
      <c r="T24" s="36">
        <v>0</v>
      </c>
      <c r="U24" s="31">
        <v>37.722826086956516</v>
      </c>
      <c r="V24" s="31">
        <v>0</v>
      </c>
      <c r="W24" s="36">
        <v>0</v>
      </c>
      <c r="X24" s="31">
        <v>5.3260869565217392</v>
      </c>
      <c r="Y24" s="31">
        <v>0</v>
      </c>
      <c r="Z24" s="36">
        <v>0</v>
      </c>
      <c r="AA24" s="31">
        <v>97.013586956521721</v>
      </c>
      <c r="AB24" s="31">
        <v>0</v>
      </c>
      <c r="AC24" s="36">
        <v>0</v>
      </c>
      <c r="AD24" s="31">
        <v>0</v>
      </c>
      <c r="AE24" s="31">
        <v>0</v>
      </c>
      <c r="AF24" s="36" t="s">
        <v>1104</v>
      </c>
      <c r="AG24" s="31">
        <v>0</v>
      </c>
      <c r="AH24" s="31">
        <v>0</v>
      </c>
      <c r="AI24" s="36" t="s">
        <v>1104</v>
      </c>
      <c r="AJ24" t="s">
        <v>279</v>
      </c>
      <c r="AK24" s="37">
        <v>2</v>
      </c>
      <c r="AT24"/>
    </row>
    <row r="25" spans="1:46" x14ac:dyDescent="0.25">
      <c r="A25" t="s">
        <v>941</v>
      </c>
      <c r="B25" t="s">
        <v>365</v>
      </c>
      <c r="C25" t="s">
        <v>765</v>
      </c>
      <c r="D25" t="s">
        <v>898</v>
      </c>
      <c r="E25" s="31">
        <v>99.630434782608702</v>
      </c>
      <c r="F25" s="31">
        <v>336.15260869565213</v>
      </c>
      <c r="G25" s="31">
        <v>7.1234782608695673</v>
      </c>
      <c r="H25" s="36">
        <v>2.1191203270771179E-2</v>
      </c>
      <c r="I25" s="31">
        <v>75.708369565217396</v>
      </c>
      <c r="J25" s="31">
        <v>5.3107608695652191</v>
      </c>
      <c r="K25" s="36">
        <v>7.0147605873223495E-2</v>
      </c>
      <c r="L25" s="31">
        <v>59.262717391304356</v>
      </c>
      <c r="M25" s="31">
        <v>5.3107608695652191</v>
      </c>
      <c r="N25" s="36">
        <v>8.9613860169437135E-2</v>
      </c>
      <c r="O25" s="31">
        <v>11.923913043478262</v>
      </c>
      <c r="P25" s="31">
        <v>0</v>
      </c>
      <c r="Q25" s="36">
        <v>0</v>
      </c>
      <c r="R25" s="31">
        <v>4.5217391304347823</v>
      </c>
      <c r="S25" s="31">
        <v>0</v>
      </c>
      <c r="T25" s="36">
        <v>0</v>
      </c>
      <c r="U25" s="31">
        <v>59.800108695652213</v>
      </c>
      <c r="V25" s="31">
        <v>0</v>
      </c>
      <c r="W25" s="36">
        <v>0</v>
      </c>
      <c r="X25" s="31">
        <v>0</v>
      </c>
      <c r="Y25" s="31">
        <v>0</v>
      </c>
      <c r="Z25" s="36" t="s">
        <v>1104</v>
      </c>
      <c r="AA25" s="31">
        <v>200.64413043478254</v>
      </c>
      <c r="AB25" s="31">
        <v>1.8127173913043479</v>
      </c>
      <c r="AC25" s="36">
        <v>9.0344900066416569E-3</v>
      </c>
      <c r="AD25" s="31">
        <v>0</v>
      </c>
      <c r="AE25" s="31">
        <v>0</v>
      </c>
      <c r="AF25" s="36" t="s">
        <v>1104</v>
      </c>
      <c r="AG25" s="31">
        <v>0</v>
      </c>
      <c r="AH25" s="31">
        <v>0</v>
      </c>
      <c r="AI25" s="36" t="s">
        <v>1104</v>
      </c>
      <c r="AJ25" t="s">
        <v>14</v>
      </c>
      <c r="AK25" s="37">
        <v>2</v>
      </c>
      <c r="AT25"/>
    </row>
    <row r="26" spans="1:46" x14ac:dyDescent="0.25">
      <c r="A26" t="s">
        <v>941</v>
      </c>
      <c r="B26" t="s">
        <v>479</v>
      </c>
      <c r="C26" t="s">
        <v>749</v>
      </c>
      <c r="D26" t="s">
        <v>902</v>
      </c>
      <c r="E26" s="31">
        <v>115.45652173913044</v>
      </c>
      <c r="F26" s="31">
        <v>329.94076086956522</v>
      </c>
      <c r="G26" s="31">
        <v>12.481521739130434</v>
      </c>
      <c r="H26" s="36">
        <v>3.7829584032706788E-2</v>
      </c>
      <c r="I26" s="31">
        <v>78.255978260869568</v>
      </c>
      <c r="J26" s="31">
        <v>12.481521739130434</v>
      </c>
      <c r="K26" s="36">
        <v>0.15949607961608711</v>
      </c>
      <c r="L26" s="31">
        <v>40.296195652173914</v>
      </c>
      <c r="M26" s="31">
        <v>0</v>
      </c>
      <c r="N26" s="36">
        <v>0</v>
      </c>
      <c r="O26" s="31">
        <v>32.568478260869561</v>
      </c>
      <c r="P26" s="31">
        <v>12.481521739130434</v>
      </c>
      <c r="Q26" s="36">
        <v>0.38323932850515641</v>
      </c>
      <c r="R26" s="31">
        <v>5.3913043478260869</v>
      </c>
      <c r="S26" s="31">
        <v>0</v>
      </c>
      <c r="T26" s="36">
        <v>0</v>
      </c>
      <c r="U26" s="31">
        <v>64.217391304347828</v>
      </c>
      <c r="V26" s="31">
        <v>0</v>
      </c>
      <c r="W26" s="36">
        <v>0</v>
      </c>
      <c r="X26" s="31">
        <v>5.3043478260869561</v>
      </c>
      <c r="Y26" s="31">
        <v>0</v>
      </c>
      <c r="Z26" s="36">
        <v>0</v>
      </c>
      <c r="AA26" s="31">
        <v>124.23913043478261</v>
      </c>
      <c r="AB26" s="31">
        <v>0</v>
      </c>
      <c r="AC26" s="36">
        <v>0</v>
      </c>
      <c r="AD26" s="31">
        <v>57.923913043478258</v>
      </c>
      <c r="AE26" s="31">
        <v>0</v>
      </c>
      <c r="AF26" s="36">
        <v>0</v>
      </c>
      <c r="AG26" s="31">
        <v>0</v>
      </c>
      <c r="AH26" s="31">
        <v>0</v>
      </c>
      <c r="AI26" s="36" t="s">
        <v>1104</v>
      </c>
      <c r="AJ26" t="s">
        <v>130</v>
      </c>
      <c r="AK26" s="37">
        <v>2</v>
      </c>
      <c r="AT26"/>
    </row>
    <row r="27" spans="1:46" x14ac:dyDescent="0.25">
      <c r="A27" t="s">
        <v>941</v>
      </c>
      <c r="B27" t="s">
        <v>463</v>
      </c>
      <c r="C27" t="s">
        <v>817</v>
      </c>
      <c r="D27" t="s">
        <v>890</v>
      </c>
      <c r="E27" s="31">
        <v>190.72826086956522</v>
      </c>
      <c r="F27" s="31">
        <v>616.5503260869566</v>
      </c>
      <c r="G27" s="31">
        <v>95.188478260869587</v>
      </c>
      <c r="H27" s="36">
        <v>0.15438882153383934</v>
      </c>
      <c r="I27" s="31">
        <v>80.777282608695657</v>
      </c>
      <c r="J27" s="31">
        <v>0.5</v>
      </c>
      <c r="K27" s="36">
        <v>6.1898591268800011E-3</v>
      </c>
      <c r="L27" s="31">
        <v>52.770217391304357</v>
      </c>
      <c r="M27" s="31">
        <v>0.5</v>
      </c>
      <c r="N27" s="36">
        <v>9.4750415048013726E-3</v>
      </c>
      <c r="O27" s="31">
        <v>22.876630434782605</v>
      </c>
      <c r="P27" s="31">
        <v>0</v>
      </c>
      <c r="Q27" s="36">
        <v>0</v>
      </c>
      <c r="R27" s="31">
        <v>5.1304347826086953</v>
      </c>
      <c r="S27" s="31">
        <v>0</v>
      </c>
      <c r="T27" s="36">
        <v>0</v>
      </c>
      <c r="U27" s="31">
        <v>160.15336956521739</v>
      </c>
      <c r="V27" s="31">
        <v>33.08</v>
      </c>
      <c r="W27" s="36">
        <v>0.20655200755254305</v>
      </c>
      <c r="X27" s="31">
        <v>0.54347826086956519</v>
      </c>
      <c r="Y27" s="31">
        <v>0</v>
      </c>
      <c r="Z27" s="36">
        <v>0</v>
      </c>
      <c r="AA27" s="31">
        <v>351.07347826086959</v>
      </c>
      <c r="AB27" s="31">
        <v>49.690000000000026</v>
      </c>
      <c r="AC27" s="36">
        <v>0.14153732217583592</v>
      </c>
      <c r="AD27" s="31">
        <v>24.002717391304348</v>
      </c>
      <c r="AE27" s="31">
        <v>11.918478260869565</v>
      </c>
      <c r="AF27" s="36">
        <v>0.49654703951092494</v>
      </c>
      <c r="AG27" s="31">
        <v>0</v>
      </c>
      <c r="AH27" s="31">
        <v>0</v>
      </c>
      <c r="AI27" s="36" t="s">
        <v>1104</v>
      </c>
      <c r="AJ27" t="s">
        <v>114</v>
      </c>
      <c r="AK27" s="37">
        <v>2</v>
      </c>
      <c r="AT27"/>
    </row>
    <row r="28" spans="1:46" x14ac:dyDescent="0.25">
      <c r="A28" t="s">
        <v>941</v>
      </c>
      <c r="B28" t="s">
        <v>486</v>
      </c>
      <c r="C28" t="s">
        <v>760</v>
      </c>
      <c r="D28" t="s">
        <v>893</v>
      </c>
      <c r="E28" s="31">
        <v>102.19565217391305</v>
      </c>
      <c r="F28" s="31">
        <v>285.6129347826087</v>
      </c>
      <c r="G28" s="31">
        <v>19.053152173913038</v>
      </c>
      <c r="H28" s="36">
        <v>6.6709696423290998E-2</v>
      </c>
      <c r="I28" s="31">
        <v>26.698369565217391</v>
      </c>
      <c r="J28" s="31">
        <v>0</v>
      </c>
      <c r="K28" s="36">
        <v>0</v>
      </c>
      <c r="L28" s="31">
        <v>14.877717391304348</v>
      </c>
      <c r="M28" s="31">
        <v>0</v>
      </c>
      <c r="N28" s="36">
        <v>0</v>
      </c>
      <c r="O28" s="31">
        <v>6.3423913043478262</v>
      </c>
      <c r="P28" s="31">
        <v>0</v>
      </c>
      <c r="Q28" s="36">
        <v>0</v>
      </c>
      <c r="R28" s="31">
        <v>5.4782608695652177</v>
      </c>
      <c r="S28" s="31">
        <v>0</v>
      </c>
      <c r="T28" s="36">
        <v>0</v>
      </c>
      <c r="U28" s="31">
        <v>93.222826086956516</v>
      </c>
      <c r="V28" s="31">
        <v>0</v>
      </c>
      <c r="W28" s="36">
        <v>0</v>
      </c>
      <c r="X28" s="31">
        <v>20.347826086956523</v>
      </c>
      <c r="Y28" s="31">
        <v>0</v>
      </c>
      <c r="Z28" s="36">
        <v>0</v>
      </c>
      <c r="AA28" s="31">
        <v>72.122282608695656</v>
      </c>
      <c r="AB28" s="31">
        <v>2.394021739130435</v>
      </c>
      <c r="AC28" s="36">
        <v>3.3193926378056592E-2</v>
      </c>
      <c r="AD28" s="31">
        <v>71.797717391304346</v>
      </c>
      <c r="AE28" s="31">
        <v>16.659130434782604</v>
      </c>
      <c r="AF28" s="36">
        <v>0.23202869171994381</v>
      </c>
      <c r="AG28" s="31">
        <v>1.423913043478261</v>
      </c>
      <c r="AH28" s="31">
        <v>0</v>
      </c>
      <c r="AI28" s="36">
        <v>0</v>
      </c>
      <c r="AJ28" t="s">
        <v>137</v>
      </c>
      <c r="AK28" s="37">
        <v>2</v>
      </c>
      <c r="AT28"/>
    </row>
    <row r="29" spans="1:46" x14ac:dyDescent="0.25">
      <c r="A29" t="s">
        <v>941</v>
      </c>
      <c r="B29" t="s">
        <v>453</v>
      </c>
      <c r="C29" t="s">
        <v>701</v>
      </c>
      <c r="D29" t="s">
        <v>889</v>
      </c>
      <c r="E29" s="31">
        <v>156.69565217391303</v>
      </c>
      <c r="F29" s="31">
        <v>563.33978260869571</v>
      </c>
      <c r="G29" s="31">
        <v>49.793478260869563</v>
      </c>
      <c r="H29" s="36">
        <v>8.8389777889087695E-2</v>
      </c>
      <c r="I29" s="31">
        <v>30.497282608695656</v>
      </c>
      <c r="J29" s="31">
        <v>0</v>
      </c>
      <c r="K29" s="36">
        <v>0</v>
      </c>
      <c r="L29" s="31">
        <v>22.236413043478262</v>
      </c>
      <c r="M29" s="31">
        <v>0</v>
      </c>
      <c r="N29" s="36">
        <v>0</v>
      </c>
      <c r="O29" s="31">
        <v>3.9130434782608696</v>
      </c>
      <c r="P29" s="31">
        <v>0</v>
      </c>
      <c r="Q29" s="36">
        <v>0</v>
      </c>
      <c r="R29" s="31">
        <v>4.3478260869565215</v>
      </c>
      <c r="S29" s="31">
        <v>0</v>
      </c>
      <c r="T29" s="36">
        <v>0</v>
      </c>
      <c r="U29" s="31">
        <v>143.58445652173913</v>
      </c>
      <c r="V29" s="31">
        <v>23.100543478260864</v>
      </c>
      <c r="W29" s="36">
        <v>0.16088470881779166</v>
      </c>
      <c r="X29" s="31">
        <v>23.782608695652176</v>
      </c>
      <c r="Y29" s="31">
        <v>0</v>
      </c>
      <c r="Z29" s="36">
        <v>0</v>
      </c>
      <c r="AA29" s="31">
        <v>330.5271739130435</v>
      </c>
      <c r="AB29" s="31">
        <v>26.692934782608695</v>
      </c>
      <c r="AC29" s="36">
        <v>8.0758669450975873E-2</v>
      </c>
      <c r="AD29" s="31">
        <v>34.948260869565217</v>
      </c>
      <c r="AE29" s="31">
        <v>0</v>
      </c>
      <c r="AF29" s="36">
        <v>0</v>
      </c>
      <c r="AG29" s="31">
        <v>0</v>
      </c>
      <c r="AH29" s="31">
        <v>0</v>
      </c>
      <c r="AI29" s="36" t="s">
        <v>1104</v>
      </c>
      <c r="AJ29" t="s">
        <v>104</v>
      </c>
      <c r="AK29" s="37">
        <v>2</v>
      </c>
      <c r="AT29"/>
    </row>
    <row r="30" spans="1:46" x14ac:dyDescent="0.25">
      <c r="A30" t="s">
        <v>941</v>
      </c>
      <c r="B30" t="s">
        <v>450</v>
      </c>
      <c r="C30" t="s">
        <v>712</v>
      </c>
      <c r="D30" t="s">
        <v>906</v>
      </c>
      <c r="E30" s="31">
        <v>149</v>
      </c>
      <c r="F30" s="31">
        <v>464.51326086956527</v>
      </c>
      <c r="G30" s="31">
        <v>99.96108695652174</v>
      </c>
      <c r="H30" s="36">
        <v>0.21519533536974886</v>
      </c>
      <c r="I30" s="31">
        <v>42.35597826086957</v>
      </c>
      <c r="J30" s="31">
        <v>0</v>
      </c>
      <c r="K30" s="36">
        <v>0</v>
      </c>
      <c r="L30" s="31">
        <v>22.676630434782609</v>
      </c>
      <c r="M30" s="31">
        <v>0</v>
      </c>
      <c r="N30" s="36">
        <v>0</v>
      </c>
      <c r="O30" s="31">
        <v>16.548913043478262</v>
      </c>
      <c r="P30" s="31">
        <v>0</v>
      </c>
      <c r="Q30" s="36">
        <v>0</v>
      </c>
      <c r="R30" s="31">
        <v>3.1304347826086958</v>
      </c>
      <c r="S30" s="31">
        <v>0</v>
      </c>
      <c r="T30" s="36">
        <v>0</v>
      </c>
      <c r="U30" s="31">
        <v>146.37271739130435</v>
      </c>
      <c r="V30" s="31">
        <v>29.562717391304343</v>
      </c>
      <c r="W30" s="36">
        <v>0.20196876793831112</v>
      </c>
      <c r="X30" s="31">
        <v>10.956521739130435</v>
      </c>
      <c r="Y30" s="31">
        <v>0</v>
      </c>
      <c r="Z30" s="36">
        <v>0</v>
      </c>
      <c r="AA30" s="31">
        <v>229.39054347826092</v>
      </c>
      <c r="AB30" s="31">
        <v>69.300543478260877</v>
      </c>
      <c r="AC30" s="36">
        <v>0.30210723784622101</v>
      </c>
      <c r="AD30" s="31">
        <v>35.4375</v>
      </c>
      <c r="AE30" s="31">
        <v>1.0978260869565217</v>
      </c>
      <c r="AF30" s="36">
        <v>3.0979219385016486E-2</v>
      </c>
      <c r="AG30" s="31">
        <v>0</v>
      </c>
      <c r="AH30" s="31">
        <v>0</v>
      </c>
      <c r="AI30" s="36" t="s">
        <v>1104</v>
      </c>
      <c r="AJ30" t="s">
        <v>101</v>
      </c>
      <c r="AK30" s="37">
        <v>2</v>
      </c>
      <c r="AT30"/>
    </row>
    <row r="31" spans="1:46" x14ac:dyDescent="0.25">
      <c r="A31" t="s">
        <v>941</v>
      </c>
      <c r="B31" t="s">
        <v>466</v>
      </c>
      <c r="C31" t="s">
        <v>713</v>
      </c>
      <c r="D31" t="s">
        <v>889</v>
      </c>
      <c r="E31" s="31">
        <v>80.869565217391298</v>
      </c>
      <c r="F31" s="31">
        <v>295.70652173913049</v>
      </c>
      <c r="G31" s="31">
        <v>2.3668478260869561</v>
      </c>
      <c r="H31" s="36">
        <v>8.0040433743797067E-3</v>
      </c>
      <c r="I31" s="31">
        <v>19.5625</v>
      </c>
      <c r="J31" s="31">
        <v>0</v>
      </c>
      <c r="K31" s="36">
        <v>0</v>
      </c>
      <c r="L31" s="31">
        <v>10.605978260869565</v>
      </c>
      <c r="M31" s="31">
        <v>0</v>
      </c>
      <c r="N31" s="36">
        <v>0</v>
      </c>
      <c r="O31" s="31">
        <v>3.2173913043478262</v>
      </c>
      <c r="P31" s="31">
        <v>0</v>
      </c>
      <c r="Q31" s="36">
        <v>0</v>
      </c>
      <c r="R31" s="31">
        <v>5.7391304347826084</v>
      </c>
      <c r="S31" s="31">
        <v>0</v>
      </c>
      <c r="T31" s="36">
        <v>0</v>
      </c>
      <c r="U31" s="31">
        <v>80.592391304347842</v>
      </c>
      <c r="V31" s="31">
        <v>2.3668478260869561</v>
      </c>
      <c r="W31" s="36">
        <v>2.9368130015510138E-2</v>
      </c>
      <c r="X31" s="31">
        <v>17.478260869565219</v>
      </c>
      <c r="Y31" s="31">
        <v>0</v>
      </c>
      <c r="Z31" s="36">
        <v>0</v>
      </c>
      <c r="AA31" s="31">
        <v>161.6358695652174</v>
      </c>
      <c r="AB31" s="31">
        <v>0</v>
      </c>
      <c r="AC31" s="36">
        <v>0</v>
      </c>
      <c r="AD31" s="31">
        <v>16.4375</v>
      </c>
      <c r="AE31" s="31">
        <v>0</v>
      </c>
      <c r="AF31" s="36">
        <v>0</v>
      </c>
      <c r="AG31" s="31">
        <v>0</v>
      </c>
      <c r="AH31" s="31">
        <v>0</v>
      </c>
      <c r="AI31" s="36" t="s">
        <v>1104</v>
      </c>
      <c r="AJ31" t="s">
        <v>117</v>
      </c>
      <c r="AK31" s="37">
        <v>2</v>
      </c>
      <c r="AT31"/>
    </row>
    <row r="32" spans="1:46" x14ac:dyDescent="0.25">
      <c r="A32" t="s">
        <v>941</v>
      </c>
      <c r="B32" t="s">
        <v>533</v>
      </c>
      <c r="C32" t="s">
        <v>735</v>
      </c>
      <c r="D32" t="s">
        <v>906</v>
      </c>
      <c r="E32" s="31">
        <v>130.92391304347825</v>
      </c>
      <c r="F32" s="31">
        <v>389.43663043478261</v>
      </c>
      <c r="G32" s="31">
        <v>98.161413043478277</v>
      </c>
      <c r="H32" s="36">
        <v>0.25206004102358565</v>
      </c>
      <c r="I32" s="31">
        <v>42.709347826086969</v>
      </c>
      <c r="J32" s="31">
        <v>22.475652173913044</v>
      </c>
      <c r="K32" s="36">
        <v>0.52624667240141898</v>
      </c>
      <c r="L32" s="31">
        <v>28.665869565217399</v>
      </c>
      <c r="M32" s="31">
        <v>22.475652173913044</v>
      </c>
      <c r="N32" s="36">
        <v>0.78405617951965279</v>
      </c>
      <c r="O32" s="31">
        <v>7.6086956521739131</v>
      </c>
      <c r="P32" s="31">
        <v>0</v>
      </c>
      <c r="Q32" s="36">
        <v>0</v>
      </c>
      <c r="R32" s="31">
        <v>6.4347826086956523</v>
      </c>
      <c r="S32" s="31">
        <v>0</v>
      </c>
      <c r="T32" s="36">
        <v>0</v>
      </c>
      <c r="U32" s="31">
        <v>110.10858695652173</v>
      </c>
      <c r="V32" s="31">
        <v>8.2465217391304346</v>
      </c>
      <c r="W32" s="36">
        <v>7.4894447082376192E-2</v>
      </c>
      <c r="X32" s="31">
        <v>20.782608695652176</v>
      </c>
      <c r="Y32" s="31">
        <v>0</v>
      </c>
      <c r="Z32" s="36">
        <v>0</v>
      </c>
      <c r="AA32" s="31">
        <v>183.73282608695655</v>
      </c>
      <c r="AB32" s="31">
        <v>59.395760869565237</v>
      </c>
      <c r="AC32" s="36">
        <v>0.32327245019055323</v>
      </c>
      <c r="AD32" s="31">
        <v>32.103260869565219</v>
      </c>
      <c r="AE32" s="31">
        <v>8.0434782608695645</v>
      </c>
      <c r="AF32" s="36">
        <v>0.25055019468427286</v>
      </c>
      <c r="AG32" s="31">
        <v>0</v>
      </c>
      <c r="AH32" s="31">
        <v>0</v>
      </c>
      <c r="AI32" s="36" t="s">
        <v>1104</v>
      </c>
      <c r="AJ32" t="s">
        <v>185</v>
      </c>
      <c r="AK32" s="37">
        <v>2</v>
      </c>
      <c r="AT32"/>
    </row>
    <row r="33" spans="1:46" x14ac:dyDescent="0.25">
      <c r="A33" t="s">
        <v>941</v>
      </c>
      <c r="B33" t="s">
        <v>404</v>
      </c>
      <c r="C33" t="s">
        <v>785</v>
      </c>
      <c r="D33" t="s">
        <v>900</v>
      </c>
      <c r="E33" s="31">
        <v>109.67391304347827</v>
      </c>
      <c r="F33" s="31">
        <v>333.27206521739129</v>
      </c>
      <c r="G33" s="31">
        <v>16.505326086956519</v>
      </c>
      <c r="H33" s="36">
        <v>4.9525081186118008E-2</v>
      </c>
      <c r="I33" s="31">
        <v>63.756630434782593</v>
      </c>
      <c r="J33" s="31">
        <v>0</v>
      </c>
      <c r="K33" s="36">
        <v>0</v>
      </c>
      <c r="L33" s="31">
        <v>19.105760869565206</v>
      </c>
      <c r="M33" s="31">
        <v>0</v>
      </c>
      <c r="N33" s="36">
        <v>0</v>
      </c>
      <c r="O33" s="31">
        <v>39.825326086956515</v>
      </c>
      <c r="P33" s="31">
        <v>0</v>
      </c>
      <c r="Q33" s="36">
        <v>0</v>
      </c>
      <c r="R33" s="31">
        <v>4.8255434782608697</v>
      </c>
      <c r="S33" s="31">
        <v>0</v>
      </c>
      <c r="T33" s="36">
        <v>0</v>
      </c>
      <c r="U33" s="31">
        <v>84.649021739130475</v>
      </c>
      <c r="V33" s="31">
        <v>0</v>
      </c>
      <c r="W33" s="36">
        <v>0</v>
      </c>
      <c r="X33" s="31">
        <v>4.5195652173913041</v>
      </c>
      <c r="Y33" s="31">
        <v>0</v>
      </c>
      <c r="Z33" s="36">
        <v>0</v>
      </c>
      <c r="AA33" s="31">
        <v>180.34684782608693</v>
      </c>
      <c r="AB33" s="31">
        <v>16.505326086956519</v>
      </c>
      <c r="AC33" s="36">
        <v>9.1519903374596409E-2</v>
      </c>
      <c r="AD33" s="31">
        <v>0</v>
      </c>
      <c r="AE33" s="31">
        <v>0</v>
      </c>
      <c r="AF33" s="36" t="s">
        <v>1104</v>
      </c>
      <c r="AG33" s="31">
        <v>0</v>
      </c>
      <c r="AH33" s="31">
        <v>0</v>
      </c>
      <c r="AI33" s="36" t="s">
        <v>1104</v>
      </c>
      <c r="AJ33" t="s">
        <v>53</v>
      </c>
      <c r="AK33" s="37">
        <v>2</v>
      </c>
      <c r="AT33"/>
    </row>
    <row r="34" spans="1:46" x14ac:dyDescent="0.25">
      <c r="A34" t="s">
        <v>941</v>
      </c>
      <c r="B34" t="s">
        <v>380</v>
      </c>
      <c r="C34" t="s">
        <v>771</v>
      </c>
      <c r="D34" t="s">
        <v>889</v>
      </c>
      <c r="E34" s="31">
        <v>96.510869565217391</v>
      </c>
      <c r="F34" s="31">
        <v>306.35032608695656</v>
      </c>
      <c r="G34" s="31">
        <v>0</v>
      </c>
      <c r="H34" s="36">
        <v>0</v>
      </c>
      <c r="I34" s="31">
        <v>59.270217391304342</v>
      </c>
      <c r="J34" s="31">
        <v>0</v>
      </c>
      <c r="K34" s="36">
        <v>0</v>
      </c>
      <c r="L34" s="31">
        <v>44.498043478260868</v>
      </c>
      <c r="M34" s="31">
        <v>0</v>
      </c>
      <c r="N34" s="36">
        <v>0</v>
      </c>
      <c r="O34" s="31">
        <v>9.4678260869565207</v>
      </c>
      <c r="P34" s="31">
        <v>0</v>
      </c>
      <c r="Q34" s="36">
        <v>0</v>
      </c>
      <c r="R34" s="31">
        <v>5.3043478260869561</v>
      </c>
      <c r="S34" s="31">
        <v>0</v>
      </c>
      <c r="T34" s="36">
        <v>0</v>
      </c>
      <c r="U34" s="31">
        <v>85.021739130434781</v>
      </c>
      <c r="V34" s="31">
        <v>0</v>
      </c>
      <c r="W34" s="36">
        <v>0</v>
      </c>
      <c r="X34" s="31">
        <v>0</v>
      </c>
      <c r="Y34" s="31">
        <v>0</v>
      </c>
      <c r="Z34" s="36" t="s">
        <v>1104</v>
      </c>
      <c r="AA34" s="31">
        <v>162.05836956521742</v>
      </c>
      <c r="AB34" s="31">
        <v>0</v>
      </c>
      <c r="AC34" s="36">
        <v>0</v>
      </c>
      <c r="AD34" s="31">
        <v>0</v>
      </c>
      <c r="AE34" s="31">
        <v>0</v>
      </c>
      <c r="AF34" s="36" t="s">
        <v>1104</v>
      </c>
      <c r="AG34" s="31">
        <v>0</v>
      </c>
      <c r="AH34" s="31">
        <v>0</v>
      </c>
      <c r="AI34" s="36" t="s">
        <v>1104</v>
      </c>
      <c r="AJ34" t="s">
        <v>29</v>
      </c>
      <c r="AK34" s="37">
        <v>2</v>
      </c>
      <c r="AT34"/>
    </row>
    <row r="35" spans="1:46" x14ac:dyDescent="0.25">
      <c r="A35" t="s">
        <v>941</v>
      </c>
      <c r="B35" t="s">
        <v>496</v>
      </c>
      <c r="C35" t="s">
        <v>830</v>
      </c>
      <c r="D35" t="s">
        <v>903</v>
      </c>
      <c r="E35" s="31">
        <v>166.81521739130434</v>
      </c>
      <c r="F35" s="31">
        <v>491.88043478260869</v>
      </c>
      <c r="G35" s="31">
        <v>102.67934782608695</v>
      </c>
      <c r="H35" s="36">
        <v>0.20874859125361855</v>
      </c>
      <c r="I35" s="31">
        <v>49.728260869565219</v>
      </c>
      <c r="J35" s="31">
        <v>4.4021739130434785</v>
      </c>
      <c r="K35" s="36">
        <v>8.8524590163934422E-2</v>
      </c>
      <c r="L35" s="31">
        <v>19.086956521739129</v>
      </c>
      <c r="M35" s="31">
        <v>4.4021739130434785</v>
      </c>
      <c r="N35" s="36">
        <v>0.23063781321184512</v>
      </c>
      <c r="O35" s="31">
        <v>25.423913043478262</v>
      </c>
      <c r="P35" s="31">
        <v>0</v>
      </c>
      <c r="Q35" s="36">
        <v>0</v>
      </c>
      <c r="R35" s="31">
        <v>5.2173913043478262</v>
      </c>
      <c r="S35" s="31">
        <v>0</v>
      </c>
      <c r="T35" s="36">
        <v>0</v>
      </c>
      <c r="U35" s="31">
        <v>146.5</v>
      </c>
      <c r="V35" s="31">
        <v>57.048913043478258</v>
      </c>
      <c r="W35" s="36">
        <v>0.38941237572340109</v>
      </c>
      <c r="X35" s="31">
        <v>15.741847826086957</v>
      </c>
      <c r="Y35" s="31">
        <v>0.81521739130434778</v>
      </c>
      <c r="Z35" s="36">
        <v>5.178663904712584E-2</v>
      </c>
      <c r="AA35" s="31">
        <v>279.9103260869565</v>
      </c>
      <c r="AB35" s="31">
        <v>40.413043478260867</v>
      </c>
      <c r="AC35" s="36">
        <v>0.14437853738095469</v>
      </c>
      <c r="AD35" s="31">
        <v>0</v>
      </c>
      <c r="AE35" s="31">
        <v>0</v>
      </c>
      <c r="AF35" s="36" t="s">
        <v>1104</v>
      </c>
      <c r="AG35" s="31">
        <v>0</v>
      </c>
      <c r="AH35" s="31">
        <v>0</v>
      </c>
      <c r="AI35" s="36" t="s">
        <v>1104</v>
      </c>
      <c r="AJ35" t="s">
        <v>147</v>
      </c>
      <c r="AK35" s="37">
        <v>2</v>
      </c>
      <c r="AT35"/>
    </row>
    <row r="36" spans="1:46" x14ac:dyDescent="0.25">
      <c r="A36" t="s">
        <v>941</v>
      </c>
      <c r="B36" t="s">
        <v>403</v>
      </c>
      <c r="C36" t="s">
        <v>710</v>
      </c>
      <c r="D36" t="s">
        <v>906</v>
      </c>
      <c r="E36" s="31">
        <v>127.45652173913044</v>
      </c>
      <c r="F36" s="31">
        <v>422.50782608695641</v>
      </c>
      <c r="G36" s="31">
        <v>29.038043478260871</v>
      </c>
      <c r="H36" s="36">
        <v>6.8727823925052098E-2</v>
      </c>
      <c r="I36" s="31">
        <v>44.255434782608702</v>
      </c>
      <c r="J36" s="31">
        <v>3.1793478260869565</v>
      </c>
      <c r="K36" s="36">
        <v>7.1840844897457928E-2</v>
      </c>
      <c r="L36" s="31">
        <v>22.550217391304358</v>
      </c>
      <c r="M36" s="31">
        <v>3.1793478260869565</v>
      </c>
      <c r="N36" s="36">
        <v>0.14098967521763014</v>
      </c>
      <c r="O36" s="31">
        <v>16.838369565217391</v>
      </c>
      <c r="P36" s="31">
        <v>0</v>
      </c>
      <c r="Q36" s="36">
        <v>0</v>
      </c>
      <c r="R36" s="31">
        <v>4.8668478260869561</v>
      </c>
      <c r="S36" s="31">
        <v>0</v>
      </c>
      <c r="T36" s="36">
        <v>0</v>
      </c>
      <c r="U36" s="31">
        <v>102.98391304347827</v>
      </c>
      <c r="V36" s="31">
        <v>1.7065217391304348</v>
      </c>
      <c r="W36" s="36">
        <v>1.6570760312923503E-2</v>
      </c>
      <c r="X36" s="31">
        <v>18.630434782608695</v>
      </c>
      <c r="Y36" s="31">
        <v>0</v>
      </c>
      <c r="Z36" s="36">
        <v>0</v>
      </c>
      <c r="AA36" s="31">
        <v>227.48989130434771</v>
      </c>
      <c r="AB36" s="31">
        <v>23.173913043478262</v>
      </c>
      <c r="AC36" s="36">
        <v>0.10186788041704678</v>
      </c>
      <c r="AD36" s="31">
        <v>29.148152173913029</v>
      </c>
      <c r="AE36" s="31">
        <v>0.97826086956521741</v>
      </c>
      <c r="AF36" s="36">
        <v>3.3561677039710941E-2</v>
      </c>
      <c r="AG36" s="31">
        <v>0</v>
      </c>
      <c r="AH36" s="31">
        <v>0</v>
      </c>
      <c r="AI36" s="36" t="s">
        <v>1104</v>
      </c>
      <c r="AJ36" t="s">
        <v>52</v>
      </c>
      <c r="AK36" s="37">
        <v>2</v>
      </c>
      <c r="AT36"/>
    </row>
    <row r="37" spans="1:46" x14ac:dyDescent="0.25">
      <c r="A37" t="s">
        <v>941</v>
      </c>
      <c r="B37" t="s">
        <v>594</v>
      </c>
      <c r="C37" t="s">
        <v>857</v>
      </c>
      <c r="D37" t="s">
        <v>901</v>
      </c>
      <c r="E37" s="31">
        <v>122.73913043478261</v>
      </c>
      <c r="F37" s="31">
        <v>354.34880434782605</v>
      </c>
      <c r="G37" s="31">
        <v>10.796739130434784</v>
      </c>
      <c r="H37" s="36">
        <v>3.0469241035837636E-2</v>
      </c>
      <c r="I37" s="31">
        <v>63.86771739130436</v>
      </c>
      <c r="J37" s="31">
        <v>1.8423913043478262</v>
      </c>
      <c r="K37" s="36">
        <v>2.8846988425464994E-2</v>
      </c>
      <c r="L37" s="31">
        <v>21.846521739130434</v>
      </c>
      <c r="M37" s="31">
        <v>0.61141304347826086</v>
      </c>
      <c r="N37" s="36">
        <v>2.798674547734193E-2</v>
      </c>
      <c r="O37" s="31">
        <v>36.692608695652183</v>
      </c>
      <c r="P37" s="31">
        <v>1.2309782608695652</v>
      </c>
      <c r="Q37" s="36">
        <v>3.3548398563861923E-2</v>
      </c>
      <c r="R37" s="31">
        <v>5.3285869565217396</v>
      </c>
      <c r="S37" s="31">
        <v>0</v>
      </c>
      <c r="T37" s="36">
        <v>0</v>
      </c>
      <c r="U37" s="31">
        <v>71.816086956521715</v>
      </c>
      <c r="V37" s="31">
        <v>1.4592391304347827</v>
      </c>
      <c r="W37" s="36">
        <v>2.0319112225067663E-2</v>
      </c>
      <c r="X37" s="31">
        <v>3.777173913043478</v>
      </c>
      <c r="Y37" s="31">
        <v>0</v>
      </c>
      <c r="Z37" s="36">
        <v>0</v>
      </c>
      <c r="AA37" s="31">
        <v>214.88782608695649</v>
      </c>
      <c r="AB37" s="31">
        <v>7.4951086956521751</v>
      </c>
      <c r="AC37" s="36">
        <v>3.4879168504497807E-2</v>
      </c>
      <c r="AD37" s="31">
        <v>0</v>
      </c>
      <c r="AE37" s="31">
        <v>0</v>
      </c>
      <c r="AF37" s="36" t="s">
        <v>1104</v>
      </c>
      <c r="AG37" s="31">
        <v>0</v>
      </c>
      <c r="AH37" s="31">
        <v>0</v>
      </c>
      <c r="AI37" s="36" t="s">
        <v>1104</v>
      </c>
      <c r="AJ37" t="s">
        <v>246</v>
      </c>
      <c r="AK37" s="37">
        <v>2</v>
      </c>
      <c r="AT37"/>
    </row>
    <row r="38" spans="1:46" x14ac:dyDescent="0.25">
      <c r="A38" t="s">
        <v>941</v>
      </c>
      <c r="B38" t="s">
        <v>683</v>
      </c>
      <c r="C38" t="s">
        <v>837</v>
      </c>
      <c r="D38" t="s">
        <v>900</v>
      </c>
      <c r="E38" s="31">
        <v>33.163043478260867</v>
      </c>
      <c r="F38" s="31">
        <v>149.60913043478263</v>
      </c>
      <c r="G38" s="31">
        <v>6.9104347826086956</v>
      </c>
      <c r="H38" s="36">
        <v>4.618992679474921E-2</v>
      </c>
      <c r="I38" s="31">
        <v>31.625</v>
      </c>
      <c r="J38" s="31">
        <v>0.70380434782608692</v>
      </c>
      <c r="K38" s="36">
        <v>2.2254682935212235E-2</v>
      </c>
      <c r="L38" s="31">
        <v>11.239130434782609</v>
      </c>
      <c r="M38" s="31">
        <v>0</v>
      </c>
      <c r="N38" s="36">
        <v>0</v>
      </c>
      <c r="O38" s="31">
        <v>15.255434782608695</v>
      </c>
      <c r="P38" s="31">
        <v>0.70380434782608692</v>
      </c>
      <c r="Q38" s="36">
        <v>4.6134663341645885E-2</v>
      </c>
      <c r="R38" s="31">
        <v>5.1304347826086953</v>
      </c>
      <c r="S38" s="31">
        <v>0</v>
      </c>
      <c r="T38" s="36">
        <v>0</v>
      </c>
      <c r="U38" s="31">
        <v>40.232608695652175</v>
      </c>
      <c r="V38" s="31">
        <v>0</v>
      </c>
      <c r="W38" s="36">
        <v>0</v>
      </c>
      <c r="X38" s="31">
        <v>0</v>
      </c>
      <c r="Y38" s="31">
        <v>0</v>
      </c>
      <c r="Z38" s="36" t="s">
        <v>1104</v>
      </c>
      <c r="AA38" s="31">
        <v>77.751521739130439</v>
      </c>
      <c r="AB38" s="31">
        <v>6.2066304347826087</v>
      </c>
      <c r="AC38" s="36">
        <v>7.9826481796805321E-2</v>
      </c>
      <c r="AD38" s="31">
        <v>0</v>
      </c>
      <c r="AE38" s="31">
        <v>0</v>
      </c>
      <c r="AF38" s="36" t="s">
        <v>1104</v>
      </c>
      <c r="AG38" s="31">
        <v>0</v>
      </c>
      <c r="AH38" s="31">
        <v>0</v>
      </c>
      <c r="AI38" s="36" t="s">
        <v>1104</v>
      </c>
      <c r="AJ38" t="s">
        <v>335</v>
      </c>
      <c r="AK38" s="37">
        <v>2</v>
      </c>
      <c r="AT38"/>
    </row>
    <row r="39" spans="1:46" x14ac:dyDescent="0.25">
      <c r="A39" t="s">
        <v>941</v>
      </c>
      <c r="B39" t="s">
        <v>623</v>
      </c>
      <c r="C39" t="s">
        <v>727</v>
      </c>
      <c r="D39" t="s">
        <v>901</v>
      </c>
      <c r="E39" s="31">
        <v>76.967391304347828</v>
      </c>
      <c r="F39" s="31">
        <v>313.46826086956526</v>
      </c>
      <c r="G39" s="31">
        <v>0</v>
      </c>
      <c r="H39" s="36">
        <v>0</v>
      </c>
      <c r="I39" s="31">
        <v>74.547065217391292</v>
      </c>
      <c r="J39" s="31">
        <v>0</v>
      </c>
      <c r="K39" s="36">
        <v>0</v>
      </c>
      <c r="L39" s="31">
        <v>44.672934782608685</v>
      </c>
      <c r="M39" s="31">
        <v>0</v>
      </c>
      <c r="N39" s="36">
        <v>0</v>
      </c>
      <c r="O39" s="31">
        <v>24.917608695652174</v>
      </c>
      <c r="P39" s="31">
        <v>0</v>
      </c>
      <c r="Q39" s="36">
        <v>0</v>
      </c>
      <c r="R39" s="31">
        <v>4.9565217391304346</v>
      </c>
      <c r="S39" s="31">
        <v>0</v>
      </c>
      <c r="T39" s="36">
        <v>0</v>
      </c>
      <c r="U39" s="31">
        <v>71.692934782608702</v>
      </c>
      <c r="V39" s="31">
        <v>0</v>
      </c>
      <c r="W39" s="36">
        <v>0</v>
      </c>
      <c r="X39" s="31">
        <v>0</v>
      </c>
      <c r="Y39" s="31">
        <v>0</v>
      </c>
      <c r="Z39" s="36" t="s">
        <v>1104</v>
      </c>
      <c r="AA39" s="31">
        <v>167.22826086956522</v>
      </c>
      <c r="AB39" s="31">
        <v>0</v>
      </c>
      <c r="AC39" s="36">
        <v>0</v>
      </c>
      <c r="AD39" s="31">
        <v>0</v>
      </c>
      <c r="AE39" s="31">
        <v>0</v>
      </c>
      <c r="AF39" s="36" t="s">
        <v>1104</v>
      </c>
      <c r="AG39" s="31">
        <v>0</v>
      </c>
      <c r="AH39" s="31">
        <v>0</v>
      </c>
      <c r="AI39" s="36" t="s">
        <v>1104</v>
      </c>
      <c r="AJ39" t="s">
        <v>275</v>
      </c>
      <c r="AK39" s="37">
        <v>2</v>
      </c>
      <c r="AT39"/>
    </row>
    <row r="40" spans="1:46" x14ac:dyDescent="0.25">
      <c r="A40" t="s">
        <v>941</v>
      </c>
      <c r="B40" t="s">
        <v>552</v>
      </c>
      <c r="C40" t="s">
        <v>749</v>
      </c>
      <c r="D40" t="s">
        <v>902</v>
      </c>
      <c r="E40" s="31">
        <v>131.72826086956522</v>
      </c>
      <c r="F40" s="31">
        <v>445.68206521739125</v>
      </c>
      <c r="G40" s="31">
        <v>0</v>
      </c>
      <c r="H40" s="36">
        <v>0</v>
      </c>
      <c r="I40" s="31">
        <v>74.521739130434781</v>
      </c>
      <c r="J40" s="31">
        <v>0</v>
      </c>
      <c r="K40" s="36">
        <v>0</v>
      </c>
      <c r="L40" s="31">
        <v>36.826086956521742</v>
      </c>
      <c r="M40" s="31">
        <v>0</v>
      </c>
      <c r="N40" s="36">
        <v>0</v>
      </c>
      <c r="O40" s="31">
        <v>22.391304347826086</v>
      </c>
      <c r="P40" s="31">
        <v>0</v>
      </c>
      <c r="Q40" s="36">
        <v>0</v>
      </c>
      <c r="R40" s="31">
        <v>15.304347826086957</v>
      </c>
      <c r="S40" s="31">
        <v>0</v>
      </c>
      <c r="T40" s="36">
        <v>0</v>
      </c>
      <c r="U40" s="31">
        <v>118.10869565217391</v>
      </c>
      <c r="V40" s="31">
        <v>0</v>
      </c>
      <c r="W40" s="36">
        <v>0</v>
      </c>
      <c r="X40" s="31">
        <v>0</v>
      </c>
      <c r="Y40" s="31">
        <v>0</v>
      </c>
      <c r="Z40" s="36" t="s">
        <v>1104</v>
      </c>
      <c r="AA40" s="31">
        <v>253.0516304347826</v>
      </c>
      <c r="AB40" s="31">
        <v>0</v>
      </c>
      <c r="AC40" s="36">
        <v>0</v>
      </c>
      <c r="AD40" s="31">
        <v>0</v>
      </c>
      <c r="AE40" s="31">
        <v>0</v>
      </c>
      <c r="AF40" s="36" t="s">
        <v>1104</v>
      </c>
      <c r="AG40" s="31">
        <v>0</v>
      </c>
      <c r="AH40" s="31">
        <v>0</v>
      </c>
      <c r="AI40" s="36" t="s">
        <v>1104</v>
      </c>
      <c r="AJ40" t="s">
        <v>204</v>
      </c>
      <c r="AK40" s="37">
        <v>2</v>
      </c>
      <c r="AT40"/>
    </row>
    <row r="41" spans="1:46" x14ac:dyDescent="0.25">
      <c r="A41" t="s">
        <v>941</v>
      </c>
      <c r="B41" t="s">
        <v>519</v>
      </c>
      <c r="C41" t="s">
        <v>749</v>
      </c>
      <c r="D41" t="s">
        <v>902</v>
      </c>
      <c r="E41" s="31">
        <v>113.57608695652173</v>
      </c>
      <c r="F41" s="31">
        <v>398.80358695652177</v>
      </c>
      <c r="G41" s="31">
        <v>18.043695652173913</v>
      </c>
      <c r="H41" s="36">
        <v>4.5244567106015189E-2</v>
      </c>
      <c r="I41" s="31">
        <v>88.289782608695674</v>
      </c>
      <c r="J41" s="31">
        <v>0</v>
      </c>
      <c r="K41" s="36">
        <v>0</v>
      </c>
      <c r="L41" s="31">
        <v>64.556086956521753</v>
      </c>
      <c r="M41" s="31">
        <v>0</v>
      </c>
      <c r="N41" s="36">
        <v>0</v>
      </c>
      <c r="O41" s="31">
        <v>14.603260869565217</v>
      </c>
      <c r="P41" s="31">
        <v>0</v>
      </c>
      <c r="Q41" s="36">
        <v>0</v>
      </c>
      <c r="R41" s="31">
        <v>9.1304347826086953</v>
      </c>
      <c r="S41" s="31">
        <v>0</v>
      </c>
      <c r="T41" s="36">
        <v>0</v>
      </c>
      <c r="U41" s="31">
        <v>93.035326086956516</v>
      </c>
      <c r="V41" s="31">
        <v>0</v>
      </c>
      <c r="W41" s="36">
        <v>0</v>
      </c>
      <c r="X41" s="31">
        <v>0</v>
      </c>
      <c r="Y41" s="31">
        <v>0</v>
      </c>
      <c r="Z41" s="36" t="s">
        <v>1104</v>
      </c>
      <c r="AA41" s="31">
        <v>217.47847826086957</v>
      </c>
      <c r="AB41" s="31">
        <v>18.043695652173913</v>
      </c>
      <c r="AC41" s="36">
        <v>8.2967729940293944E-2</v>
      </c>
      <c r="AD41" s="31">
        <v>0</v>
      </c>
      <c r="AE41" s="31">
        <v>0</v>
      </c>
      <c r="AF41" s="36" t="s">
        <v>1104</v>
      </c>
      <c r="AG41" s="31">
        <v>0</v>
      </c>
      <c r="AH41" s="31">
        <v>0</v>
      </c>
      <c r="AI41" s="36" t="s">
        <v>1104</v>
      </c>
      <c r="AJ41" t="s">
        <v>170</v>
      </c>
      <c r="AK41" s="37">
        <v>2</v>
      </c>
      <c r="AT41"/>
    </row>
    <row r="42" spans="1:46" x14ac:dyDescent="0.25">
      <c r="A42" t="s">
        <v>941</v>
      </c>
      <c r="B42" t="s">
        <v>449</v>
      </c>
      <c r="C42" t="s">
        <v>758</v>
      </c>
      <c r="D42" t="s">
        <v>889</v>
      </c>
      <c r="E42" s="31">
        <v>67.565217391304344</v>
      </c>
      <c r="F42" s="31">
        <v>291.93086956521739</v>
      </c>
      <c r="G42" s="31">
        <v>10.958586956521739</v>
      </c>
      <c r="H42" s="36">
        <v>3.7538294503910247E-2</v>
      </c>
      <c r="I42" s="31">
        <v>56.821086956521732</v>
      </c>
      <c r="J42" s="31">
        <v>1.6786956521739129</v>
      </c>
      <c r="K42" s="36">
        <v>2.9543532904578444E-2</v>
      </c>
      <c r="L42" s="31">
        <v>27.473260869565213</v>
      </c>
      <c r="M42" s="31">
        <v>1.6786956521739129</v>
      </c>
      <c r="N42" s="36">
        <v>6.1102890557617293E-2</v>
      </c>
      <c r="O42" s="31">
        <v>24.478260869565219</v>
      </c>
      <c r="P42" s="31">
        <v>0</v>
      </c>
      <c r="Q42" s="36">
        <v>0</v>
      </c>
      <c r="R42" s="31">
        <v>4.8695652173913047</v>
      </c>
      <c r="S42" s="31">
        <v>0</v>
      </c>
      <c r="T42" s="36">
        <v>0</v>
      </c>
      <c r="U42" s="31">
        <v>82.462934782608684</v>
      </c>
      <c r="V42" s="31">
        <v>2.3179347826086958</v>
      </c>
      <c r="W42" s="36">
        <v>2.8108807777934494E-2</v>
      </c>
      <c r="X42" s="31">
        <v>0</v>
      </c>
      <c r="Y42" s="31">
        <v>0</v>
      </c>
      <c r="Z42" s="36" t="s">
        <v>1104</v>
      </c>
      <c r="AA42" s="31">
        <v>152.64684782608697</v>
      </c>
      <c r="AB42" s="31">
        <v>6.9619565217391308</v>
      </c>
      <c r="AC42" s="36">
        <v>4.5608256055644204E-2</v>
      </c>
      <c r="AD42" s="31">
        <v>0</v>
      </c>
      <c r="AE42" s="31">
        <v>0</v>
      </c>
      <c r="AF42" s="36" t="s">
        <v>1104</v>
      </c>
      <c r="AG42" s="31">
        <v>0</v>
      </c>
      <c r="AH42" s="31">
        <v>0</v>
      </c>
      <c r="AI42" s="36" t="s">
        <v>1104</v>
      </c>
      <c r="AJ42" t="s">
        <v>100</v>
      </c>
      <c r="AK42" s="37">
        <v>2</v>
      </c>
      <c r="AT42"/>
    </row>
    <row r="43" spans="1:46" x14ac:dyDescent="0.25">
      <c r="A43" t="s">
        <v>941</v>
      </c>
      <c r="B43" t="s">
        <v>440</v>
      </c>
      <c r="C43" t="s">
        <v>807</v>
      </c>
      <c r="D43" t="s">
        <v>908</v>
      </c>
      <c r="E43" s="31">
        <v>91.097826086956516</v>
      </c>
      <c r="F43" s="31">
        <v>416.85760869565217</v>
      </c>
      <c r="G43" s="31">
        <v>85.730760869565216</v>
      </c>
      <c r="H43" s="36">
        <v>0.20565958034883144</v>
      </c>
      <c r="I43" s="31">
        <v>35.281739130434786</v>
      </c>
      <c r="J43" s="31">
        <v>0</v>
      </c>
      <c r="K43" s="36">
        <v>0</v>
      </c>
      <c r="L43" s="31">
        <v>14.529891304347826</v>
      </c>
      <c r="M43" s="31">
        <v>0</v>
      </c>
      <c r="N43" s="36">
        <v>0</v>
      </c>
      <c r="O43" s="31">
        <v>9.8578260869565213</v>
      </c>
      <c r="P43" s="31">
        <v>0</v>
      </c>
      <c r="Q43" s="36">
        <v>0</v>
      </c>
      <c r="R43" s="31">
        <v>10.894021739130435</v>
      </c>
      <c r="S43" s="31">
        <v>0</v>
      </c>
      <c r="T43" s="36">
        <v>0</v>
      </c>
      <c r="U43" s="31">
        <v>116.21249999999999</v>
      </c>
      <c r="V43" s="31">
        <v>17.060326086956522</v>
      </c>
      <c r="W43" s="36">
        <v>0.1468028489788665</v>
      </c>
      <c r="X43" s="31">
        <v>23.426630434782599</v>
      </c>
      <c r="Y43" s="31">
        <v>0</v>
      </c>
      <c r="Z43" s="36">
        <v>0</v>
      </c>
      <c r="AA43" s="31">
        <v>241.93673913043483</v>
      </c>
      <c r="AB43" s="31">
        <v>68.670434782608694</v>
      </c>
      <c r="AC43" s="36">
        <v>0.28383632444341805</v>
      </c>
      <c r="AD43" s="31">
        <v>0</v>
      </c>
      <c r="AE43" s="31">
        <v>0</v>
      </c>
      <c r="AF43" s="36" t="s">
        <v>1104</v>
      </c>
      <c r="AG43" s="31">
        <v>0</v>
      </c>
      <c r="AH43" s="31">
        <v>0</v>
      </c>
      <c r="AI43" s="36" t="s">
        <v>1104</v>
      </c>
      <c r="AJ43" t="s">
        <v>91</v>
      </c>
      <c r="AK43" s="37">
        <v>2</v>
      </c>
      <c r="AT43"/>
    </row>
    <row r="44" spans="1:46" x14ac:dyDescent="0.25">
      <c r="A44" t="s">
        <v>941</v>
      </c>
      <c r="B44" t="s">
        <v>382</v>
      </c>
      <c r="C44" t="s">
        <v>760</v>
      </c>
      <c r="D44" t="s">
        <v>893</v>
      </c>
      <c r="E44" s="31">
        <v>92.413043478260875</v>
      </c>
      <c r="F44" s="31">
        <v>288.99456521739131</v>
      </c>
      <c r="G44" s="31">
        <v>92.304347826086968</v>
      </c>
      <c r="H44" s="36">
        <v>0.31939821344616837</v>
      </c>
      <c r="I44" s="31">
        <v>44.804347826086961</v>
      </c>
      <c r="J44" s="31">
        <v>1.173913043478261</v>
      </c>
      <c r="K44" s="36">
        <v>2.6200873362445413E-2</v>
      </c>
      <c r="L44" s="31">
        <v>33.274456521739133</v>
      </c>
      <c r="M44" s="31">
        <v>1.173913043478261</v>
      </c>
      <c r="N44" s="36">
        <v>3.5279706002449979E-2</v>
      </c>
      <c r="O44" s="31">
        <v>6.9211956521739131</v>
      </c>
      <c r="P44" s="31">
        <v>0</v>
      </c>
      <c r="Q44" s="36">
        <v>0</v>
      </c>
      <c r="R44" s="31">
        <v>4.6086956521739131</v>
      </c>
      <c r="S44" s="31">
        <v>0</v>
      </c>
      <c r="T44" s="36">
        <v>0</v>
      </c>
      <c r="U44" s="31">
        <v>83.603260869565219</v>
      </c>
      <c r="V44" s="31">
        <v>41.377717391304351</v>
      </c>
      <c r="W44" s="36">
        <v>0.49492946759409739</v>
      </c>
      <c r="X44" s="31">
        <v>0</v>
      </c>
      <c r="Y44" s="31">
        <v>0</v>
      </c>
      <c r="Z44" s="36" t="s">
        <v>1104</v>
      </c>
      <c r="AA44" s="31">
        <v>160.58695652173913</v>
      </c>
      <c r="AB44" s="31">
        <v>49.752717391304351</v>
      </c>
      <c r="AC44" s="36">
        <v>0.3098179233789089</v>
      </c>
      <c r="AD44" s="31">
        <v>0</v>
      </c>
      <c r="AE44" s="31">
        <v>0</v>
      </c>
      <c r="AF44" s="36" t="s">
        <v>1104</v>
      </c>
      <c r="AG44" s="31">
        <v>0</v>
      </c>
      <c r="AH44" s="31">
        <v>0</v>
      </c>
      <c r="AI44" s="36" t="s">
        <v>1104</v>
      </c>
      <c r="AJ44" t="s">
        <v>31</v>
      </c>
      <c r="AK44" s="37">
        <v>2</v>
      </c>
      <c r="AT44"/>
    </row>
    <row r="45" spans="1:46" x14ac:dyDescent="0.25">
      <c r="A45" t="s">
        <v>941</v>
      </c>
      <c r="B45" t="s">
        <v>628</v>
      </c>
      <c r="C45" t="s">
        <v>869</v>
      </c>
      <c r="D45" t="s">
        <v>903</v>
      </c>
      <c r="E45" s="31">
        <v>35.228260869565219</v>
      </c>
      <c r="F45" s="31">
        <v>60.21032608695652</v>
      </c>
      <c r="G45" s="31">
        <v>15.29891304347826</v>
      </c>
      <c r="H45" s="36">
        <v>0.25409118398368036</v>
      </c>
      <c r="I45" s="31">
        <v>15.989130434782609</v>
      </c>
      <c r="J45" s="31">
        <v>0.2608695652173913</v>
      </c>
      <c r="K45" s="36">
        <v>1.6315431679129841E-2</v>
      </c>
      <c r="L45" s="31">
        <v>1.1195652173913044</v>
      </c>
      <c r="M45" s="31">
        <v>0.2608695652173913</v>
      </c>
      <c r="N45" s="36">
        <v>0.23300970873786406</v>
      </c>
      <c r="O45" s="31">
        <v>4</v>
      </c>
      <c r="P45" s="31">
        <v>0</v>
      </c>
      <c r="Q45" s="36">
        <v>0</v>
      </c>
      <c r="R45" s="31">
        <v>10.869565217391305</v>
      </c>
      <c r="S45" s="31">
        <v>0</v>
      </c>
      <c r="T45" s="36">
        <v>0</v>
      </c>
      <c r="U45" s="31">
        <v>15.600543478260869</v>
      </c>
      <c r="V45" s="31">
        <v>3.375</v>
      </c>
      <c r="W45" s="36">
        <v>0.21633861696568543</v>
      </c>
      <c r="X45" s="31">
        <v>0</v>
      </c>
      <c r="Y45" s="31">
        <v>0</v>
      </c>
      <c r="Z45" s="36" t="s">
        <v>1104</v>
      </c>
      <c r="AA45" s="31">
        <v>28.620652173913044</v>
      </c>
      <c r="AB45" s="31">
        <v>11.663043478260869</v>
      </c>
      <c r="AC45" s="36">
        <v>0.4075044624207208</v>
      </c>
      <c r="AD45" s="31">
        <v>0</v>
      </c>
      <c r="AE45" s="31">
        <v>0</v>
      </c>
      <c r="AF45" s="36" t="s">
        <v>1104</v>
      </c>
      <c r="AG45" s="31">
        <v>0</v>
      </c>
      <c r="AH45" s="31">
        <v>0</v>
      </c>
      <c r="AI45" s="36" t="s">
        <v>1104</v>
      </c>
      <c r="AJ45" t="s">
        <v>280</v>
      </c>
      <c r="AK45" s="37">
        <v>2</v>
      </c>
      <c r="AT45"/>
    </row>
    <row r="46" spans="1:46" x14ac:dyDescent="0.25">
      <c r="A46" t="s">
        <v>941</v>
      </c>
      <c r="B46" t="s">
        <v>358</v>
      </c>
      <c r="C46" t="s">
        <v>760</v>
      </c>
      <c r="D46" t="s">
        <v>893</v>
      </c>
      <c r="E46" s="31">
        <v>95.163043478260875</v>
      </c>
      <c r="F46" s="31">
        <v>289.12663043478256</v>
      </c>
      <c r="G46" s="31">
        <v>11.887282608695653</v>
      </c>
      <c r="H46" s="36">
        <v>4.1114450754051284E-2</v>
      </c>
      <c r="I46" s="31">
        <v>22.419891304347825</v>
      </c>
      <c r="J46" s="31">
        <v>3.1739130434782608</v>
      </c>
      <c r="K46" s="36">
        <v>0.14156683457527525</v>
      </c>
      <c r="L46" s="31">
        <v>10.965434782608694</v>
      </c>
      <c r="M46" s="31">
        <v>3.1739130434782608</v>
      </c>
      <c r="N46" s="36">
        <v>0.28944707678277592</v>
      </c>
      <c r="O46" s="31">
        <v>6.2003260869565215</v>
      </c>
      <c r="P46" s="31">
        <v>0</v>
      </c>
      <c r="Q46" s="36">
        <v>0</v>
      </c>
      <c r="R46" s="31">
        <v>5.254130434782609</v>
      </c>
      <c r="S46" s="31">
        <v>0</v>
      </c>
      <c r="T46" s="36">
        <v>0</v>
      </c>
      <c r="U46" s="31">
        <v>79.940543478260849</v>
      </c>
      <c r="V46" s="31">
        <v>7.9796739130434782</v>
      </c>
      <c r="W46" s="36">
        <v>9.9820110870443138E-2</v>
      </c>
      <c r="X46" s="31">
        <v>22.09293478260869</v>
      </c>
      <c r="Y46" s="31">
        <v>0</v>
      </c>
      <c r="Z46" s="36">
        <v>0</v>
      </c>
      <c r="AA46" s="31">
        <v>141.09076086956523</v>
      </c>
      <c r="AB46" s="31">
        <v>0.73369565217391308</v>
      </c>
      <c r="AC46" s="36">
        <v>5.2001679461647797E-3</v>
      </c>
      <c r="AD46" s="31">
        <v>23.582500000000003</v>
      </c>
      <c r="AE46" s="31">
        <v>0</v>
      </c>
      <c r="AF46" s="36">
        <v>0</v>
      </c>
      <c r="AG46" s="31">
        <v>0</v>
      </c>
      <c r="AH46" s="31">
        <v>0</v>
      </c>
      <c r="AI46" s="36" t="s">
        <v>1104</v>
      </c>
      <c r="AJ46" t="s">
        <v>6</v>
      </c>
      <c r="AK46" s="37">
        <v>2</v>
      </c>
      <c r="AT46"/>
    </row>
    <row r="47" spans="1:46" x14ac:dyDescent="0.25">
      <c r="A47" t="s">
        <v>941</v>
      </c>
      <c r="B47" t="s">
        <v>470</v>
      </c>
      <c r="C47" t="s">
        <v>819</v>
      </c>
      <c r="D47" t="s">
        <v>906</v>
      </c>
      <c r="E47" s="31">
        <v>79.673913043478265</v>
      </c>
      <c r="F47" s="31">
        <v>252.15445652173915</v>
      </c>
      <c r="G47" s="31">
        <v>17.654891304347828</v>
      </c>
      <c r="H47" s="36">
        <v>7.0016177972352184E-2</v>
      </c>
      <c r="I47" s="31">
        <v>38.64108695652174</v>
      </c>
      <c r="J47" s="31">
        <v>1.1141304347826089</v>
      </c>
      <c r="K47" s="36">
        <v>2.8832792308254904E-2</v>
      </c>
      <c r="L47" s="31">
        <v>18.209021739130435</v>
      </c>
      <c r="M47" s="31">
        <v>0.25543478260869568</v>
      </c>
      <c r="N47" s="36">
        <v>1.4027924523796734E-2</v>
      </c>
      <c r="O47" s="31">
        <v>16.192934782608695</v>
      </c>
      <c r="P47" s="31">
        <v>0.85869565217391308</v>
      </c>
      <c r="Q47" s="36">
        <v>5.3029031716730998E-2</v>
      </c>
      <c r="R47" s="31">
        <v>4.2391304347826084</v>
      </c>
      <c r="S47" s="31">
        <v>0</v>
      </c>
      <c r="T47" s="36">
        <v>0</v>
      </c>
      <c r="U47" s="31">
        <v>58.013369565217388</v>
      </c>
      <c r="V47" s="31">
        <v>9.4184782608695645</v>
      </c>
      <c r="W47" s="36">
        <v>0.16235013293412501</v>
      </c>
      <c r="X47" s="31">
        <v>14.730978260869565</v>
      </c>
      <c r="Y47" s="31">
        <v>0</v>
      </c>
      <c r="Z47" s="36">
        <v>0</v>
      </c>
      <c r="AA47" s="31">
        <v>140.76902173913047</v>
      </c>
      <c r="AB47" s="31">
        <v>7.1222826086956523</v>
      </c>
      <c r="AC47" s="36">
        <v>5.0595525355674374E-2</v>
      </c>
      <c r="AD47" s="31">
        <v>0</v>
      </c>
      <c r="AE47" s="31">
        <v>0</v>
      </c>
      <c r="AF47" s="36" t="s">
        <v>1104</v>
      </c>
      <c r="AG47" s="31">
        <v>0</v>
      </c>
      <c r="AH47" s="31">
        <v>0</v>
      </c>
      <c r="AI47" s="36" t="s">
        <v>1104</v>
      </c>
      <c r="AJ47" t="s">
        <v>121</v>
      </c>
      <c r="AK47" s="37">
        <v>2</v>
      </c>
      <c r="AT47"/>
    </row>
    <row r="48" spans="1:46" x14ac:dyDescent="0.25">
      <c r="A48" t="s">
        <v>941</v>
      </c>
      <c r="B48" t="s">
        <v>675</v>
      </c>
      <c r="C48" t="s">
        <v>781</v>
      </c>
      <c r="D48" t="s">
        <v>902</v>
      </c>
      <c r="E48" s="31">
        <v>45.934782608695649</v>
      </c>
      <c r="F48" s="31">
        <v>177.94891304347829</v>
      </c>
      <c r="G48" s="31">
        <v>7.5489130434782599</v>
      </c>
      <c r="H48" s="36">
        <v>4.2421799124076877E-2</v>
      </c>
      <c r="I48" s="31">
        <v>42.847391304347838</v>
      </c>
      <c r="J48" s="31">
        <v>7.5489130434782599</v>
      </c>
      <c r="K48" s="36">
        <v>0.17618139199788929</v>
      </c>
      <c r="L48" s="31">
        <v>22.139891304347834</v>
      </c>
      <c r="M48" s="31">
        <v>1.4347826086956521</v>
      </c>
      <c r="N48" s="36">
        <v>6.4805314035750905E-2</v>
      </c>
      <c r="O48" s="31">
        <v>10.718369565217392</v>
      </c>
      <c r="P48" s="31">
        <v>0.59239130434782605</v>
      </c>
      <c r="Q48" s="36">
        <v>5.526878885294445E-2</v>
      </c>
      <c r="R48" s="31">
        <v>9.9891304347826093</v>
      </c>
      <c r="S48" s="31">
        <v>5.5217391304347823</v>
      </c>
      <c r="T48" s="36">
        <v>0.55277475516866148</v>
      </c>
      <c r="U48" s="31">
        <v>52.741956521739155</v>
      </c>
      <c r="V48" s="31">
        <v>0</v>
      </c>
      <c r="W48" s="36">
        <v>0</v>
      </c>
      <c r="X48" s="31">
        <v>0</v>
      </c>
      <c r="Y48" s="31">
        <v>0</v>
      </c>
      <c r="Z48" s="36" t="s">
        <v>1104</v>
      </c>
      <c r="AA48" s="31">
        <v>82.359565217391307</v>
      </c>
      <c r="AB48" s="31">
        <v>0</v>
      </c>
      <c r="AC48" s="36">
        <v>0</v>
      </c>
      <c r="AD48" s="31">
        <v>0</v>
      </c>
      <c r="AE48" s="31">
        <v>0</v>
      </c>
      <c r="AF48" s="36" t="s">
        <v>1104</v>
      </c>
      <c r="AG48" s="31">
        <v>0</v>
      </c>
      <c r="AH48" s="31">
        <v>0</v>
      </c>
      <c r="AI48" s="36" t="s">
        <v>1104</v>
      </c>
      <c r="AJ48" t="s">
        <v>327</v>
      </c>
      <c r="AK48" s="37">
        <v>2</v>
      </c>
      <c r="AT48"/>
    </row>
    <row r="49" spans="1:46" x14ac:dyDescent="0.25">
      <c r="A49" t="s">
        <v>941</v>
      </c>
      <c r="B49" t="s">
        <v>516</v>
      </c>
      <c r="C49" t="s">
        <v>699</v>
      </c>
      <c r="D49" t="s">
        <v>906</v>
      </c>
      <c r="E49" s="31">
        <v>128.41304347826087</v>
      </c>
      <c r="F49" s="31">
        <v>366.4621739130435</v>
      </c>
      <c r="G49" s="31">
        <v>7.9619565217391308</v>
      </c>
      <c r="H49" s="36">
        <v>2.1726543934186219E-2</v>
      </c>
      <c r="I49" s="31">
        <v>55.067065217391303</v>
      </c>
      <c r="J49" s="31">
        <v>0</v>
      </c>
      <c r="K49" s="36">
        <v>0</v>
      </c>
      <c r="L49" s="31">
        <v>42.371413043478263</v>
      </c>
      <c r="M49" s="31">
        <v>0</v>
      </c>
      <c r="N49" s="36">
        <v>0</v>
      </c>
      <c r="O49" s="31">
        <v>7.6521739130434785</v>
      </c>
      <c r="P49" s="31">
        <v>0</v>
      </c>
      <c r="Q49" s="36">
        <v>0</v>
      </c>
      <c r="R49" s="31">
        <v>5.0434782608695654</v>
      </c>
      <c r="S49" s="31">
        <v>0</v>
      </c>
      <c r="T49" s="36">
        <v>0</v>
      </c>
      <c r="U49" s="31">
        <v>91.145543478260876</v>
      </c>
      <c r="V49" s="31">
        <v>5.2853260869565215</v>
      </c>
      <c r="W49" s="36">
        <v>5.7987762048038308E-2</v>
      </c>
      <c r="X49" s="31">
        <v>12.260869565217391</v>
      </c>
      <c r="Y49" s="31">
        <v>0</v>
      </c>
      <c r="Z49" s="36">
        <v>0</v>
      </c>
      <c r="AA49" s="31">
        <v>207.98869565217393</v>
      </c>
      <c r="AB49" s="31">
        <v>2.6766304347826089</v>
      </c>
      <c r="AC49" s="36">
        <v>1.2869114960261219E-2</v>
      </c>
      <c r="AD49" s="31">
        <v>0</v>
      </c>
      <c r="AE49" s="31">
        <v>0</v>
      </c>
      <c r="AF49" s="36" t="s">
        <v>1104</v>
      </c>
      <c r="AG49" s="31">
        <v>0</v>
      </c>
      <c r="AH49" s="31">
        <v>0</v>
      </c>
      <c r="AI49" s="36" t="s">
        <v>1104</v>
      </c>
      <c r="AJ49" t="s">
        <v>167</v>
      </c>
      <c r="AK49" s="37">
        <v>2</v>
      </c>
      <c r="AT49"/>
    </row>
    <row r="50" spans="1:46" x14ac:dyDescent="0.25">
      <c r="A50" t="s">
        <v>941</v>
      </c>
      <c r="B50" t="s">
        <v>492</v>
      </c>
      <c r="C50" t="s">
        <v>779</v>
      </c>
      <c r="D50" t="s">
        <v>900</v>
      </c>
      <c r="E50" s="31">
        <v>160.2391304347826</v>
      </c>
      <c r="F50" s="31">
        <v>630.09130434782605</v>
      </c>
      <c r="G50" s="31">
        <v>28.132608695652181</v>
      </c>
      <c r="H50" s="36">
        <v>4.4648463645710436E-2</v>
      </c>
      <c r="I50" s="31">
        <v>141.24423913043481</v>
      </c>
      <c r="J50" s="31">
        <v>11.737717391304352</v>
      </c>
      <c r="K50" s="36">
        <v>8.3102273505575849E-2</v>
      </c>
      <c r="L50" s="31">
        <v>90.043152173913072</v>
      </c>
      <c r="M50" s="31">
        <v>11.737717391304352</v>
      </c>
      <c r="N50" s="36">
        <v>0.13035658023870197</v>
      </c>
      <c r="O50" s="31">
        <v>45.298913043478258</v>
      </c>
      <c r="P50" s="31">
        <v>0</v>
      </c>
      <c r="Q50" s="36">
        <v>0</v>
      </c>
      <c r="R50" s="31">
        <v>5.9021739130434785</v>
      </c>
      <c r="S50" s="31">
        <v>0</v>
      </c>
      <c r="T50" s="36">
        <v>0</v>
      </c>
      <c r="U50" s="31">
        <v>162.60706521739127</v>
      </c>
      <c r="V50" s="31">
        <v>4.8160869565217386</v>
      </c>
      <c r="W50" s="36">
        <v>2.9617944030187471E-2</v>
      </c>
      <c r="X50" s="31">
        <v>18.458260869565216</v>
      </c>
      <c r="Y50" s="31">
        <v>0</v>
      </c>
      <c r="Z50" s="36">
        <v>0</v>
      </c>
      <c r="AA50" s="31">
        <v>307.69500000000005</v>
      </c>
      <c r="AB50" s="31">
        <v>11.578804347826088</v>
      </c>
      <c r="AC50" s="36">
        <v>3.7630784861067246E-2</v>
      </c>
      <c r="AD50" s="31">
        <v>8.673913043478261E-2</v>
      </c>
      <c r="AE50" s="31">
        <v>0</v>
      </c>
      <c r="AF50" s="36">
        <v>0</v>
      </c>
      <c r="AG50" s="31">
        <v>0</v>
      </c>
      <c r="AH50" s="31">
        <v>0</v>
      </c>
      <c r="AI50" s="36" t="s">
        <v>1104</v>
      </c>
      <c r="AJ50" t="s">
        <v>143</v>
      </c>
      <c r="AK50" s="37">
        <v>2</v>
      </c>
      <c r="AT50"/>
    </row>
    <row r="51" spans="1:46" x14ac:dyDescent="0.25">
      <c r="A51" t="s">
        <v>941</v>
      </c>
      <c r="B51" t="s">
        <v>361</v>
      </c>
      <c r="C51" t="s">
        <v>763</v>
      </c>
      <c r="D51" t="s">
        <v>901</v>
      </c>
      <c r="E51" s="31">
        <v>394.98913043478262</v>
      </c>
      <c r="F51" s="31">
        <v>1352.5684782608696</v>
      </c>
      <c r="G51" s="31">
        <v>0</v>
      </c>
      <c r="H51" s="36">
        <v>0</v>
      </c>
      <c r="I51" s="31">
        <v>360.99510869565216</v>
      </c>
      <c r="J51" s="31">
        <v>0</v>
      </c>
      <c r="K51" s="36">
        <v>0</v>
      </c>
      <c r="L51" s="31">
        <v>283.91847826086956</v>
      </c>
      <c r="M51" s="31">
        <v>0</v>
      </c>
      <c r="N51" s="36">
        <v>0</v>
      </c>
      <c r="O51" s="31">
        <v>71.946195652173913</v>
      </c>
      <c r="P51" s="31">
        <v>0</v>
      </c>
      <c r="Q51" s="36">
        <v>0</v>
      </c>
      <c r="R51" s="31">
        <v>5.1304347826086953</v>
      </c>
      <c r="S51" s="31">
        <v>0</v>
      </c>
      <c r="T51" s="36">
        <v>0</v>
      </c>
      <c r="U51" s="31">
        <v>160.79891304347825</v>
      </c>
      <c r="V51" s="31">
        <v>0</v>
      </c>
      <c r="W51" s="36">
        <v>0</v>
      </c>
      <c r="X51" s="31">
        <v>0</v>
      </c>
      <c r="Y51" s="31">
        <v>0</v>
      </c>
      <c r="Z51" s="36" t="s">
        <v>1104</v>
      </c>
      <c r="AA51" s="31">
        <v>830.77445652173913</v>
      </c>
      <c r="AB51" s="31">
        <v>0</v>
      </c>
      <c r="AC51" s="36">
        <v>0</v>
      </c>
      <c r="AD51" s="31">
        <v>0</v>
      </c>
      <c r="AE51" s="31">
        <v>0</v>
      </c>
      <c r="AF51" s="36" t="s">
        <v>1104</v>
      </c>
      <c r="AG51" s="31">
        <v>0</v>
      </c>
      <c r="AH51" s="31">
        <v>0</v>
      </c>
      <c r="AI51" s="36" t="s">
        <v>1104</v>
      </c>
      <c r="AJ51" t="s">
        <v>9</v>
      </c>
      <c r="AK51" s="37">
        <v>2</v>
      </c>
      <c r="AT51"/>
    </row>
    <row r="52" spans="1:46" x14ac:dyDescent="0.25">
      <c r="A52" t="s">
        <v>941</v>
      </c>
      <c r="B52" t="s">
        <v>409</v>
      </c>
      <c r="C52" t="s">
        <v>788</v>
      </c>
      <c r="D52" t="s">
        <v>895</v>
      </c>
      <c r="E52" s="31">
        <v>123.25</v>
      </c>
      <c r="F52" s="31">
        <v>440.28347826086951</v>
      </c>
      <c r="G52" s="31">
        <v>26.744130434782612</v>
      </c>
      <c r="H52" s="36">
        <v>6.0742979819325901E-2</v>
      </c>
      <c r="I52" s="31">
        <v>63.832608695652176</v>
      </c>
      <c r="J52" s="31">
        <v>0</v>
      </c>
      <c r="K52" s="36">
        <v>0</v>
      </c>
      <c r="L52" s="31">
        <v>9.5036956521739118</v>
      </c>
      <c r="M52" s="31">
        <v>0</v>
      </c>
      <c r="N52" s="36">
        <v>0</v>
      </c>
      <c r="O52" s="31">
        <v>48.501304347826093</v>
      </c>
      <c r="P52" s="31">
        <v>0</v>
      </c>
      <c r="Q52" s="36">
        <v>0</v>
      </c>
      <c r="R52" s="31">
        <v>5.8276086956521747</v>
      </c>
      <c r="S52" s="31">
        <v>0</v>
      </c>
      <c r="T52" s="36">
        <v>0</v>
      </c>
      <c r="U52" s="31">
        <v>111.02467391304344</v>
      </c>
      <c r="V52" s="31">
        <v>21.213695652173918</v>
      </c>
      <c r="W52" s="36">
        <v>0.19107190234838134</v>
      </c>
      <c r="X52" s="31">
        <v>12.970434782608701</v>
      </c>
      <c r="Y52" s="31">
        <v>0</v>
      </c>
      <c r="Z52" s="36">
        <v>0</v>
      </c>
      <c r="AA52" s="31">
        <v>252.45576086956521</v>
      </c>
      <c r="AB52" s="31">
        <v>5.5304347826086957</v>
      </c>
      <c r="AC52" s="36">
        <v>2.1906550135990251E-2</v>
      </c>
      <c r="AD52" s="31">
        <v>0</v>
      </c>
      <c r="AE52" s="31">
        <v>0</v>
      </c>
      <c r="AF52" s="36" t="s">
        <v>1104</v>
      </c>
      <c r="AG52" s="31">
        <v>0</v>
      </c>
      <c r="AH52" s="31">
        <v>0</v>
      </c>
      <c r="AI52" s="36" t="s">
        <v>1104</v>
      </c>
      <c r="AJ52" t="s">
        <v>58</v>
      </c>
      <c r="AK52" s="37">
        <v>2</v>
      </c>
      <c r="AT52"/>
    </row>
    <row r="53" spans="1:46" x14ac:dyDescent="0.25">
      <c r="A53" t="s">
        <v>941</v>
      </c>
      <c r="B53" t="s">
        <v>663</v>
      </c>
      <c r="C53" t="s">
        <v>879</v>
      </c>
      <c r="D53" t="s">
        <v>896</v>
      </c>
      <c r="E53" s="31">
        <v>67.391304347826093</v>
      </c>
      <c r="F53" s="31">
        <v>217.00195652173915</v>
      </c>
      <c r="G53" s="31">
        <v>0</v>
      </c>
      <c r="H53" s="36">
        <v>0</v>
      </c>
      <c r="I53" s="31">
        <v>41.025543478260879</v>
      </c>
      <c r="J53" s="31">
        <v>0</v>
      </c>
      <c r="K53" s="36">
        <v>0</v>
      </c>
      <c r="L53" s="31">
        <v>38.286739130434789</v>
      </c>
      <c r="M53" s="31">
        <v>0</v>
      </c>
      <c r="N53" s="36">
        <v>0</v>
      </c>
      <c r="O53" s="31">
        <v>0.91271739130434781</v>
      </c>
      <c r="P53" s="31">
        <v>0</v>
      </c>
      <c r="Q53" s="36">
        <v>0</v>
      </c>
      <c r="R53" s="31">
        <v>1.826086956521739</v>
      </c>
      <c r="S53" s="31">
        <v>0</v>
      </c>
      <c r="T53" s="36">
        <v>0</v>
      </c>
      <c r="U53" s="31">
        <v>51.809456521739101</v>
      </c>
      <c r="V53" s="31">
        <v>0</v>
      </c>
      <c r="W53" s="36">
        <v>0</v>
      </c>
      <c r="X53" s="31">
        <v>0</v>
      </c>
      <c r="Y53" s="31">
        <v>0</v>
      </c>
      <c r="Z53" s="36" t="s">
        <v>1104</v>
      </c>
      <c r="AA53" s="31">
        <v>124.16695652173918</v>
      </c>
      <c r="AB53" s="31">
        <v>0</v>
      </c>
      <c r="AC53" s="36">
        <v>0</v>
      </c>
      <c r="AD53" s="31">
        <v>0</v>
      </c>
      <c r="AE53" s="31">
        <v>0</v>
      </c>
      <c r="AF53" s="36" t="s">
        <v>1104</v>
      </c>
      <c r="AG53" s="31">
        <v>0</v>
      </c>
      <c r="AH53" s="31">
        <v>0</v>
      </c>
      <c r="AI53" s="36" t="s">
        <v>1104</v>
      </c>
      <c r="AJ53" t="s">
        <v>315</v>
      </c>
      <c r="AK53" s="37">
        <v>2</v>
      </c>
      <c r="AT53"/>
    </row>
    <row r="54" spans="1:46" x14ac:dyDescent="0.25">
      <c r="A54" t="s">
        <v>941</v>
      </c>
      <c r="B54" t="s">
        <v>538</v>
      </c>
      <c r="C54" t="s">
        <v>739</v>
      </c>
      <c r="D54" t="s">
        <v>892</v>
      </c>
      <c r="E54" s="31">
        <v>93.771739130434781</v>
      </c>
      <c r="F54" s="31">
        <v>231.66902173913044</v>
      </c>
      <c r="G54" s="31">
        <v>9.5548913043478247</v>
      </c>
      <c r="H54" s="36">
        <v>4.1243715852122234E-2</v>
      </c>
      <c r="I54" s="31">
        <v>55.538043478260867</v>
      </c>
      <c r="J54" s="31">
        <v>0</v>
      </c>
      <c r="K54" s="36">
        <v>0</v>
      </c>
      <c r="L54" s="31">
        <v>24.399456521739129</v>
      </c>
      <c r="M54" s="31">
        <v>0</v>
      </c>
      <c r="N54" s="36">
        <v>0</v>
      </c>
      <c r="O54" s="31">
        <v>25.377717391304348</v>
      </c>
      <c r="P54" s="31">
        <v>0</v>
      </c>
      <c r="Q54" s="36">
        <v>0</v>
      </c>
      <c r="R54" s="31">
        <v>5.7608695652173916</v>
      </c>
      <c r="S54" s="31">
        <v>0</v>
      </c>
      <c r="T54" s="36">
        <v>0</v>
      </c>
      <c r="U54" s="31">
        <v>59.685869565217395</v>
      </c>
      <c r="V54" s="31">
        <v>6.5717391304347812</v>
      </c>
      <c r="W54" s="36">
        <v>0.11010544335379065</v>
      </c>
      <c r="X54" s="31">
        <v>0</v>
      </c>
      <c r="Y54" s="31">
        <v>0</v>
      </c>
      <c r="Z54" s="36" t="s">
        <v>1104</v>
      </c>
      <c r="AA54" s="31">
        <v>109.52934782608696</v>
      </c>
      <c r="AB54" s="31">
        <v>2.983152173913044</v>
      </c>
      <c r="AC54" s="36">
        <v>2.7236099119751511E-2</v>
      </c>
      <c r="AD54" s="31">
        <v>6.9157608695652177</v>
      </c>
      <c r="AE54" s="31">
        <v>0</v>
      </c>
      <c r="AF54" s="36">
        <v>0</v>
      </c>
      <c r="AG54" s="31">
        <v>0</v>
      </c>
      <c r="AH54" s="31">
        <v>0</v>
      </c>
      <c r="AI54" s="36" t="s">
        <v>1104</v>
      </c>
      <c r="AJ54" t="s">
        <v>190</v>
      </c>
      <c r="AK54" s="37">
        <v>2</v>
      </c>
      <c r="AT54"/>
    </row>
    <row r="55" spans="1:46" x14ac:dyDescent="0.25">
      <c r="A55" t="s">
        <v>941</v>
      </c>
      <c r="B55" t="s">
        <v>442</v>
      </c>
      <c r="C55" t="s">
        <v>747</v>
      </c>
      <c r="D55" t="s">
        <v>897</v>
      </c>
      <c r="E55" s="31">
        <v>122.02173913043478</v>
      </c>
      <c r="F55" s="31">
        <v>456.15510869565213</v>
      </c>
      <c r="G55" s="31">
        <v>17.663043478260871</v>
      </c>
      <c r="H55" s="36">
        <v>3.872157330160627E-2</v>
      </c>
      <c r="I55" s="31">
        <v>115.08695652173913</v>
      </c>
      <c r="J55" s="31">
        <v>5</v>
      </c>
      <c r="K55" s="36">
        <v>4.3445409897997736E-2</v>
      </c>
      <c r="L55" s="31">
        <v>82.537934782608687</v>
      </c>
      <c r="M55" s="31">
        <v>5</v>
      </c>
      <c r="N55" s="36">
        <v>6.0578205805235805E-2</v>
      </c>
      <c r="O55" s="31">
        <v>27.01641304347827</v>
      </c>
      <c r="P55" s="31">
        <v>0</v>
      </c>
      <c r="Q55" s="36">
        <v>0</v>
      </c>
      <c r="R55" s="31">
        <v>5.5326086956521738</v>
      </c>
      <c r="S55" s="31">
        <v>0</v>
      </c>
      <c r="T55" s="36">
        <v>0</v>
      </c>
      <c r="U55" s="31">
        <v>57.546195652173914</v>
      </c>
      <c r="V55" s="31">
        <v>0.17119565217391305</v>
      </c>
      <c r="W55" s="36">
        <v>2.9749256268593286E-3</v>
      </c>
      <c r="X55" s="31">
        <v>2.9703260869565211</v>
      </c>
      <c r="Y55" s="31">
        <v>0</v>
      </c>
      <c r="Z55" s="36">
        <v>0</v>
      </c>
      <c r="AA55" s="31">
        <v>242.69565217391303</v>
      </c>
      <c r="AB55" s="31">
        <v>12.491847826086957</v>
      </c>
      <c r="AC55" s="36">
        <v>5.1471246864922972E-2</v>
      </c>
      <c r="AD55" s="31">
        <v>37.855978260869563</v>
      </c>
      <c r="AE55" s="31">
        <v>0</v>
      </c>
      <c r="AF55" s="36">
        <v>0</v>
      </c>
      <c r="AG55" s="31">
        <v>0</v>
      </c>
      <c r="AH55" s="31">
        <v>0</v>
      </c>
      <c r="AI55" s="36" t="s">
        <v>1104</v>
      </c>
      <c r="AJ55" t="s">
        <v>93</v>
      </c>
      <c r="AK55" s="37">
        <v>2</v>
      </c>
      <c r="AT55"/>
    </row>
    <row r="56" spans="1:46" x14ac:dyDescent="0.25">
      <c r="A56" t="s">
        <v>941</v>
      </c>
      <c r="B56" t="s">
        <v>678</v>
      </c>
      <c r="C56" t="s">
        <v>865</v>
      </c>
      <c r="D56" t="s">
        <v>897</v>
      </c>
      <c r="E56" s="31">
        <v>106.20652173913044</v>
      </c>
      <c r="F56" s="31">
        <v>437.30358695652177</v>
      </c>
      <c r="G56" s="31">
        <v>21.486413043478262</v>
      </c>
      <c r="H56" s="36">
        <v>4.9133859598582519E-2</v>
      </c>
      <c r="I56" s="31">
        <v>126.22184782608696</v>
      </c>
      <c r="J56" s="31">
        <v>0</v>
      </c>
      <c r="K56" s="36">
        <v>0</v>
      </c>
      <c r="L56" s="31">
        <v>100.92663043478261</v>
      </c>
      <c r="M56" s="31">
        <v>0</v>
      </c>
      <c r="N56" s="36">
        <v>0</v>
      </c>
      <c r="O56" s="31">
        <v>19.730000000000004</v>
      </c>
      <c r="P56" s="31">
        <v>0</v>
      </c>
      <c r="Q56" s="36">
        <v>0</v>
      </c>
      <c r="R56" s="31">
        <v>5.5652173913043477</v>
      </c>
      <c r="S56" s="31">
        <v>0</v>
      </c>
      <c r="T56" s="36">
        <v>0</v>
      </c>
      <c r="U56" s="31">
        <v>61.258152173913047</v>
      </c>
      <c r="V56" s="31">
        <v>5.1630434782608696E-2</v>
      </c>
      <c r="W56" s="36">
        <v>8.4283369560395689E-4</v>
      </c>
      <c r="X56" s="31">
        <v>2.9703260869565211</v>
      </c>
      <c r="Y56" s="31">
        <v>0</v>
      </c>
      <c r="Z56" s="36">
        <v>0</v>
      </c>
      <c r="AA56" s="31">
        <v>246.85326086956522</v>
      </c>
      <c r="AB56" s="31">
        <v>21.434782608695652</v>
      </c>
      <c r="AC56" s="36">
        <v>8.6832082076572517E-2</v>
      </c>
      <c r="AD56" s="31">
        <v>0</v>
      </c>
      <c r="AE56" s="31">
        <v>0</v>
      </c>
      <c r="AF56" s="36" t="s">
        <v>1104</v>
      </c>
      <c r="AG56" s="31">
        <v>0</v>
      </c>
      <c r="AH56" s="31">
        <v>0</v>
      </c>
      <c r="AI56" s="36" t="s">
        <v>1104</v>
      </c>
      <c r="AJ56" t="s">
        <v>330</v>
      </c>
      <c r="AK56" s="37">
        <v>2</v>
      </c>
      <c r="AT56"/>
    </row>
    <row r="57" spans="1:46" x14ac:dyDescent="0.25">
      <c r="A57" t="s">
        <v>941</v>
      </c>
      <c r="B57" t="s">
        <v>567</v>
      </c>
      <c r="C57" t="s">
        <v>722</v>
      </c>
      <c r="D57" t="s">
        <v>890</v>
      </c>
      <c r="E57" s="31">
        <v>20.717391304347824</v>
      </c>
      <c r="F57" s="31">
        <v>125.5271739130435</v>
      </c>
      <c r="G57" s="31">
        <v>33.045108695652175</v>
      </c>
      <c r="H57" s="36">
        <v>0.26325063861107501</v>
      </c>
      <c r="I57" s="31">
        <v>20.233043478260868</v>
      </c>
      <c r="J57" s="31">
        <v>0.74728260869565222</v>
      </c>
      <c r="K57" s="36">
        <v>3.6933771703627306E-2</v>
      </c>
      <c r="L57" s="31">
        <v>10.287391304347826</v>
      </c>
      <c r="M57" s="31">
        <v>0.74728260869565222</v>
      </c>
      <c r="N57" s="36">
        <v>7.2640632264063226E-2</v>
      </c>
      <c r="O57" s="31">
        <v>4.3804347826086953</v>
      </c>
      <c r="P57" s="31">
        <v>0</v>
      </c>
      <c r="Q57" s="36">
        <v>0</v>
      </c>
      <c r="R57" s="31">
        <v>5.5652173913043477</v>
      </c>
      <c r="S57" s="31">
        <v>0</v>
      </c>
      <c r="T57" s="36">
        <v>0</v>
      </c>
      <c r="U57" s="31">
        <v>45.33793478260872</v>
      </c>
      <c r="V57" s="31">
        <v>16.793804347826093</v>
      </c>
      <c r="W57" s="36">
        <v>0.37041396853100744</v>
      </c>
      <c r="X57" s="31">
        <v>0</v>
      </c>
      <c r="Y57" s="31">
        <v>0</v>
      </c>
      <c r="Z57" s="36" t="s">
        <v>1104</v>
      </c>
      <c r="AA57" s="31">
        <v>59.956195652173903</v>
      </c>
      <c r="AB57" s="31">
        <v>15.504021739130433</v>
      </c>
      <c r="AC57" s="36">
        <v>0.25858915113751524</v>
      </c>
      <c r="AD57" s="31">
        <v>0</v>
      </c>
      <c r="AE57" s="31">
        <v>0</v>
      </c>
      <c r="AF57" s="36" t="s">
        <v>1104</v>
      </c>
      <c r="AG57" s="31">
        <v>0</v>
      </c>
      <c r="AH57" s="31">
        <v>0</v>
      </c>
      <c r="AI57" s="36" t="s">
        <v>1104</v>
      </c>
      <c r="AJ57" t="s">
        <v>219</v>
      </c>
      <c r="AK57" s="37">
        <v>2</v>
      </c>
      <c r="AT57"/>
    </row>
    <row r="58" spans="1:46" x14ac:dyDescent="0.25">
      <c r="A58" t="s">
        <v>941</v>
      </c>
      <c r="B58" t="s">
        <v>560</v>
      </c>
      <c r="C58" t="s">
        <v>720</v>
      </c>
      <c r="D58" t="s">
        <v>898</v>
      </c>
      <c r="E58" s="31">
        <v>63.478260869565219</v>
      </c>
      <c r="F58" s="31">
        <v>202.5045652173913</v>
      </c>
      <c r="G58" s="31">
        <v>35.595543478260865</v>
      </c>
      <c r="H58" s="36">
        <v>0.17577649886583338</v>
      </c>
      <c r="I58" s="31">
        <v>51.323260869565232</v>
      </c>
      <c r="J58" s="31">
        <v>0.33695652173913043</v>
      </c>
      <c r="K58" s="36">
        <v>6.5653763231351137E-3</v>
      </c>
      <c r="L58" s="31">
        <v>30.631086956521752</v>
      </c>
      <c r="M58" s="31">
        <v>0</v>
      </c>
      <c r="N58" s="36">
        <v>0</v>
      </c>
      <c r="O58" s="31">
        <v>16.148695652173913</v>
      </c>
      <c r="P58" s="31">
        <v>0.33695652173913043</v>
      </c>
      <c r="Q58" s="36">
        <v>2.0865866135372356E-2</v>
      </c>
      <c r="R58" s="31">
        <v>4.5434782608695654</v>
      </c>
      <c r="S58" s="31">
        <v>0</v>
      </c>
      <c r="T58" s="36">
        <v>0</v>
      </c>
      <c r="U58" s="31">
        <v>59.227934782608692</v>
      </c>
      <c r="V58" s="31">
        <v>7.8047826086956515</v>
      </c>
      <c r="W58" s="36">
        <v>0.13177536305026455</v>
      </c>
      <c r="X58" s="31">
        <v>4.9333695652173919</v>
      </c>
      <c r="Y58" s="31">
        <v>0.64130434782608692</v>
      </c>
      <c r="Z58" s="36">
        <v>0.12999316985039766</v>
      </c>
      <c r="AA58" s="31">
        <v>87.02</v>
      </c>
      <c r="AB58" s="31">
        <v>26.8125</v>
      </c>
      <c r="AC58" s="36">
        <v>0.3081188232590209</v>
      </c>
      <c r="AD58" s="31">
        <v>0</v>
      </c>
      <c r="AE58" s="31">
        <v>0</v>
      </c>
      <c r="AF58" s="36" t="s">
        <v>1104</v>
      </c>
      <c r="AG58" s="31">
        <v>0</v>
      </c>
      <c r="AH58" s="31">
        <v>0</v>
      </c>
      <c r="AI58" s="36" t="s">
        <v>1104</v>
      </c>
      <c r="AJ58" t="s">
        <v>212</v>
      </c>
      <c r="AK58" s="37">
        <v>2</v>
      </c>
      <c r="AT58"/>
    </row>
    <row r="59" spans="1:46" x14ac:dyDescent="0.25">
      <c r="A59" t="s">
        <v>941</v>
      </c>
      <c r="B59" t="s">
        <v>504</v>
      </c>
      <c r="C59" t="s">
        <v>797</v>
      </c>
      <c r="D59" t="s">
        <v>898</v>
      </c>
      <c r="E59" s="31">
        <v>111.52173913043478</v>
      </c>
      <c r="F59" s="31">
        <v>409.14663043478254</v>
      </c>
      <c r="G59" s="31">
        <v>0</v>
      </c>
      <c r="H59" s="36">
        <v>0</v>
      </c>
      <c r="I59" s="31">
        <v>80.409565217391318</v>
      </c>
      <c r="J59" s="31">
        <v>0</v>
      </c>
      <c r="K59" s="36">
        <v>0</v>
      </c>
      <c r="L59" s="31">
        <v>52.258586956521746</v>
      </c>
      <c r="M59" s="31">
        <v>0</v>
      </c>
      <c r="N59" s="36">
        <v>0</v>
      </c>
      <c r="O59" s="31">
        <v>23.455326086956521</v>
      </c>
      <c r="P59" s="31">
        <v>0</v>
      </c>
      <c r="Q59" s="36">
        <v>0</v>
      </c>
      <c r="R59" s="31">
        <v>4.6956521739130439</v>
      </c>
      <c r="S59" s="31">
        <v>0</v>
      </c>
      <c r="T59" s="36">
        <v>0</v>
      </c>
      <c r="U59" s="31">
        <v>77.205543478260878</v>
      </c>
      <c r="V59" s="31">
        <v>0</v>
      </c>
      <c r="W59" s="36">
        <v>0</v>
      </c>
      <c r="X59" s="31">
        <v>4.6943478260869549</v>
      </c>
      <c r="Y59" s="31">
        <v>0</v>
      </c>
      <c r="Z59" s="36">
        <v>0</v>
      </c>
      <c r="AA59" s="31">
        <v>246.83717391304342</v>
      </c>
      <c r="AB59" s="31">
        <v>0</v>
      </c>
      <c r="AC59" s="36">
        <v>0</v>
      </c>
      <c r="AD59" s="31">
        <v>0</v>
      </c>
      <c r="AE59" s="31">
        <v>0</v>
      </c>
      <c r="AF59" s="36" t="s">
        <v>1104</v>
      </c>
      <c r="AG59" s="31">
        <v>0</v>
      </c>
      <c r="AH59" s="31">
        <v>0</v>
      </c>
      <c r="AI59" s="36" t="s">
        <v>1104</v>
      </c>
      <c r="AJ59" t="s">
        <v>155</v>
      </c>
      <c r="AK59" s="37">
        <v>2</v>
      </c>
      <c r="AT59"/>
    </row>
    <row r="60" spans="1:46" x14ac:dyDescent="0.25">
      <c r="A60" t="s">
        <v>941</v>
      </c>
      <c r="B60" t="s">
        <v>518</v>
      </c>
      <c r="C60" t="s">
        <v>744</v>
      </c>
      <c r="D60" t="s">
        <v>901</v>
      </c>
      <c r="E60" s="31">
        <v>159.02173913043478</v>
      </c>
      <c r="F60" s="31">
        <v>470.97967391304354</v>
      </c>
      <c r="G60" s="31">
        <v>0</v>
      </c>
      <c r="H60" s="36">
        <v>0</v>
      </c>
      <c r="I60" s="31">
        <v>95.118695652173884</v>
      </c>
      <c r="J60" s="31">
        <v>0</v>
      </c>
      <c r="K60" s="36">
        <v>0</v>
      </c>
      <c r="L60" s="31">
        <v>72.137391304347787</v>
      </c>
      <c r="M60" s="31">
        <v>0</v>
      </c>
      <c r="N60" s="36">
        <v>0</v>
      </c>
      <c r="O60" s="31">
        <v>17.763913043478261</v>
      </c>
      <c r="P60" s="31">
        <v>0</v>
      </c>
      <c r="Q60" s="36">
        <v>0</v>
      </c>
      <c r="R60" s="31">
        <v>5.2173913043478262</v>
      </c>
      <c r="S60" s="31">
        <v>0</v>
      </c>
      <c r="T60" s="36">
        <v>0</v>
      </c>
      <c r="U60" s="31">
        <v>100.64217391304349</v>
      </c>
      <c r="V60" s="31">
        <v>0</v>
      </c>
      <c r="W60" s="36">
        <v>0</v>
      </c>
      <c r="X60" s="31">
        <v>0</v>
      </c>
      <c r="Y60" s="31">
        <v>0</v>
      </c>
      <c r="Z60" s="36" t="s">
        <v>1104</v>
      </c>
      <c r="AA60" s="31">
        <v>275.21880434782616</v>
      </c>
      <c r="AB60" s="31">
        <v>0</v>
      </c>
      <c r="AC60" s="36">
        <v>0</v>
      </c>
      <c r="AD60" s="31">
        <v>0</v>
      </c>
      <c r="AE60" s="31">
        <v>0</v>
      </c>
      <c r="AF60" s="36" t="s">
        <v>1104</v>
      </c>
      <c r="AG60" s="31">
        <v>0</v>
      </c>
      <c r="AH60" s="31">
        <v>0</v>
      </c>
      <c r="AI60" s="36" t="s">
        <v>1104</v>
      </c>
      <c r="AJ60" t="s">
        <v>169</v>
      </c>
      <c r="AK60" s="37">
        <v>2</v>
      </c>
      <c r="AT60"/>
    </row>
    <row r="61" spans="1:46" x14ac:dyDescent="0.25">
      <c r="A61" t="s">
        <v>941</v>
      </c>
      <c r="B61" t="s">
        <v>454</v>
      </c>
      <c r="C61" t="s">
        <v>774</v>
      </c>
      <c r="D61" t="s">
        <v>903</v>
      </c>
      <c r="E61" s="31">
        <v>114</v>
      </c>
      <c r="F61" s="31">
        <v>392.11684782608694</v>
      </c>
      <c r="G61" s="31">
        <v>16.391304347826086</v>
      </c>
      <c r="H61" s="36">
        <v>4.1802091490585523E-2</v>
      </c>
      <c r="I61" s="31">
        <v>73.6875</v>
      </c>
      <c r="J61" s="31">
        <v>3</v>
      </c>
      <c r="K61" s="36">
        <v>4.0712468193384227E-2</v>
      </c>
      <c r="L61" s="31">
        <v>34.953804347826086</v>
      </c>
      <c r="M61" s="31">
        <v>0</v>
      </c>
      <c r="N61" s="36">
        <v>0</v>
      </c>
      <c r="O61" s="31">
        <v>33.690217391304351</v>
      </c>
      <c r="P61" s="31">
        <v>3</v>
      </c>
      <c r="Q61" s="36">
        <v>8.9046620422648812E-2</v>
      </c>
      <c r="R61" s="31">
        <v>5.0434782608695654</v>
      </c>
      <c r="S61" s="31">
        <v>0</v>
      </c>
      <c r="T61" s="36">
        <v>0</v>
      </c>
      <c r="U61" s="31">
        <v>104.95108695652173</v>
      </c>
      <c r="V61" s="31">
        <v>0</v>
      </c>
      <c r="W61" s="36">
        <v>0</v>
      </c>
      <c r="X61" s="31">
        <v>13.130434782608695</v>
      </c>
      <c r="Y61" s="31">
        <v>8.4347826086956523</v>
      </c>
      <c r="Z61" s="36">
        <v>0.64238410596026496</v>
      </c>
      <c r="AA61" s="31">
        <v>149.12771739130434</v>
      </c>
      <c r="AB61" s="31">
        <v>4.9565217391304346</v>
      </c>
      <c r="AC61" s="36">
        <v>3.3236757229541357E-2</v>
      </c>
      <c r="AD61" s="31">
        <v>51.220108695652172</v>
      </c>
      <c r="AE61" s="31">
        <v>0</v>
      </c>
      <c r="AF61" s="36">
        <v>0</v>
      </c>
      <c r="AG61" s="31">
        <v>0</v>
      </c>
      <c r="AH61" s="31">
        <v>0</v>
      </c>
      <c r="AI61" s="36" t="s">
        <v>1104</v>
      </c>
      <c r="AJ61" t="s">
        <v>105</v>
      </c>
      <c r="AK61" s="37">
        <v>2</v>
      </c>
      <c r="AT61"/>
    </row>
    <row r="62" spans="1:46" x14ac:dyDescent="0.25">
      <c r="A62" t="s">
        <v>941</v>
      </c>
      <c r="B62" t="s">
        <v>456</v>
      </c>
      <c r="C62" t="s">
        <v>765</v>
      </c>
      <c r="D62" t="s">
        <v>898</v>
      </c>
      <c r="E62" s="31">
        <v>102.85869565217391</v>
      </c>
      <c r="F62" s="31">
        <v>351.11663043478256</v>
      </c>
      <c r="G62" s="31">
        <v>0</v>
      </c>
      <c r="H62" s="36">
        <v>0</v>
      </c>
      <c r="I62" s="31">
        <v>84.501521739130467</v>
      </c>
      <c r="J62" s="31">
        <v>0</v>
      </c>
      <c r="K62" s="36">
        <v>0</v>
      </c>
      <c r="L62" s="31">
        <v>74.327608695652202</v>
      </c>
      <c r="M62" s="31">
        <v>0</v>
      </c>
      <c r="N62" s="36">
        <v>0</v>
      </c>
      <c r="O62" s="31">
        <v>4.7826086956521738</v>
      </c>
      <c r="P62" s="31">
        <v>0</v>
      </c>
      <c r="Q62" s="36">
        <v>0</v>
      </c>
      <c r="R62" s="31">
        <v>5.3913043478260869</v>
      </c>
      <c r="S62" s="31">
        <v>0</v>
      </c>
      <c r="T62" s="36">
        <v>0</v>
      </c>
      <c r="U62" s="31">
        <v>77.558478260869549</v>
      </c>
      <c r="V62" s="31">
        <v>0</v>
      </c>
      <c r="W62" s="36">
        <v>0</v>
      </c>
      <c r="X62" s="31">
        <v>0</v>
      </c>
      <c r="Y62" s="31">
        <v>0</v>
      </c>
      <c r="Z62" s="36" t="s">
        <v>1104</v>
      </c>
      <c r="AA62" s="31">
        <v>189.05663043478253</v>
      </c>
      <c r="AB62" s="31">
        <v>0</v>
      </c>
      <c r="AC62" s="36">
        <v>0</v>
      </c>
      <c r="AD62" s="31">
        <v>0</v>
      </c>
      <c r="AE62" s="31">
        <v>0</v>
      </c>
      <c r="AF62" s="36" t="s">
        <v>1104</v>
      </c>
      <c r="AG62" s="31">
        <v>0</v>
      </c>
      <c r="AH62" s="31">
        <v>0</v>
      </c>
      <c r="AI62" s="36" t="s">
        <v>1104</v>
      </c>
      <c r="AJ62" t="s">
        <v>107</v>
      </c>
      <c r="AK62" s="37">
        <v>2</v>
      </c>
      <c r="AT62"/>
    </row>
    <row r="63" spans="1:46" x14ac:dyDescent="0.25">
      <c r="A63" t="s">
        <v>941</v>
      </c>
      <c r="B63" t="s">
        <v>426</v>
      </c>
      <c r="C63" t="s">
        <v>796</v>
      </c>
      <c r="D63" t="s">
        <v>889</v>
      </c>
      <c r="E63" s="31">
        <v>20.663043478260871</v>
      </c>
      <c r="F63" s="31">
        <v>123.27760869565216</v>
      </c>
      <c r="G63" s="31">
        <v>0</v>
      </c>
      <c r="H63" s="36">
        <v>0</v>
      </c>
      <c r="I63" s="31">
        <v>56.325760869565201</v>
      </c>
      <c r="J63" s="31">
        <v>0</v>
      </c>
      <c r="K63" s="36">
        <v>0</v>
      </c>
      <c r="L63" s="31">
        <v>41.215434782608682</v>
      </c>
      <c r="M63" s="31">
        <v>0</v>
      </c>
      <c r="N63" s="36">
        <v>0</v>
      </c>
      <c r="O63" s="31">
        <v>9.8059782608695656</v>
      </c>
      <c r="P63" s="31">
        <v>0</v>
      </c>
      <c r="Q63" s="36">
        <v>0</v>
      </c>
      <c r="R63" s="31">
        <v>5.3043478260869561</v>
      </c>
      <c r="S63" s="31">
        <v>0</v>
      </c>
      <c r="T63" s="36">
        <v>0</v>
      </c>
      <c r="U63" s="31">
        <v>10.253913043478258</v>
      </c>
      <c r="V63" s="31">
        <v>0</v>
      </c>
      <c r="W63" s="36">
        <v>0</v>
      </c>
      <c r="X63" s="31">
        <v>0</v>
      </c>
      <c r="Y63" s="31">
        <v>0</v>
      </c>
      <c r="Z63" s="36" t="s">
        <v>1104</v>
      </c>
      <c r="AA63" s="31">
        <v>56.697934782608698</v>
      </c>
      <c r="AB63" s="31">
        <v>0</v>
      </c>
      <c r="AC63" s="36">
        <v>0</v>
      </c>
      <c r="AD63" s="31">
        <v>0</v>
      </c>
      <c r="AE63" s="31">
        <v>0</v>
      </c>
      <c r="AF63" s="36" t="s">
        <v>1104</v>
      </c>
      <c r="AG63" s="31">
        <v>0</v>
      </c>
      <c r="AH63" s="31">
        <v>0</v>
      </c>
      <c r="AI63" s="36" t="s">
        <v>1104</v>
      </c>
      <c r="AJ63" t="s">
        <v>75</v>
      </c>
      <c r="AK63" s="37">
        <v>2</v>
      </c>
      <c r="AT63"/>
    </row>
    <row r="64" spans="1:46" x14ac:dyDescent="0.25">
      <c r="A64" t="s">
        <v>941</v>
      </c>
      <c r="B64" t="s">
        <v>536</v>
      </c>
      <c r="C64" t="s">
        <v>839</v>
      </c>
      <c r="D64" t="s">
        <v>901</v>
      </c>
      <c r="E64" s="31">
        <v>79.445652173913047</v>
      </c>
      <c r="F64" s="31">
        <v>297.61249999999995</v>
      </c>
      <c r="G64" s="31">
        <v>73.220108695652172</v>
      </c>
      <c r="H64" s="36">
        <v>0.24602497776690221</v>
      </c>
      <c r="I64" s="31">
        <v>80.609782608695639</v>
      </c>
      <c r="J64" s="31">
        <v>10.671195652173912</v>
      </c>
      <c r="K64" s="36">
        <v>0.13238090101266164</v>
      </c>
      <c r="L64" s="31">
        <v>55.228260869565219</v>
      </c>
      <c r="M64" s="31">
        <v>10.671195652173912</v>
      </c>
      <c r="N64" s="36">
        <v>0.19321983861444594</v>
      </c>
      <c r="O64" s="31">
        <v>19.386956521739119</v>
      </c>
      <c r="P64" s="31">
        <v>0</v>
      </c>
      <c r="Q64" s="36">
        <v>0</v>
      </c>
      <c r="R64" s="31">
        <v>5.9945652173913047</v>
      </c>
      <c r="S64" s="31">
        <v>0</v>
      </c>
      <c r="T64" s="36">
        <v>0</v>
      </c>
      <c r="U64" s="31">
        <v>77.875</v>
      </c>
      <c r="V64" s="31">
        <v>38.459239130434781</v>
      </c>
      <c r="W64" s="36">
        <v>0.49385860841649798</v>
      </c>
      <c r="X64" s="31">
        <v>2.0027173913043477</v>
      </c>
      <c r="Y64" s="31">
        <v>0</v>
      </c>
      <c r="Z64" s="36">
        <v>0</v>
      </c>
      <c r="AA64" s="31">
        <v>137.125</v>
      </c>
      <c r="AB64" s="31">
        <v>24.089673913043477</v>
      </c>
      <c r="AC64" s="36">
        <v>0.17567674685902263</v>
      </c>
      <c r="AD64" s="31">
        <v>0</v>
      </c>
      <c r="AE64" s="31">
        <v>0</v>
      </c>
      <c r="AF64" s="36" t="s">
        <v>1104</v>
      </c>
      <c r="AG64" s="31">
        <v>0</v>
      </c>
      <c r="AH64" s="31">
        <v>0</v>
      </c>
      <c r="AI64" s="36" t="s">
        <v>1104</v>
      </c>
      <c r="AJ64" t="s">
        <v>188</v>
      </c>
      <c r="AK64" s="37">
        <v>2</v>
      </c>
      <c r="AT64"/>
    </row>
    <row r="65" spans="1:46" x14ac:dyDescent="0.25">
      <c r="A65" t="s">
        <v>941</v>
      </c>
      <c r="B65" t="s">
        <v>649</v>
      </c>
      <c r="C65" t="s">
        <v>873</v>
      </c>
      <c r="D65" t="s">
        <v>890</v>
      </c>
      <c r="E65" s="31">
        <v>88.163043478260875</v>
      </c>
      <c r="F65" s="31">
        <v>370.16771739130439</v>
      </c>
      <c r="G65" s="31">
        <v>9.671195652173914</v>
      </c>
      <c r="H65" s="36">
        <v>2.6126523729108692E-2</v>
      </c>
      <c r="I65" s="31">
        <v>92.557065217391312</v>
      </c>
      <c r="J65" s="31">
        <v>2.1304347826086958</v>
      </c>
      <c r="K65" s="36">
        <v>2.3017527377352395E-2</v>
      </c>
      <c r="L65" s="31">
        <v>62.478260869565219</v>
      </c>
      <c r="M65" s="31">
        <v>2.1304347826086958</v>
      </c>
      <c r="N65" s="36">
        <v>3.409881697981907E-2</v>
      </c>
      <c r="O65" s="31">
        <v>25.035326086956523</v>
      </c>
      <c r="P65" s="31">
        <v>0</v>
      </c>
      <c r="Q65" s="36">
        <v>0</v>
      </c>
      <c r="R65" s="31">
        <v>5.0434782608695654</v>
      </c>
      <c r="S65" s="31">
        <v>0</v>
      </c>
      <c r="T65" s="36">
        <v>0</v>
      </c>
      <c r="U65" s="31">
        <v>103.87152173913044</v>
      </c>
      <c r="V65" s="31">
        <v>1.6005434782608696</v>
      </c>
      <c r="W65" s="36">
        <v>1.5408876768750692E-2</v>
      </c>
      <c r="X65" s="31">
        <v>4.7826086956521738</v>
      </c>
      <c r="Y65" s="31">
        <v>0</v>
      </c>
      <c r="Z65" s="36">
        <v>0</v>
      </c>
      <c r="AA65" s="31">
        <v>163.95652173913044</v>
      </c>
      <c r="AB65" s="31">
        <v>5.9402173913043477</v>
      </c>
      <c r="AC65" s="36">
        <v>3.6230442853354548E-2</v>
      </c>
      <c r="AD65" s="31">
        <v>5</v>
      </c>
      <c r="AE65" s="31">
        <v>0</v>
      </c>
      <c r="AF65" s="36">
        <v>0</v>
      </c>
      <c r="AG65" s="31">
        <v>0</v>
      </c>
      <c r="AH65" s="31">
        <v>0</v>
      </c>
      <c r="AI65" s="36" t="s">
        <v>1104</v>
      </c>
      <c r="AJ65" t="s">
        <v>301</v>
      </c>
      <c r="AK65" s="37">
        <v>2</v>
      </c>
      <c r="AT65"/>
    </row>
    <row r="66" spans="1:46" x14ac:dyDescent="0.25">
      <c r="A66" t="s">
        <v>941</v>
      </c>
      <c r="B66" t="s">
        <v>643</v>
      </c>
      <c r="C66" t="s">
        <v>864</v>
      </c>
      <c r="D66" t="s">
        <v>903</v>
      </c>
      <c r="E66" s="31">
        <v>110.1195652173913</v>
      </c>
      <c r="F66" s="31">
        <v>391.33152173913044</v>
      </c>
      <c r="G66" s="31">
        <v>41.652173913043477</v>
      </c>
      <c r="H66" s="36">
        <v>0.10643705298243177</v>
      </c>
      <c r="I66" s="31">
        <v>80.051630434782595</v>
      </c>
      <c r="J66" s="31">
        <v>8.6956521739130432E-2</v>
      </c>
      <c r="K66" s="36">
        <v>1.0862554737092231E-3</v>
      </c>
      <c r="L66" s="31">
        <v>44.491847826086953</v>
      </c>
      <c r="M66" s="31">
        <v>8.6956521739130432E-2</v>
      </c>
      <c r="N66" s="36">
        <v>1.9544371831674099E-3</v>
      </c>
      <c r="O66" s="31">
        <v>30.440217391304348</v>
      </c>
      <c r="P66" s="31">
        <v>0</v>
      </c>
      <c r="Q66" s="36">
        <v>0</v>
      </c>
      <c r="R66" s="31">
        <v>5.1195652173913047</v>
      </c>
      <c r="S66" s="31">
        <v>0</v>
      </c>
      <c r="T66" s="36">
        <v>0</v>
      </c>
      <c r="U66" s="31">
        <v>128.16304347826087</v>
      </c>
      <c r="V66" s="31">
        <v>18.304347826086957</v>
      </c>
      <c r="W66" s="36">
        <v>0.1428207955220083</v>
      </c>
      <c r="X66" s="31">
        <v>10</v>
      </c>
      <c r="Y66" s="31">
        <v>0</v>
      </c>
      <c r="Z66" s="36">
        <v>0</v>
      </c>
      <c r="AA66" s="31">
        <v>173.11684782608697</v>
      </c>
      <c r="AB66" s="31">
        <v>23.260869565217391</v>
      </c>
      <c r="AC66" s="36">
        <v>0.13436514040843234</v>
      </c>
      <c r="AD66" s="31">
        <v>0</v>
      </c>
      <c r="AE66" s="31">
        <v>0</v>
      </c>
      <c r="AF66" s="36" t="s">
        <v>1104</v>
      </c>
      <c r="AG66" s="31">
        <v>0</v>
      </c>
      <c r="AH66" s="31">
        <v>0</v>
      </c>
      <c r="AI66" s="36" t="s">
        <v>1104</v>
      </c>
      <c r="AJ66" t="s">
        <v>295</v>
      </c>
      <c r="AK66" s="37">
        <v>2</v>
      </c>
      <c r="AT66"/>
    </row>
    <row r="67" spans="1:46" x14ac:dyDescent="0.25">
      <c r="A67" t="s">
        <v>941</v>
      </c>
      <c r="B67" t="s">
        <v>679</v>
      </c>
      <c r="C67" t="s">
        <v>882</v>
      </c>
      <c r="D67" t="s">
        <v>896</v>
      </c>
      <c r="E67" s="31">
        <v>55.663043478260867</v>
      </c>
      <c r="F67" s="31">
        <v>218.48369565217391</v>
      </c>
      <c r="G67" s="31">
        <v>23.203804347826086</v>
      </c>
      <c r="H67" s="36">
        <v>0.10620382577547823</v>
      </c>
      <c r="I67" s="31">
        <v>57.005434782608695</v>
      </c>
      <c r="J67" s="31">
        <v>0</v>
      </c>
      <c r="K67" s="36">
        <v>0</v>
      </c>
      <c r="L67" s="31">
        <v>38.375</v>
      </c>
      <c r="M67" s="31">
        <v>0</v>
      </c>
      <c r="N67" s="36">
        <v>0</v>
      </c>
      <c r="O67" s="31">
        <v>14.366847826086957</v>
      </c>
      <c r="P67" s="31">
        <v>0</v>
      </c>
      <c r="Q67" s="36">
        <v>0</v>
      </c>
      <c r="R67" s="31">
        <v>4.2635869565217392</v>
      </c>
      <c r="S67" s="31">
        <v>0</v>
      </c>
      <c r="T67" s="36">
        <v>0</v>
      </c>
      <c r="U67" s="31">
        <v>54.559782608695649</v>
      </c>
      <c r="V67" s="31">
        <v>1.5271739130434783</v>
      </c>
      <c r="W67" s="36">
        <v>2.7990835740611616E-2</v>
      </c>
      <c r="X67" s="31">
        <v>5.8559782608695654</v>
      </c>
      <c r="Y67" s="31">
        <v>0</v>
      </c>
      <c r="Z67" s="36">
        <v>0</v>
      </c>
      <c r="AA67" s="31">
        <v>101.0625</v>
      </c>
      <c r="AB67" s="31">
        <v>21.676630434782609</v>
      </c>
      <c r="AC67" s="36">
        <v>0.21448737597805922</v>
      </c>
      <c r="AD67" s="31">
        <v>0</v>
      </c>
      <c r="AE67" s="31">
        <v>0</v>
      </c>
      <c r="AF67" s="36" t="s">
        <v>1104</v>
      </c>
      <c r="AG67" s="31">
        <v>0</v>
      </c>
      <c r="AH67" s="31">
        <v>0</v>
      </c>
      <c r="AI67" s="36" t="s">
        <v>1104</v>
      </c>
      <c r="AJ67" t="s">
        <v>331</v>
      </c>
      <c r="AK67" s="37">
        <v>2</v>
      </c>
      <c r="AT67"/>
    </row>
    <row r="68" spans="1:46" x14ac:dyDescent="0.25">
      <c r="A68" t="s">
        <v>941</v>
      </c>
      <c r="B68" t="s">
        <v>390</v>
      </c>
      <c r="C68" t="s">
        <v>779</v>
      </c>
      <c r="D68" t="s">
        <v>900</v>
      </c>
      <c r="E68" s="31">
        <v>105.15217391304348</v>
      </c>
      <c r="F68" s="31">
        <v>330.0025</v>
      </c>
      <c r="G68" s="31">
        <v>47.649456521739133</v>
      </c>
      <c r="H68" s="36">
        <v>0.14439119861740179</v>
      </c>
      <c r="I68" s="31">
        <v>60.975326086956521</v>
      </c>
      <c r="J68" s="31">
        <v>3.2364130434782608</v>
      </c>
      <c r="K68" s="36">
        <v>5.3077420838436071E-2</v>
      </c>
      <c r="L68" s="31">
        <v>31.173913043478262</v>
      </c>
      <c r="M68" s="31">
        <v>3.2364130434782608</v>
      </c>
      <c r="N68" s="36">
        <v>0.10381799163179915</v>
      </c>
      <c r="O68" s="31">
        <v>24.757934782608697</v>
      </c>
      <c r="P68" s="31">
        <v>0</v>
      </c>
      <c r="Q68" s="36">
        <v>0</v>
      </c>
      <c r="R68" s="31">
        <v>5.0434782608695654</v>
      </c>
      <c r="S68" s="31">
        <v>0</v>
      </c>
      <c r="T68" s="36">
        <v>0</v>
      </c>
      <c r="U68" s="31">
        <v>94.407608695652172</v>
      </c>
      <c r="V68" s="31">
        <v>26.057065217391305</v>
      </c>
      <c r="W68" s="36">
        <v>0.2760059869898106</v>
      </c>
      <c r="X68" s="31">
        <v>7.8940217391304346</v>
      </c>
      <c r="Y68" s="31">
        <v>0</v>
      </c>
      <c r="Z68" s="36">
        <v>0</v>
      </c>
      <c r="AA68" s="31">
        <v>166.63858695652175</v>
      </c>
      <c r="AB68" s="31">
        <v>18.355978260869566</v>
      </c>
      <c r="AC68" s="36">
        <v>0.11015442819170621</v>
      </c>
      <c r="AD68" s="31">
        <v>8.6956521739130432E-2</v>
      </c>
      <c r="AE68" s="31">
        <v>0</v>
      </c>
      <c r="AF68" s="36">
        <v>0</v>
      </c>
      <c r="AG68" s="31">
        <v>0</v>
      </c>
      <c r="AH68" s="31">
        <v>0</v>
      </c>
      <c r="AI68" s="36" t="s">
        <v>1104</v>
      </c>
      <c r="AJ68" t="s">
        <v>39</v>
      </c>
      <c r="AK68" s="37">
        <v>2</v>
      </c>
      <c r="AT68"/>
    </row>
    <row r="69" spans="1:46" x14ac:dyDescent="0.25">
      <c r="A69" t="s">
        <v>941</v>
      </c>
      <c r="B69" t="s">
        <v>388</v>
      </c>
      <c r="C69" t="s">
        <v>777</v>
      </c>
      <c r="D69" t="s">
        <v>900</v>
      </c>
      <c r="E69" s="31">
        <v>89.032608695652172</v>
      </c>
      <c r="F69" s="31">
        <v>305.94293478260869</v>
      </c>
      <c r="G69" s="31">
        <v>0</v>
      </c>
      <c r="H69" s="36">
        <v>0</v>
      </c>
      <c r="I69" s="31">
        <v>45.649456521739125</v>
      </c>
      <c r="J69" s="31">
        <v>0</v>
      </c>
      <c r="K69" s="36">
        <v>0</v>
      </c>
      <c r="L69" s="31">
        <v>28.888586956521738</v>
      </c>
      <c r="M69" s="31">
        <v>0</v>
      </c>
      <c r="N69" s="36">
        <v>0</v>
      </c>
      <c r="O69" s="31">
        <v>10.608695652173912</v>
      </c>
      <c r="P69" s="31">
        <v>0</v>
      </c>
      <c r="Q69" s="36">
        <v>0</v>
      </c>
      <c r="R69" s="31">
        <v>6.1521739130434785</v>
      </c>
      <c r="S69" s="31">
        <v>0</v>
      </c>
      <c r="T69" s="36">
        <v>0</v>
      </c>
      <c r="U69" s="31">
        <v>82.720108695652172</v>
      </c>
      <c r="V69" s="31">
        <v>0</v>
      </c>
      <c r="W69" s="36">
        <v>0</v>
      </c>
      <c r="X69" s="31">
        <v>24.942934782608695</v>
      </c>
      <c r="Y69" s="31">
        <v>0</v>
      </c>
      <c r="Z69" s="36">
        <v>0</v>
      </c>
      <c r="AA69" s="31">
        <v>152.63043478260869</v>
      </c>
      <c r="AB69" s="31">
        <v>0</v>
      </c>
      <c r="AC69" s="36">
        <v>0</v>
      </c>
      <c r="AD69" s="31">
        <v>0</v>
      </c>
      <c r="AE69" s="31">
        <v>0</v>
      </c>
      <c r="AF69" s="36" t="s">
        <v>1104</v>
      </c>
      <c r="AG69" s="31">
        <v>0</v>
      </c>
      <c r="AH69" s="31">
        <v>0</v>
      </c>
      <c r="AI69" s="36" t="s">
        <v>1104</v>
      </c>
      <c r="AJ69" t="s">
        <v>37</v>
      </c>
      <c r="AK69" s="37">
        <v>2</v>
      </c>
      <c r="AT69"/>
    </row>
    <row r="70" spans="1:46" x14ac:dyDescent="0.25">
      <c r="A70" t="s">
        <v>941</v>
      </c>
      <c r="B70" t="s">
        <v>654</v>
      </c>
      <c r="C70" t="s">
        <v>708</v>
      </c>
      <c r="D70" t="s">
        <v>898</v>
      </c>
      <c r="E70" s="31">
        <v>86.369565217391298</v>
      </c>
      <c r="F70" s="31">
        <v>293.44586956521738</v>
      </c>
      <c r="G70" s="31">
        <v>11.706521739130434</v>
      </c>
      <c r="H70" s="36">
        <v>3.9893291926294087E-2</v>
      </c>
      <c r="I70" s="31">
        <v>44.937717391304346</v>
      </c>
      <c r="J70" s="31">
        <v>0.69293478260869568</v>
      </c>
      <c r="K70" s="36">
        <v>1.5419892750110662E-2</v>
      </c>
      <c r="L70" s="31">
        <v>29.355978260869566</v>
      </c>
      <c r="M70" s="31">
        <v>0.69293478260869568</v>
      </c>
      <c r="N70" s="36">
        <v>2.360455429047487E-2</v>
      </c>
      <c r="O70" s="31">
        <v>11.14695652173913</v>
      </c>
      <c r="P70" s="31">
        <v>0</v>
      </c>
      <c r="Q70" s="36">
        <v>0</v>
      </c>
      <c r="R70" s="31">
        <v>4.4347826086956523</v>
      </c>
      <c r="S70" s="31">
        <v>0</v>
      </c>
      <c r="T70" s="36">
        <v>0</v>
      </c>
      <c r="U70" s="31">
        <v>93.641304347826093</v>
      </c>
      <c r="V70" s="31">
        <v>11.013586956521738</v>
      </c>
      <c r="W70" s="36">
        <v>0.11761462565293092</v>
      </c>
      <c r="X70" s="31">
        <v>2.1304347826086958</v>
      </c>
      <c r="Y70" s="31">
        <v>0</v>
      </c>
      <c r="Z70" s="36">
        <v>0</v>
      </c>
      <c r="AA70" s="31">
        <v>152.73641304347825</v>
      </c>
      <c r="AB70" s="31">
        <v>0</v>
      </c>
      <c r="AC70" s="36">
        <v>0</v>
      </c>
      <c r="AD70" s="31">
        <v>0</v>
      </c>
      <c r="AE70" s="31">
        <v>0</v>
      </c>
      <c r="AF70" s="36" t="s">
        <v>1104</v>
      </c>
      <c r="AG70" s="31">
        <v>0</v>
      </c>
      <c r="AH70" s="31">
        <v>0</v>
      </c>
      <c r="AI70" s="36" t="s">
        <v>1104</v>
      </c>
      <c r="AJ70" t="s">
        <v>306</v>
      </c>
      <c r="AK70" s="37">
        <v>2</v>
      </c>
      <c r="AT70"/>
    </row>
    <row r="71" spans="1:46" x14ac:dyDescent="0.25">
      <c r="A71" t="s">
        <v>941</v>
      </c>
      <c r="B71" t="s">
        <v>660</v>
      </c>
      <c r="C71" t="s">
        <v>736</v>
      </c>
      <c r="D71" t="s">
        <v>896</v>
      </c>
      <c r="E71" s="31">
        <v>100.96739130434783</v>
      </c>
      <c r="F71" s="31">
        <v>428.25391304347824</v>
      </c>
      <c r="G71" s="31">
        <v>77.649456521739125</v>
      </c>
      <c r="H71" s="36">
        <v>0.18131639701761654</v>
      </c>
      <c r="I71" s="31">
        <v>91.343586956521733</v>
      </c>
      <c r="J71" s="31">
        <v>7.0108695652173916</v>
      </c>
      <c r="K71" s="36">
        <v>7.6752728886752247E-2</v>
      </c>
      <c r="L71" s="31">
        <v>69.407608695652172</v>
      </c>
      <c r="M71" s="31">
        <v>7.0108695652173916</v>
      </c>
      <c r="N71" s="36">
        <v>0.10101010101010102</v>
      </c>
      <c r="O71" s="31">
        <v>15.859891304347828</v>
      </c>
      <c r="P71" s="31">
        <v>0</v>
      </c>
      <c r="Q71" s="36">
        <v>0</v>
      </c>
      <c r="R71" s="31">
        <v>6.0760869565217392</v>
      </c>
      <c r="S71" s="31">
        <v>0</v>
      </c>
      <c r="T71" s="36">
        <v>0</v>
      </c>
      <c r="U71" s="31">
        <v>116.11141304347827</v>
      </c>
      <c r="V71" s="31">
        <v>29.182065217391305</v>
      </c>
      <c r="W71" s="36">
        <v>0.25132813779868474</v>
      </c>
      <c r="X71" s="31">
        <v>7.6086956521739131</v>
      </c>
      <c r="Y71" s="31">
        <v>0</v>
      </c>
      <c r="Z71" s="36">
        <v>0</v>
      </c>
      <c r="AA71" s="31">
        <v>213.19021739130434</v>
      </c>
      <c r="AB71" s="31">
        <v>41.456521739130437</v>
      </c>
      <c r="AC71" s="36">
        <v>0.19445789889616846</v>
      </c>
      <c r="AD71" s="31">
        <v>0</v>
      </c>
      <c r="AE71" s="31">
        <v>0</v>
      </c>
      <c r="AF71" s="36" t="s">
        <v>1104</v>
      </c>
      <c r="AG71" s="31">
        <v>0</v>
      </c>
      <c r="AH71" s="31">
        <v>0</v>
      </c>
      <c r="AI71" s="36" t="s">
        <v>1104</v>
      </c>
      <c r="AJ71" t="s">
        <v>312</v>
      </c>
      <c r="AK71" s="37">
        <v>2</v>
      </c>
      <c r="AT71"/>
    </row>
    <row r="72" spans="1:46" x14ac:dyDescent="0.25">
      <c r="A72" t="s">
        <v>941</v>
      </c>
      <c r="B72" t="s">
        <v>655</v>
      </c>
      <c r="C72" t="s">
        <v>774</v>
      </c>
      <c r="D72" t="s">
        <v>903</v>
      </c>
      <c r="E72" s="31">
        <v>58.695652173913047</v>
      </c>
      <c r="F72" s="31">
        <v>255.96358695652174</v>
      </c>
      <c r="G72" s="31">
        <v>6.5108695652173907</v>
      </c>
      <c r="H72" s="36">
        <v>2.5436702316268659E-2</v>
      </c>
      <c r="I72" s="31">
        <v>81.78152173913044</v>
      </c>
      <c r="J72" s="31">
        <v>1.4728260869565217</v>
      </c>
      <c r="K72" s="36">
        <v>1.8009277103629765E-2</v>
      </c>
      <c r="L72" s="31">
        <v>52.570652173913047</v>
      </c>
      <c r="M72" s="31">
        <v>1.4728260869565217</v>
      </c>
      <c r="N72" s="36">
        <v>2.8016127364829939E-2</v>
      </c>
      <c r="O72" s="31">
        <v>24.781521739130437</v>
      </c>
      <c r="P72" s="31">
        <v>0</v>
      </c>
      <c r="Q72" s="36">
        <v>0</v>
      </c>
      <c r="R72" s="31">
        <v>4.4293478260869561</v>
      </c>
      <c r="S72" s="31">
        <v>0</v>
      </c>
      <c r="T72" s="36">
        <v>0</v>
      </c>
      <c r="U72" s="31">
        <v>77.361413043478265</v>
      </c>
      <c r="V72" s="31">
        <v>2.5951086956521738</v>
      </c>
      <c r="W72" s="36">
        <v>3.3545259756226069E-2</v>
      </c>
      <c r="X72" s="31">
        <v>0</v>
      </c>
      <c r="Y72" s="31">
        <v>0</v>
      </c>
      <c r="Z72" s="36" t="s">
        <v>1104</v>
      </c>
      <c r="AA72" s="31">
        <v>96.820652173913047</v>
      </c>
      <c r="AB72" s="31">
        <v>2.4429347826086958</v>
      </c>
      <c r="AC72" s="36">
        <v>2.5231546449621105E-2</v>
      </c>
      <c r="AD72" s="31">
        <v>0</v>
      </c>
      <c r="AE72" s="31">
        <v>0</v>
      </c>
      <c r="AF72" s="36" t="s">
        <v>1104</v>
      </c>
      <c r="AG72" s="31">
        <v>0</v>
      </c>
      <c r="AH72" s="31">
        <v>0</v>
      </c>
      <c r="AI72" s="36" t="s">
        <v>1104</v>
      </c>
      <c r="AJ72" t="s">
        <v>307</v>
      </c>
      <c r="AK72" s="37">
        <v>2</v>
      </c>
      <c r="AT72"/>
    </row>
    <row r="73" spans="1:46" x14ac:dyDescent="0.25">
      <c r="A73" t="s">
        <v>941</v>
      </c>
      <c r="B73" t="s">
        <v>531</v>
      </c>
      <c r="C73" t="s">
        <v>715</v>
      </c>
      <c r="D73" t="s">
        <v>901</v>
      </c>
      <c r="E73" s="31">
        <v>179.16304347826087</v>
      </c>
      <c r="F73" s="31">
        <v>567.91304347826087</v>
      </c>
      <c r="G73" s="31">
        <v>71.173913043478265</v>
      </c>
      <c r="H73" s="36">
        <v>0.12532537130607871</v>
      </c>
      <c r="I73" s="31">
        <v>115.52989130434783</v>
      </c>
      <c r="J73" s="31">
        <v>9.7554347826086953</v>
      </c>
      <c r="K73" s="36">
        <v>8.4440785605080559E-2</v>
      </c>
      <c r="L73" s="31">
        <v>86.133152173913047</v>
      </c>
      <c r="M73" s="31">
        <v>9.7554347826086953</v>
      </c>
      <c r="N73" s="36">
        <v>0.11325992996182603</v>
      </c>
      <c r="O73" s="31">
        <v>24.429347826086957</v>
      </c>
      <c r="P73" s="31">
        <v>0</v>
      </c>
      <c r="Q73" s="36">
        <v>0</v>
      </c>
      <c r="R73" s="31">
        <v>4.9673913043478262</v>
      </c>
      <c r="S73" s="31">
        <v>0</v>
      </c>
      <c r="T73" s="36">
        <v>0</v>
      </c>
      <c r="U73" s="31">
        <v>130.27445652173913</v>
      </c>
      <c r="V73" s="31">
        <v>18.220108695652176</v>
      </c>
      <c r="W73" s="36">
        <v>0.13985941052543754</v>
      </c>
      <c r="X73" s="31">
        <v>15.339673913043478</v>
      </c>
      <c r="Y73" s="31">
        <v>0</v>
      </c>
      <c r="Z73" s="36">
        <v>0</v>
      </c>
      <c r="AA73" s="31">
        <v>306.76902173913044</v>
      </c>
      <c r="AB73" s="31">
        <v>43.198369565217391</v>
      </c>
      <c r="AC73" s="36">
        <v>0.14081724849633717</v>
      </c>
      <c r="AD73" s="31">
        <v>0</v>
      </c>
      <c r="AE73" s="31">
        <v>0</v>
      </c>
      <c r="AF73" s="36" t="s">
        <v>1104</v>
      </c>
      <c r="AG73" s="31">
        <v>0</v>
      </c>
      <c r="AH73" s="31">
        <v>0</v>
      </c>
      <c r="AI73" s="36" t="s">
        <v>1104</v>
      </c>
      <c r="AJ73" t="s">
        <v>183</v>
      </c>
      <c r="AK73" s="37">
        <v>2</v>
      </c>
      <c r="AT73"/>
    </row>
    <row r="74" spans="1:46" x14ac:dyDescent="0.25">
      <c r="A74" t="s">
        <v>941</v>
      </c>
      <c r="B74" t="s">
        <v>556</v>
      </c>
      <c r="C74" t="s">
        <v>845</v>
      </c>
      <c r="D74" t="s">
        <v>901</v>
      </c>
      <c r="E74" s="31">
        <v>98.336956521739125</v>
      </c>
      <c r="F74" s="31">
        <v>375.42391304347825</v>
      </c>
      <c r="G74" s="31">
        <v>29.176630434782609</v>
      </c>
      <c r="H74" s="36">
        <v>7.7716494397637462E-2</v>
      </c>
      <c r="I74" s="31">
        <v>83.331521739130437</v>
      </c>
      <c r="J74" s="31">
        <v>0</v>
      </c>
      <c r="K74" s="36">
        <v>0</v>
      </c>
      <c r="L74" s="31">
        <v>53.896739130434781</v>
      </c>
      <c r="M74" s="31">
        <v>0</v>
      </c>
      <c r="N74" s="36">
        <v>0</v>
      </c>
      <c r="O74" s="31">
        <v>24.565217391304348</v>
      </c>
      <c r="P74" s="31">
        <v>0</v>
      </c>
      <c r="Q74" s="36">
        <v>0</v>
      </c>
      <c r="R74" s="31">
        <v>4.8695652173913047</v>
      </c>
      <c r="S74" s="31">
        <v>0</v>
      </c>
      <c r="T74" s="36">
        <v>0</v>
      </c>
      <c r="U74" s="31">
        <v>93.394021739130437</v>
      </c>
      <c r="V74" s="31">
        <v>12.769021739130435</v>
      </c>
      <c r="W74" s="36">
        <v>0.1367220460298525</v>
      </c>
      <c r="X74" s="31">
        <v>9.1739130434782616</v>
      </c>
      <c r="Y74" s="31">
        <v>0</v>
      </c>
      <c r="Z74" s="36">
        <v>0</v>
      </c>
      <c r="AA74" s="31">
        <v>189.52445652173913</v>
      </c>
      <c r="AB74" s="31">
        <v>16.407608695652176</v>
      </c>
      <c r="AC74" s="36">
        <v>8.6572514158721067E-2</v>
      </c>
      <c r="AD74" s="31">
        <v>0</v>
      </c>
      <c r="AE74" s="31">
        <v>0</v>
      </c>
      <c r="AF74" s="36" t="s">
        <v>1104</v>
      </c>
      <c r="AG74" s="31">
        <v>0</v>
      </c>
      <c r="AH74" s="31">
        <v>0</v>
      </c>
      <c r="AI74" s="36" t="s">
        <v>1104</v>
      </c>
      <c r="AJ74" t="s">
        <v>208</v>
      </c>
      <c r="AK74" s="37">
        <v>2</v>
      </c>
      <c r="AT74"/>
    </row>
    <row r="75" spans="1:46" x14ac:dyDescent="0.25">
      <c r="A75" t="s">
        <v>941</v>
      </c>
      <c r="B75" t="s">
        <v>646</v>
      </c>
      <c r="C75" t="s">
        <v>872</v>
      </c>
      <c r="D75" t="s">
        <v>896</v>
      </c>
      <c r="E75" s="31">
        <v>59.369565217391305</v>
      </c>
      <c r="F75" s="31">
        <v>239.68065217391305</v>
      </c>
      <c r="G75" s="31">
        <v>27.116847826086957</v>
      </c>
      <c r="H75" s="36">
        <v>0.11313740838126093</v>
      </c>
      <c r="I75" s="31">
        <v>39.903695652173916</v>
      </c>
      <c r="J75" s="31">
        <v>1.9157608695652173</v>
      </c>
      <c r="K75" s="36">
        <v>4.8009610093867297E-2</v>
      </c>
      <c r="L75" s="31">
        <v>22.298913043478262</v>
      </c>
      <c r="M75" s="31">
        <v>1.9157608695652173</v>
      </c>
      <c r="N75" s="36">
        <v>8.5912746770655607E-2</v>
      </c>
      <c r="O75" s="31">
        <v>12.213478260869564</v>
      </c>
      <c r="P75" s="31">
        <v>0</v>
      </c>
      <c r="Q75" s="36">
        <v>0</v>
      </c>
      <c r="R75" s="31">
        <v>5.3913043478260869</v>
      </c>
      <c r="S75" s="31">
        <v>0</v>
      </c>
      <c r="T75" s="36">
        <v>0</v>
      </c>
      <c r="U75" s="31">
        <v>66.635869565217391</v>
      </c>
      <c r="V75" s="31">
        <v>2.5217391304347827</v>
      </c>
      <c r="W75" s="36">
        <v>3.7843569040045676E-2</v>
      </c>
      <c r="X75" s="31">
        <v>6.6111956521739135</v>
      </c>
      <c r="Y75" s="31">
        <v>0</v>
      </c>
      <c r="Z75" s="36">
        <v>0</v>
      </c>
      <c r="AA75" s="31">
        <v>126.52989130434783</v>
      </c>
      <c r="AB75" s="31">
        <v>22.679347826086957</v>
      </c>
      <c r="AC75" s="36">
        <v>0.17924102828426003</v>
      </c>
      <c r="AD75" s="31">
        <v>0</v>
      </c>
      <c r="AE75" s="31">
        <v>0</v>
      </c>
      <c r="AF75" s="36" t="s">
        <v>1104</v>
      </c>
      <c r="AG75" s="31">
        <v>0</v>
      </c>
      <c r="AH75" s="31">
        <v>0</v>
      </c>
      <c r="AI75" s="36" t="s">
        <v>1104</v>
      </c>
      <c r="AJ75" t="s">
        <v>298</v>
      </c>
      <c r="AK75" s="37">
        <v>2</v>
      </c>
      <c r="AT75"/>
    </row>
    <row r="76" spans="1:46" x14ac:dyDescent="0.25">
      <c r="A76" t="s">
        <v>941</v>
      </c>
      <c r="B76" t="s">
        <v>616</v>
      </c>
      <c r="C76" t="s">
        <v>763</v>
      </c>
      <c r="D76" t="s">
        <v>901</v>
      </c>
      <c r="E76" s="31">
        <v>91.097826086956516</v>
      </c>
      <c r="F76" s="31">
        <v>307.73097826086956</v>
      </c>
      <c r="G76" s="31">
        <v>8.5869565217391308</v>
      </c>
      <c r="H76" s="36">
        <v>2.7904101726345536E-2</v>
      </c>
      <c r="I76" s="31">
        <v>91.298913043478265</v>
      </c>
      <c r="J76" s="31">
        <v>4.0652173913043477</v>
      </c>
      <c r="K76" s="36">
        <v>4.4526459908327876E-2</v>
      </c>
      <c r="L76" s="31">
        <v>69.334239130434781</v>
      </c>
      <c r="M76" s="31">
        <v>4.0652173913043477</v>
      </c>
      <c r="N76" s="36">
        <v>5.8632177150695665E-2</v>
      </c>
      <c r="O76" s="31">
        <v>16.3125</v>
      </c>
      <c r="P76" s="31">
        <v>0</v>
      </c>
      <c r="Q76" s="36">
        <v>0</v>
      </c>
      <c r="R76" s="31">
        <v>5.6521739130434785</v>
      </c>
      <c r="S76" s="31">
        <v>0</v>
      </c>
      <c r="T76" s="36">
        <v>0</v>
      </c>
      <c r="U76" s="31">
        <v>55.111413043478258</v>
      </c>
      <c r="V76" s="31">
        <v>0.85326086956521741</v>
      </c>
      <c r="W76" s="36">
        <v>1.5482471278536563E-2</v>
      </c>
      <c r="X76" s="31">
        <v>10.239130434782609</v>
      </c>
      <c r="Y76" s="31">
        <v>0</v>
      </c>
      <c r="Z76" s="36">
        <v>0</v>
      </c>
      <c r="AA76" s="31">
        <v>128.28260869565219</v>
      </c>
      <c r="AB76" s="31">
        <v>3.6684782608695654</v>
      </c>
      <c r="AC76" s="36">
        <v>2.8596847991865786E-2</v>
      </c>
      <c r="AD76" s="31">
        <v>22.798913043478262</v>
      </c>
      <c r="AE76" s="31">
        <v>0</v>
      </c>
      <c r="AF76" s="36">
        <v>0</v>
      </c>
      <c r="AG76" s="31">
        <v>0</v>
      </c>
      <c r="AH76" s="31">
        <v>0</v>
      </c>
      <c r="AI76" s="36" t="s">
        <v>1104</v>
      </c>
      <c r="AJ76" t="s">
        <v>268</v>
      </c>
      <c r="AK76" s="37">
        <v>2</v>
      </c>
      <c r="AT76"/>
    </row>
    <row r="77" spans="1:46" x14ac:dyDescent="0.25">
      <c r="A77" t="s">
        <v>941</v>
      </c>
      <c r="B77" t="s">
        <v>353</v>
      </c>
      <c r="C77" t="s">
        <v>756</v>
      </c>
      <c r="D77" t="s">
        <v>897</v>
      </c>
      <c r="E77" s="31">
        <v>50.423913043478258</v>
      </c>
      <c r="F77" s="31">
        <v>215.47282608695653</v>
      </c>
      <c r="G77" s="31">
        <v>0</v>
      </c>
      <c r="H77" s="36">
        <v>0</v>
      </c>
      <c r="I77" s="31">
        <v>56.725543478260867</v>
      </c>
      <c r="J77" s="31">
        <v>0</v>
      </c>
      <c r="K77" s="36">
        <v>0</v>
      </c>
      <c r="L77" s="31">
        <v>34.165760869565219</v>
      </c>
      <c r="M77" s="31">
        <v>0</v>
      </c>
      <c r="N77" s="36">
        <v>0</v>
      </c>
      <c r="O77" s="31">
        <v>15.339673913043478</v>
      </c>
      <c r="P77" s="31">
        <v>0</v>
      </c>
      <c r="Q77" s="36">
        <v>0</v>
      </c>
      <c r="R77" s="31">
        <v>7.2201086956521738</v>
      </c>
      <c r="S77" s="31">
        <v>0</v>
      </c>
      <c r="T77" s="36">
        <v>0</v>
      </c>
      <c r="U77" s="31">
        <v>42.519021739130437</v>
      </c>
      <c r="V77" s="31">
        <v>0</v>
      </c>
      <c r="W77" s="36">
        <v>0</v>
      </c>
      <c r="X77" s="31">
        <v>12.163043478260869</v>
      </c>
      <c r="Y77" s="31">
        <v>0</v>
      </c>
      <c r="Z77" s="36">
        <v>0</v>
      </c>
      <c r="AA77" s="31">
        <v>103.91576086956522</v>
      </c>
      <c r="AB77" s="31">
        <v>0</v>
      </c>
      <c r="AC77" s="36">
        <v>0</v>
      </c>
      <c r="AD77" s="31">
        <v>0.14945652173913043</v>
      </c>
      <c r="AE77" s="31">
        <v>0</v>
      </c>
      <c r="AF77" s="36">
        <v>0</v>
      </c>
      <c r="AG77" s="31">
        <v>0</v>
      </c>
      <c r="AH77" s="31">
        <v>0</v>
      </c>
      <c r="AI77" s="36" t="s">
        <v>1104</v>
      </c>
      <c r="AJ77" t="s">
        <v>1</v>
      </c>
      <c r="AK77" s="37">
        <v>2</v>
      </c>
      <c r="AT77"/>
    </row>
    <row r="78" spans="1:46" x14ac:dyDescent="0.25">
      <c r="A78" t="s">
        <v>941</v>
      </c>
      <c r="B78" t="s">
        <v>670</v>
      </c>
      <c r="C78" t="s">
        <v>766</v>
      </c>
      <c r="D78" t="s">
        <v>901</v>
      </c>
      <c r="E78" s="31">
        <v>91.858695652173907</v>
      </c>
      <c r="F78" s="31">
        <v>379.36608695652171</v>
      </c>
      <c r="G78" s="31">
        <v>4.164891304347826</v>
      </c>
      <c r="H78" s="36">
        <v>1.0978554613989928E-2</v>
      </c>
      <c r="I78" s="31">
        <v>98.700326086956508</v>
      </c>
      <c r="J78" s="31">
        <v>0.98826086956521741</v>
      </c>
      <c r="K78" s="36">
        <v>1.0012741687343002E-2</v>
      </c>
      <c r="L78" s="31">
        <v>71.390434782608693</v>
      </c>
      <c r="M78" s="31">
        <v>0.98826086956521741</v>
      </c>
      <c r="N78" s="36">
        <v>1.3843043155215047E-2</v>
      </c>
      <c r="O78" s="31">
        <v>20.860869565217392</v>
      </c>
      <c r="P78" s="31">
        <v>0</v>
      </c>
      <c r="Q78" s="36">
        <v>0</v>
      </c>
      <c r="R78" s="31">
        <v>6.4490217391304343</v>
      </c>
      <c r="S78" s="31">
        <v>0</v>
      </c>
      <c r="T78" s="36">
        <v>0</v>
      </c>
      <c r="U78" s="31">
        <v>101.0679347826087</v>
      </c>
      <c r="V78" s="31">
        <v>8.1521739130434784E-2</v>
      </c>
      <c r="W78" s="36">
        <v>8.0660339311160699E-4</v>
      </c>
      <c r="X78" s="31">
        <v>0</v>
      </c>
      <c r="Y78" s="31">
        <v>0</v>
      </c>
      <c r="Z78" s="36" t="s">
        <v>1104</v>
      </c>
      <c r="AA78" s="31">
        <v>179.59782608695653</v>
      </c>
      <c r="AB78" s="31">
        <v>3.0951086956521738</v>
      </c>
      <c r="AC78" s="36">
        <v>1.7233553228832535E-2</v>
      </c>
      <c r="AD78" s="31">
        <v>0</v>
      </c>
      <c r="AE78" s="31">
        <v>0</v>
      </c>
      <c r="AF78" s="36" t="s">
        <v>1104</v>
      </c>
      <c r="AG78" s="31">
        <v>0</v>
      </c>
      <c r="AH78" s="31">
        <v>0</v>
      </c>
      <c r="AI78" s="36" t="s">
        <v>1104</v>
      </c>
      <c r="AJ78" t="s">
        <v>322</v>
      </c>
      <c r="AK78" s="37">
        <v>2</v>
      </c>
      <c r="AT78"/>
    </row>
    <row r="79" spans="1:46" x14ac:dyDescent="0.25">
      <c r="A79" t="s">
        <v>941</v>
      </c>
      <c r="B79" t="s">
        <v>414</v>
      </c>
      <c r="C79" t="s">
        <v>722</v>
      </c>
      <c r="D79" t="s">
        <v>890</v>
      </c>
      <c r="E79" s="31">
        <v>91.771739130434781</v>
      </c>
      <c r="F79" s="31">
        <v>383.00815217391306</v>
      </c>
      <c r="G79" s="31">
        <v>46.057065217391305</v>
      </c>
      <c r="H79" s="36">
        <v>0.1202508744421662</v>
      </c>
      <c r="I79" s="31">
        <v>90.595108695652172</v>
      </c>
      <c r="J79" s="31">
        <v>1.6766304347826086</v>
      </c>
      <c r="K79" s="36">
        <v>1.8506853834848076E-2</v>
      </c>
      <c r="L79" s="31">
        <v>64.603260869565219</v>
      </c>
      <c r="M79" s="31">
        <v>1.6766304347826086</v>
      </c>
      <c r="N79" s="36">
        <v>2.5952721460418944E-2</v>
      </c>
      <c r="O79" s="31">
        <v>19.733695652173914</v>
      </c>
      <c r="P79" s="31">
        <v>0</v>
      </c>
      <c r="Q79" s="36">
        <v>0</v>
      </c>
      <c r="R79" s="31">
        <v>6.2581521739130439</v>
      </c>
      <c r="S79" s="31">
        <v>0</v>
      </c>
      <c r="T79" s="36">
        <v>0</v>
      </c>
      <c r="U79" s="31">
        <v>121.23097826086956</v>
      </c>
      <c r="V79" s="31">
        <v>20.206521739130434</v>
      </c>
      <c r="W79" s="36">
        <v>0.1666778741622397</v>
      </c>
      <c r="X79" s="31">
        <v>5.1086956521739131</v>
      </c>
      <c r="Y79" s="31">
        <v>0</v>
      </c>
      <c r="Z79" s="36">
        <v>0</v>
      </c>
      <c r="AA79" s="31">
        <v>166.0733695652174</v>
      </c>
      <c r="AB79" s="31">
        <v>24.173913043478262</v>
      </c>
      <c r="AC79" s="36">
        <v>0.14556164607706781</v>
      </c>
      <c r="AD79" s="31">
        <v>0</v>
      </c>
      <c r="AE79" s="31">
        <v>0</v>
      </c>
      <c r="AF79" s="36" t="s">
        <v>1104</v>
      </c>
      <c r="AG79" s="31">
        <v>0</v>
      </c>
      <c r="AH79" s="31">
        <v>0</v>
      </c>
      <c r="AI79" s="36" t="s">
        <v>1104</v>
      </c>
      <c r="AJ79" t="s">
        <v>63</v>
      </c>
      <c r="AK79" s="37">
        <v>2</v>
      </c>
      <c r="AT79"/>
    </row>
    <row r="80" spans="1:46" x14ac:dyDescent="0.25">
      <c r="A80" t="s">
        <v>941</v>
      </c>
      <c r="B80" t="s">
        <v>584</v>
      </c>
      <c r="C80" t="s">
        <v>852</v>
      </c>
      <c r="D80" t="s">
        <v>901</v>
      </c>
      <c r="E80" s="31">
        <v>83.978260869565219</v>
      </c>
      <c r="F80" s="31">
        <v>316.09293478260867</v>
      </c>
      <c r="G80" s="31">
        <v>0.21467391304347827</v>
      </c>
      <c r="H80" s="36">
        <v>6.791480903903125E-4</v>
      </c>
      <c r="I80" s="31">
        <v>79.622826086956536</v>
      </c>
      <c r="J80" s="31">
        <v>0</v>
      </c>
      <c r="K80" s="36">
        <v>0</v>
      </c>
      <c r="L80" s="31">
        <v>54.961956521739133</v>
      </c>
      <c r="M80" s="31">
        <v>0</v>
      </c>
      <c r="N80" s="36">
        <v>0</v>
      </c>
      <c r="O80" s="31">
        <v>19.660869565217396</v>
      </c>
      <c r="P80" s="31">
        <v>0</v>
      </c>
      <c r="Q80" s="36">
        <v>0</v>
      </c>
      <c r="R80" s="31">
        <v>5</v>
      </c>
      <c r="S80" s="31">
        <v>0</v>
      </c>
      <c r="T80" s="36">
        <v>0</v>
      </c>
      <c r="U80" s="31">
        <v>61.521739130434781</v>
      </c>
      <c r="V80" s="31">
        <v>0</v>
      </c>
      <c r="W80" s="36">
        <v>0</v>
      </c>
      <c r="X80" s="31">
        <v>15.858695652173912</v>
      </c>
      <c r="Y80" s="31">
        <v>0</v>
      </c>
      <c r="Z80" s="36">
        <v>0</v>
      </c>
      <c r="AA80" s="31">
        <v>151.0733695652174</v>
      </c>
      <c r="AB80" s="31">
        <v>0.21467391304347827</v>
      </c>
      <c r="AC80" s="36">
        <v>1.4209910963216116E-3</v>
      </c>
      <c r="AD80" s="31">
        <v>8.0163043478260878</v>
      </c>
      <c r="AE80" s="31">
        <v>0</v>
      </c>
      <c r="AF80" s="36">
        <v>0</v>
      </c>
      <c r="AG80" s="31">
        <v>0</v>
      </c>
      <c r="AH80" s="31">
        <v>0</v>
      </c>
      <c r="AI80" s="36" t="s">
        <v>1104</v>
      </c>
      <c r="AJ80" t="s">
        <v>236</v>
      </c>
      <c r="AK80" s="37">
        <v>2</v>
      </c>
      <c r="AT80"/>
    </row>
    <row r="81" spans="1:46" x14ac:dyDescent="0.25">
      <c r="A81" t="s">
        <v>941</v>
      </c>
      <c r="B81" t="s">
        <v>657</v>
      </c>
      <c r="C81" t="s">
        <v>772</v>
      </c>
      <c r="D81" t="s">
        <v>900</v>
      </c>
      <c r="E81" s="31">
        <v>113.04347826086956</v>
      </c>
      <c r="F81" s="31">
        <v>455.7853260869565</v>
      </c>
      <c r="G81" s="31">
        <v>45.913043478260867</v>
      </c>
      <c r="H81" s="36">
        <v>0.10073392198129125</v>
      </c>
      <c r="I81" s="31">
        <v>88.244565217391298</v>
      </c>
      <c r="J81" s="31">
        <v>6.7608695652173916</v>
      </c>
      <c r="K81" s="36">
        <v>7.6615138264457733E-2</v>
      </c>
      <c r="L81" s="31">
        <v>56.961956521739133</v>
      </c>
      <c r="M81" s="31">
        <v>6.7608695652173916</v>
      </c>
      <c r="N81" s="36">
        <v>0.11869096460261426</v>
      </c>
      <c r="O81" s="31">
        <v>22.717391304347824</v>
      </c>
      <c r="P81" s="31">
        <v>0</v>
      </c>
      <c r="Q81" s="36">
        <v>0</v>
      </c>
      <c r="R81" s="31">
        <v>8.5652173913043477</v>
      </c>
      <c r="S81" s="31">
        <v>0</v>
      </c>
      <c r="T81" s="36">
        <v>0</v>
      </c>
      <c r="U81" s="31">
        <v>136.3641304347826</v>
      </c>
      <c r="V81" s="31">
        <v>25.301630434782609</v>
      </c>
      <c r="W81" s="36">
        <v>0.18554461759196528</v>
      </c>
      <c r="X81" s="31">
        <v>12.440217391304348</v>
      </c>
      <c r="Y81" s="31">
        <v>0</v>
      </c>
      <c r="Z81" s="36">
        <v>0</v>
      </c>
      <c r="AA81" s="31">
        <v>218.73641304347825</v>
      </c>
      <c r="AB81" s="31">
        <v>13.850543478260869</v>
      </c>
      <c r="AC81" s="36">
        <v>6.3320703149263927E-2</v>
      </c>
      <c r="AD81" s="31">
        <v>0</v>
      </c>
      <c r="AE81" s="31">
        <v>0</v>
      </c>
      <c r="AF81" s="36" t="s">
        <v>1104</v>
      </c>
      <c r="AG81" s="31">
        <v>0</v>
      </c>
      <c r="AH81" s="31">
        <v>0</v>
      </c>
      <c r="AI81" s="36" t="s">
        <v>1104</v>
      </c>
      <c r="AJ81" t="s">
        <v>309</v>
      </c>
      <c r="AK81" s="37">
        <v>2</v>
      </c>
      <c r="AT81"/>
    </row>
    <row r="82" spans="1:46" x14ac:dyDescent="0.25">
      <c r="A82" t="s">
        <v>941</v>
      </c>
      <c r="B82" t="s">
        <v>652</v>
      </c>
      <c r="C82" t="s">
        <v>749</v>
      </c>
      <c r="D82" t="s">
        <v>902</v>
      </c>
      <c r="E82" s="31">
        <v>64.326086956521735</v>
      </c>
      <c r="F82" s="31">
        <v>242.92206521739132</v>
      </c>
      <c r="G82" s="31">
        <v>0</v>
      </c>
      <c r="H82" s="36">
        <v>0</v>
      </c>
      <c r="I82" s="31">
        <v>81.190217391304344</v>
      </c>
      <c r="J82" s="31">
        <v>0</v>
      </c>
      <c r="K82" s="36">
        <v>0</v>
      </c>
      <c r="L82" s="31">
        <v>46.046195652173914</v>
      </c>
      <c r="M82" s="31">
        <v>0</v>
      </c>
      <c r="N82" s="36">
        <v>0</v>
      </c>
      <c r="O82" s="31">
        <v>25.578804347826086</v>
      </c>
      <c r="P82" s="31">
        <v>0</v>
      </c>
      <c r="Q82" s="36">
        <v>0</v>
      </c>
      <c r="R82" s="31">
        <v>9.5652173913043477</v>
      </c>
      <c r="S82" s="31">
        <v>0</v>
      </c>
      <c r="T82" s="36">
        <v>0</v>
      </c>
      <c r="U82" s="31">
        <v>55.682065217391305</v>
      </c>
      <c r="V82" s="31">
        <v>0</v>
      </c>
      <c r="W82" s="36">
        <v>0</v>
      </c>
      <c r="X82" s="31">
        <v>0</v>
      </c>
      <c r="Y82" s="31">
        <v>0</v>
      </c>
      <c r="Z82" s="36" t="s">
        <v>1104</v>
      </c>
      <c r="AA82" s="31">
        <v>105.88130434782609</v>
      </c>
      <c r="AB82" s="31">
        <v>0</v>
      </c>
      <c r="AC82" s="36">
        <v>0</v>
      </c>
      <c r="AD82" s="31">
        <v>0</v>
      </c>
      <c r="AE82" s="31">
        <v>0</v>
      </c>
      <c r="AF82" s="36" t="s">
        <v>1104</v>
      </c>
      <c r="AG82" s="31">
        <v>0.16847826086956522</v>
      </c>
      <c r="AH82" s="31">
        <v>0</v>
      </c>
      <c r="AI82" s="36">
        <v>0</v>
      </c>
      <c r="AJ82" t="s">
        <v>304</v>
      </c>
      <c r="AK82" s="37">
        <v>2</v>
      </c>
      <c r="AT82"/>
    </row>
    <row r="83" spans="1:46" x14ac:dyDescent="0.25">
      <c r="A83" t="s">
        <v>941</v>
      </c>
      <c r="B83" t="s">
        <v>429</v>
      </c>
      <c r="C83" t="s">
        <v>799</v>
      </c>
      <c r="D83" t="s">
        <v>901</v>
      </c>
      <c r="E83" s="31">
        <v>100.79347826086956</v>
      </c>
      <c r="F83" s="31">
        <v>336.596195652174</v>
      </c>
      <c r="G83" s="31">
        <v>0</v>
      </c>
      <c r="H83" s="36">
        <v>0</v>
      </c>
      <c r="I83" s="31">
        <v>99.484782608695738</v>
      </c>
      <c r="J83" s="31">
        <v>0</v>
      </c>
      <c r="K83" s="36">
        <v>0</v>
      </c>
      <c r="L83" s="31">
        <v>79.145108695652254</v>
      </c>
      <c r="M83" s="31">
        <v>0</v>
      </c>
      <c r="N83" s="36">
        <v>0</v>
      </c>
      <c r="O83" s="31">
        <v>15.652173913043478</v>
      </c>
      <c r="P83" s="31">
        <v>0</v>
      </c>
      <c r="Q83" s="36">
        <v>0</v>
      </c>
      <c r="R83" s="31">
        <v>4.6875</v>
      </c>
      <c r="S83" s="31">
        <v>0</v>
      </c>
      <c r="T83" s="36">
        <v>0</v>
      </c>
      <c r="U83" s="31">
        <v>76.086956521739125</v>
      </c>
      <c r="V83" s="31">
        <v>0</v>
      </c>
      <c r="W83" s="36">
        <v>0</v>
      </c>
      <c r="X83" s="31">
        <v>4.7826086956521738</v>
      </c>
      <c r="Y83" s="31">
        <v>0</v>
      </c>
      <c r="Z83" s="36">
        <v>0</v>
      </c>
      <c r="AA83" s="31">
        <v>151.4375</v>
      </c>
      <c r="AB83" s="31">
        <v>0</v>
      </c>
      <c r="AC83" s="36">
        <v>0</v>
      </c>
      <c r="AD83" s="31">
        <v>4.8043478260869561</v>
      </c>
      <c r="AE83" s="31">
        <v>0</v>
      </c>
      <c r="AF83" s="36">
        <v>0</v>
      </c>
      <c r="AG83" s="31">
        <v>0</v>
      </c>
      <c r="AH83" s="31">
        <v>0</v>
      </c>
      <c r="AI83" s="36" t="s">
        <v>1104</v>
      </c>
      <c r="AJ83" t="s">
        <v>78</v>
      </c>
      <c r="AK83" s="37">
        <v>2</v>
      </c>
      <c r="AT83"/>
    </row>
    <row r="84" spans="1:46" x14ac:dyDescent="0.25">
      <c r="A84" t="s">
        <v>941</v>
      </c>
      <c r="B84" t="s">
        <v>506</v>
      </c>
      <c r="C84" t="s">
        <v>824</v>
      </c>
      <c r="D84" t="s">
        <v>899</v>
      </c>
      <c r="E84" s="31">
        <v>98.173913043478265</v>
      </c>
      <c r="F84" s="31">
        <v>440.995</v>
      </c>
      <c r="G84" s="31">
        <v>122.35065217391305</v>
      </c>
      <c r="H84" s="36">
        <v>0.27744226617969148</v>
      </c>
      <c r="I84" s="31">
        <v>40.336630434782599</v>
      </c>
      <c r="J84" s="31">
        <v>10.089673913043478</v>
      </c>
      <c r="K84" s="36">
        <v>0.25013675669703617</v>
      </c>
      <c r="L84" s="31">
        <v>27.29315217391304</v>
      </c>
      <c r="M84" s="31">
        <v>10.089673913043478</v>
      </c>
      <c r="N84" s="36">
        <v>0.36967785357849764</v>
      </c>
      <c r="O84" s="31">
        <v>5.1304347826086953</v>
      </c>
      <c r="P84" s="31">
        <v>0</v>
      </c>
      <c r="Q84" s="36">
        <v>0</v>
      </c>
      <c r="R84" s="31">
        <v>7.9130434782608692</v>
      </c>
      <c r="S84" s="31">
        <v>0</v>
      </c>
      <c r="T84" s="36">
        <v>0</v>
      </c>
      <c r="U84" s="31">
        <v>133.84510869565221</v>
      </c>
      <c r="V84" s="31">
        <v>10.049999999999999</v>
      </c>
      <c r="W84" s="36">
        <v>7.5086793218962514E-2</v>
      </c>
      <c r="X84" s="31">
        <v>5.2173913043478262</v>
      </c>
      <c r="Y84" s="31">
        <v>0</v>
      </c>
      <c r="Z84" s="36">
        <v>0</v>
      </c>
      <c r="AA84" s="31">
        <v>261.59586956521741</v>
      </c>
      <c r="AB84" s="31">
        <v>102.21097826086957</v>
      </c>
      <c r="AC84" s="36">
        <v>0.39072091784456775</v>
      </c>
      <c r="AD84" s="31">
        <v>0</v>
      </c>
      <c r="AE84" s="31">
        <v>0</v>
      </c>
      <c r="AF84" s="36" t="s">
        <v>1104</v>
      </c>
      <c r="AG84" s="31">
        <v>0</v>
      </c>
      <c r="AH84" s="31">
        <v>0</v>
      </c>
      <c r="AI84" s="36" t="s">
        <v>1104</v>
      </c>
      <c r="AJ84" t="s">
        <v>157</v>
      </c>
      <c r="AK84" s="37">
        <v>2</v>
      </c>
      <c r="AT84"/>
    </row>
    <row r="85" spans="1:46" x14ac:dyDescent="0.25">
      <c r="A85" t="s">
        <v>941</v>
      </c>
      <c r="B85" t="s">
        <v>662</v>
      </c>
      <c r="C85" t="s">
        <v>878</v>
      </c>
      <c r="D85" t="s">
        <v>896</v>
      </c>
      <c r="E85" s="31">
        <v>100.5</v>
      </c>
      <c r="F85" s="31">
        <v>428.9808695652174</v>
      </c>
      <c r="G85" s="31">
        <v>10.018913043478261</v>
      </c>
      <c r="H85" s="36">
        <v>2.3355151136769045E-2</v>
      </c>
      <c r="I85" s="31">
        <v>66.073369565217391</v>
      </c>
      <c r="J85" s="31">
        <v>0</v>
      </c>
      <c r="K85" s="36">
        <v>0</v>
      </c>
      <c r="L85" s="31">
        <v>25.766304347826086</v>
      </c>
      <c r="M85" s="31">
        <v>0</v>
      </c>
      <c r="N85" s="36">
        <v>0</v>
      </c>
      <c r="O85" s="31">
        <v>33.785326086956523</v>
      </c>
      <c r="P85" s="31">
        <v>0</v>
      </c>
      <c r="Q85" s="36">
        <v>0</v>
      </c>
      <c r="R85" s="31">
        <v>6.5217391304347823</v>
      </c>
      <c r="S85" s="31">
        <v>0</v>
      </c>
      <c r="T85" s="36">
        <v>0</v>
      </c>
      <c r="U85" s="31">
        <v>98.157499999999999</v>
      </c>
      <c r="V85" s="31">
        <v>3.5243478260869567</v>
      </c>
      <c r="W85" s="36">
        <v>3.5905028409311125E-2</v>
      </c>
      <c r="X85" s="31">
        <v>0</v>
      </c>
      <c r="Y85" s="31">
        <v>0</v>
      </c>
      <c r="Z85" s="36" t="s">
        <v>1104</v>
      </c>
      <c r="AA85" s="31">
        <v>260.23097826086956</v>
      </c>
      <c r="AB85" s="31">
        <v>2.6902173913043477</v>
      </c>
      <c r="AC85" s="36">
        <v>1.0337806087819141E-2</v>
      </c>
      <c r="AD85" s="31">
        <v>0</v>
      </c>
      <c r="AE85" s="31">
        <v>0</v>
      </c>
      <c r="AF85" s="36" t="s">
        <v>1104</v>
      </c>
      <c r="AG85" s="31">
        <v>4.5190217391304346</v>
      </c>
      <c r="AH85" s="31">
        <v>3.8043478260869565</v>
      </c>
      <c r="AI85" s="36">
        <v>0.84185207456404088</v>
      </c>
      <c r="AJ85" t="s">
        <v>314</v>
      </c>
      <c r="AK85" s="37">
        <v>2</v>
      </c>
      <c r="AT85"/>
    </row>
    <row r="86" spans="1:46" x14ac:dyDescent="0.25">
      <c r="A86" t="s">
        <v>941</v>
      </c>
      <c r="B86" t="s">
        <v>494</v>
      </c>
      <c r="C86" t="s">
        <v>741</v>
      </c>
      <c r="D86" t="s">
        <v>907</v>
      </c>
      <c r="E86" s="31">
        <v>174.11956521739131</v>
      </c>
      <c r="F86" s="31">
        <v>533.67989130434785</v>
      </c>
      <c r="G86" s="31">
        <v>30.204347826086945</v>
      </c>
      <c r="H86" s="36">
        <v>5.6596376064058894E-2</v>
      </c>
      <c r="I86" s="31">
        <v>58.450760869565222</v>
      </c>
      <c r="J86" s="31">
        <v>0.3529347826086956</v>
      </c>
      <c r="K86" s="36">
        <v>6.0381554894773926E-3</v>
      </c>
      <c r="L86" s="31">
        <v>28.740652173913048</v>
      </c>
      <c r="M86" s="31">
        <v>0.27054347826086955</v>
      </c>
      <c r="N86" s="36">
        <v>9.413268586383472E-3</v>
      </c>
      <c r="O86" s="31">
        <v>24.737282608695651</v>
      </c>
      <c r="P86" s="31">
        <v>8.2391304347826072E-2</v>
      </c>
      <c r="Q86" s="36">
        <v>3.3306529925345913E-3</v>
      </c>
      <c r="R86" s="31">
        <v>4.9728260869565215</v>
      </c>
      <c r="S86" s="31">
        <v>0</v>
      </c>
      <c r="T86" s="36">
        <v>0</v>
      </c>
      <c r="U86" s="31">
        <v>178.47836956521741</v>
      </c>
      <c r="V86" s="31">
        <v>3.0408695652173914</v>
      </c>
      <c r="W86" s="36">
        <v>1.703774845447719E-2</v>
      </c>
      <c r="X86" s="31">
        <v>10.652173913043478</v>
      </c>
      <c r="Y86" s="31">
        <v>0</v>
      </c>
      <c r="Z86" s="36">
        <v>0</v>
      </c>
      <c r="AA86" s="31">
        <v>200.76163043478269</v>
      </c>
      <c r="AB86" s="31">
        <v>26.810543478260858</v>
      </c>
      <c r="AC86" s="36">
        <v>0.13354416090464183</v>
      </c>
      <c r="AD86" s="31">
        <v>85.336956521739125</v>
      </c>
      <c r="AE86" s="31">
        <v>0</v>
      </c>
      <c r="AF86" s="36">
        <v>0</v>
      </c>
      <c r="AG86" s="31">
        <v>0</v>
      </c>
      <c r="AH86" s="31">
        <v>0</v>
      </c>
      <c r="AI86" s="36" t="s">
        <v>1104</v>
      </c>
      <c r="AJ86" t="s">
        <v>145</v>
      </c>
      <c r="AK86" s="37">
        <v>2</v>
      </c>
      <c r="AT86"/>
    </row>
    <row r="87" spans="1:46" x14ac:dyDescent="0.25">
      <c r="A87" t="s">
        <v>941</v>
      </c>
      <c r="B87" t="s">
        <v>405</v>
      </c>
      <c r="C87" t="s">
        <v>786</v>
      </c>
      <c r="D87" t="s">
        <v>896</v>
      </c>
      <c r="E87" s="31">
        <v>96.108695652173907</v>
      </c>
      <c r="F87" s="31">
        <v>302.67728260869563</v>
      </c>
      <c r="G87" s="31">
        <v>52.534130434782611</v>
      </c>
      <c r="H87" s="36">
        <v>0.17356482779944635</v>
      </c>
      <c r="I87" s="31">
        <v>36.125108695652173</v>
      </c>
      <c r="J87" s="31">
        <v>4.2063043478260873</v>
      </c>
      <c r="K87" s="36">
        <v>0.11643714025232361</v>
      </c>
      <c r="L87" s="31">
        <v>16.745543478260871</v>
      </c>
      <c r="M87" s="31">
        <v>4.2063043478260873</v>
      </c>
      <c r="N87" s="36">
        <v>0.25118947935531194</v>
      </c>
      <c r="O87" s="31">
        <v>14.372499999999997</v>
      </c>
      <c r="P87" s="31">
        <v>0</v>
      </c>
      <c r="Q87" s="36">
        <v>0</v>
      </c>
      <c r="R87" s="31">
        <v>5.0070652173913048</v>
      </c>
      <c r="S87" s="31">
        <v>0</v>
      </c>
      <c r="T87" s="36">
        <v>0</v>
      </c>
      <c r="U87" s="31">
        <v>78.505108695652183</v>
      </c>
      <c r="V87" s="31">
        <v>13.640108695652172</v>
      </c>
      <c r="W87" s="36">
        <v>0.17374803910573525</v>
      </c>
      <c r="X87" s="31">
        <v>0.28891304347826086</v>
      </c>
      <c r="Y87" s="31">
        <v>0</v>
      </c>
      <c r="Z87" s="36">
        <v>0</v>
      </c>
      <c r="AA87" s="31">
        <v>187.758152173913</v>
      </c>
      <c r="AB87" s="31">
        <v>34.687717391304353</v>
      </c>
      <c r="AC87" s="36">
        <v>0.1847467978869673</v>
      </c>
      <c r="AD87" s="31">
        <v>0</v>
      </c>
      <c r="AE87" s="31">
        <v>0</v>
      </c>
      <c r="AF87" s="36" t="s">
        <v>1104</v>
      </c>
      <c r="AG87" s="31">
        <v>0</v>
      </c>
      <c r="AH87" s="31">
        <v>0</v>
      </c>
      <c r="AI87" s="36" t="s">
        <v>1104</v>
      </c>
      <c r="AJ87" t="s">
        <v>54</v>
      </c>
      <c r="AK87" s="37">
        <v>2</v>
      </c>
      <c r="AT87"/>
    </row>
    <row r="88" spans="1:46" x14ac:dyDescent="0.25">
      <c r="A88" t="s">
        <v>941</v>
      </c>
      <c r="B88" t="s">
        <v>592</v>
      </c>
      <c r="C88" t="s">
        <v>855</v>
      </c>
      <c r="D88" t="s">
        <v>896</v>
      </c>
      <c r="E88" s="31">
        <v>31.521739130434781</v>
      </c>
      <c r="F88" s="31">
        <v>238.42804347826086</v>
      </c>
      <c r="G88" s="31">
        <v>19.544891304347829</v>
      </c>
      <c r="H88" s="36">
        <v>8.1973961700230413E-2</v>
      </c>
      <c r="I88" s="31">
        <v>31.339673913043477</v>
      </c>
      <c r="J88" s="31">
        <v>0.16847826086956522</v>
      </c>
      <c r="K88" s="36">
        <v>5.3758779155466925E-3</v>
      </c>
      <c r="L88" s="31">
        <v>15.190217391304348</v>
      </c>
      <c r="M88" s="31">
        <v>0.16847826086956522</v>
      </c>
      <c r="N88" s="36">
        <v>1.10912343470483E-2</v>
      </c>
      <c r="O88" s="31">
        <v>11.801630434782609</v>
      </c>
      <c r="P88" s="31">
        <v>0</v>
      </c>
      <c r="Q88" s="36">
        <v>0</v>
      </c>
      <c r="R88" s="31">
        <v>4.3478260869565215</v>
      </c>
      <c r="S88" s="31">
        <v>0</v>
      </c>
      <c r="T88" s="36">
        <v>0</v>
      </c>
      <c r="U88" s="31">
        <v>80.952500000000001</v>
      </c>
      <c r="V88" s="31">
        <v>12.368260869565219</v>
      </c>
      <c r="W88" s="36">
        <v>0.15278417429437285</v>
      </c>
      <c r="X88" s="31">
        <v>0</v>
      </c>
      <c r="Y88" s="31">
        <v>0</v>
      </c>
      <c r="Z88" s="36" t="s">
        <v>1104</v>
      </c>
      <c r="AA88" s="31">
        <v>126.13586956521739</v>
      </c>
      <c r="AB88" s="31">
        <v>7.0081521739130439</v>
      </c>
      <c r="AC88" s="36">
        <v>5.5560342970399419E-2</v>
      </c>
      <c r="AD88" s="31">
        <v>0</v>
      </c>
      <c r="AE88" s="31">
        <v>0</v>
      </c>
      <c r="AF88" s="36" t="s">
        <v>1104</v>
      </c>
      <c r="AG88" s="31">
        <v>0</v>
      </c>
      <c r="AH88" s="31">
        <v>0</v>
      </c>
      <c r="AI88" s="36" t="s">
        <v>1104</v>
      </c>
      <c r="AJ88" t="s">
        <v>244</v>
      </c>
      <c r="AK88" s="37">
        <v>2</v>
      </c>
      <c r="AT88"/>
    </row>
    <row r="89" spans="1:46" x14ac:dyDescent="0.25">
      <c r="A89" t="s">
        <v>941</v>
      </c>
      <c r="B89" t="s">
        <v>483</v>
      </c>
      <c r="C89" t="s">
        <v>825</v>
      </c>
      <c r="D89" t="s">
        <v>889</v>
      </c>
      <c r="E89" s="31">
        <v>41.826086956521742</v>
      </c>
      <c r="F89" s="31">
        <v>290.78413043478264</v>
      </c>
      <c r="G89" s="31">
        <v>0</v>
      </c>
      <c r="H89" s="36">
        <v>0</v>
      </c>
      <c r="I89" s="31">
        <v>100.12967391304348</v>
      </c>
      <c r="J89" s="31">
        <v>0</v>
      </c>
      <c r="K89" s="36">
        <v>0</v>
      </c>
      <c r="L89" s="31">
        <v>91.972173913043477</v>
      </c>
      <c r="M89" s="31">
        <v>0</v>
      </c>
      <c r="N89" s="36">
        <v>0</v>
      </c>
      <c r="O89" s="31">
        <v>2.5491304347826085</v>
      </c>
      <c r="P89" s="31">
        <v>0</v>
      </c>
      <c r="Q89" s="36">
        <v>0</v>
      </c>
      <c r="R89" s="31">
        <v>5.6083695652173917</v>
      </c>
      <c r="S89" s="31">
        <v>0</v>
      </c>
      <c r="T89" s="36">
        <v>0</v>
      </c>
      <c r="U89" s="31">
        <v>64.394456521739144</v>
      </c>
      <c r="V89" s="31">
        <v>0</v>
      </c>
      <c r="W89" s="36">
        <v>0</v>
      </c>
      <c r="X89" s="31">
        <v>0</v>
      </c>
      <c r="Y89" s="31">
        <v>0</v>
      </c>
      <c r="Z89" s="36" t="s">
        <v>1104</v>
      </c>
      <c r="AA89" s="31">
        <v>126.26000000000003</v>
      </c>
      <c r="AB89" s="31">
        <v>0</v>
      </c>
      <c r="AC89" s="36">
        <v>0</v>
      </c>
      <c r="AD89" s="31">
        <v>0</v>
      </c>
      <c r="AE89" s="31">
        <v>0</v>
      </c>
      <c r="AF89" s="36" t="s">
        <v>1104</v>
      </c>
      <c r="AG89" s="31">
        <v>0</v>
      </c>
      <c r="AH89" s="31">
        <v>0</v>
      </c>
      <c r="AI89" s="36" t="s">
        <v>1104</v>
      </c>
      <c r="AJ89" t="s">
        <v>134</v>
      </c>
      <c r="AK89" s="37">
        <v>2</v>
      </c>
      <c r="AT89"/>
    </row>
    <row r="90" spans="1:46" x14ac:dyDescent="0.25">
      <c r="A90" t="s">
        <v>941</v>
      </c>
      <c r="B90" t="s">
        <v>626</v>
      </c>
      <c r="C90" t="s">
        <v>831</v>
      </c>
      <c r="D90" t="s">
        <v>906</v>
      </c>
      <c r="E90" s="31">
        <v>19.826086956521738</v>
      </c>
      <c r="F90" s="31">
        <v>119.91010869565218</v>
      </c>
      <c r="G90" s="31">
        <v>0</v>
      </c>
      <c r="H90" s="36">
        <v>0</v>
      </c>
      <c r="I90" s="31">
        <v>64.822934782608698</v>
      </c>
      <c r="J90" s="31">
        <v>0</v>
      </c>
      <c r="K90" s="36">
        <v>0</v>
      </c>
      <c r="L90" s="31">
        <v>60.090108695652177</v>
      </c>
      <c r="M90" s="31">
        <v>0</v>
      </c>
      <c r="N90" s="36">
        <v>0</v>
      </c>
      <c r="O90" s="31">
        <v>0.58608695652173914</v>
      </c>
      <c r="P90" s="31">
        <v>0</v>
      </c>
      <c r="Q90" s="36">
        <v>0</v>
      </c>
      <c r="R90" s="31">
        <v>4.1467391304347823</v>
      </c>
      <c r="S90" s="31">
        <v>0</v>
      </c>
      <c r="T90" s="36">
        <v>0</v>
      </c>
      <c r="U90" s="31">
        <v>3.5842391304347827</v>
      </c>
      <c r="V90" s="31">
        <v>0</v>
      </c>
      <c r="W90" s="36">
        <v>0</v>
      </c>
      <c r="X90" s="31">
        <v>0</v>
      </c>
      <c r="Y90" s="31">
        <v>0</v>
      </c>
      <c r="Z90" s="36" t="s">
        <v>1104</v>
      </c>
      <c r="AA90" s="31">
        <v>51.502934782608698</v>
      </c>
      <c r="AB90" s="31">
        <v>0</v>
      </c>
      <c r="AC90" s="36">
        <v>0</v>
      </c>
      <c r="AD90" s="31">
        <v>0</v>
      </c>
      <c r="AE90" s="31">
        <v>0</v>
      </c>
      <c r="AF90" s="36" t="s">
        <v>1104</v>
      </c>
      <c r="AG90" s="31">
        <v>0</v>
      </c>
      <c r="AH90" s="31">
        <v>0</v>
      </c>
      <c r="AI90" s="36" t="s">
        <v>1104</v>
      </c>
      <c r="AJ90" t="s">
        <v>278</v>
      </c>
      <c r="AK90" s="37">
        <v>2</v>
      </c>
      <c r="AT90"/>
    </row>
    <row r="91" spans="1:46" x14ac:dyDescent="0.25">
      <c r="A91" t="s">
        <v>941</v>
      </c>
      <c r="B91" t="s">
        <v>589</v>
      </c>
      <c r="C91" t="s">
        <v>854</v>
      </c>
      <c r="D91" t="s">
        <v>901</v>
      </c>
      <c r="E91" s="31">
        <v>280.3478260869565</v>
      </c>
      <c r="F91" s="31">
        <v>896.23641304347825</v>
      </c>
      <c r="G91" s="31">
        <v>0</v>
      </c>
      <c r="H91" s="36">
        <v>0</v>
      </c>
      <c r="I91" s="31">
        <v>213.32880434782606</v>
      </c>
      <c r="J91" s="31">
        <v>0</v>
      </c>
      <c r="K91" s="36">
        <v>0</v>
      </c>
      <c r="L91" s="31">
        <v>136.61956521739131</v>
      </c>
      <c r="M91" s="31">
        <v>0</v>
      </c>
      <c r="N91" s="36">
        <v>0</v>
      </c>
      <c r="O91" s="31">
        <v>71.491847826086953</v>
      </c>
      <c r="P91" s="31">
        <v>0</v>
      </c>
      <c r="Q91" s="36">
        <v>0</v>
      </c>
      <c r="R91" s="31">
        <v>5.2173913043478262</v>
      </c>
      <c r="S91" s="31">
        <v>0</v>
      </c>
      <c r="T91" s="36">
        <v>0</v>
      </c>
      <c r="U91" s="31">
        <v>99.279891304347828</v>
      </c>
      <c r="V91" s="31">
        <v>0</v>
      </c>
      <c r="W91" s="36">
        <v>0</v>
      </c>
      <c r="X91" s="31">
        <v>0</v>
      </c>
      <c r="Y91" s="31">
        <v>0</v>
      </c>
      <c r="Z91" s="36" t="s">
        <v>1104</v>
      </c>
      <c r="AA91" s="31">
        <v>511.07608695652175</v>
      </c>
      <c r="AB91" s="31">
        <v>0</v>
      </c>
      <c r="AC91" s="36">
        <v>0</v>
      </c>
      <c r="AD91" s="31">
        <v>72.551630434782609</v>
      </c>
      <c r="AE91" s="31">
        <v>0</v>
      </c>
      <c r="AF91" s="36">
        <v>0</v>
      </c>
      <c r="AG91" s="31">
        <v>0</v>
      </c>
      <c r="AH91" s="31">
        <v>0</v>
      </c>
      <c r="AI91" s="36" t="s">
        <v>1104</v>
      </c>
      <c r="AJ91" t="s">
        <v>241</v>
      </c>
      <c r="AK91" s="37">
        <v>2</v>
      </c>
      <c r="AT91"/>
    </row>
    <row r="92" spans="1:46" x14ac:dyDescent="0.25">
      <c r="A92" t="s">
        <v>941</v>
      </c>
      <c r="B92" t="s">
        <v>673</v>
      </c>
      <c r="C92" t="s">
        <v>726</v>
      </c>
      <c r="D92" t="s">
        <v>898</v>
      </c>
      <c r="E92" s="31">
        <v>18.163043478260871</v>
      </c>
      <c r="F92" s="31">
        <v>85.600000000000009</v>
      </c>
      <c r="G92" s="31">
        <v>2.2579347826086957</v>
      </c>
      <c r="H92" s="36">
        <v>2.6377742787484761E-2</v>
      </c>
      <c r="I92" s="31">
        <v>47.875326086956534</v>
      </c>
      <c r="J92" s="31">
        <v>2.2579347826086957</v>
      </c>
      <c r="K92" s="36">
        <v>4.7162807382399474E-2</v>
      </c>
      <c r="L92" s="31">
        <v>47.331847826086971</v>
      </c>
      <c r="M92" s="31">
        <v>2.2579347826086957</v>
      </c>
      <c r="N92" s="36">
        <v>4.7704344670951845E-2</v>
      </c>
      <c r="O92" s="31">
        <v>0.54347826086956519</v>
      </c>
      <c r="P92" s="31">
        <v>0</v>
      </c>
      <c r="Q92" s="36">
        <v>0</v>
      </c>
      <c r="R92" s="31">
        <v>0</v>
      </c>
      <c r="S92" s="31">
        <v>0</v>
      </c>
      <c r="T92" s="36" t="s">
        <v>1104</v>
      </c>
      <c r="U92" s="31">
        <v>0</v>
      </c>
      <c r="V92" s="31">
        <v>0</v>
      </c>
      <c r="W92" s="36" t="s">
        <v>1104</v>
      </c>
      <c r="X92" s="31">
        <v>0</v>
      </c>
      <c r="Y92" s="31">
        <v>0</v>
      </c>
      <c r="Z92" s="36" t="s">
        <v>1104</v>
      </c>
      <c r="AA92" s="31">
        <v>37.724673913043475</v>
      </c>
      <c r="AB92" s="31">
        <v>0</v>
      </c>
      <c r="AC92" s="36">
        <v>0</v>
      </c>
      <c r="AD92" s="31">
        <v>0</v>
      </c>
      <c r="AE92" s="31">
        <v>0</v>
      </c>
      <c r="AF92" s="36" t="s">
        <v>1104</v>
      </c>
      <c r="AG92" s="31">
        <v>0</v>
      </c>
      <c r="AH92" s="31">
        <v>0</v>
      </c>
      <c r="AI92" s="36" t="s">
        <v>1104</v>
      </c>
      <c r="AJ92" t="s">
        <v>325</v>
      </c>
      <c r="AK92" s="37">
        <v>2</v>
      </c>
      <c r="AT92"/>
    </row>
    <row r="93" spans="1:46" x14ac:dyDescent="0.25">
      <c r="A93" t="s">
        <v>941</v>
      </c>
      <c r="B93" t="s">
        <v>558</v>
      </c>
      <c r="C93" t="s">
        <v>846</v>
      </c>
      <c r="D93" t="s">
        <v>889</v>
      </c>
      <c r="E93" s="31">
        <v>79.706521739130437</v>
      </c>
      <c r="F93" s="31">
        <v>382.59956521739139</v>
      </c>
      <c r="G93" s="31">
        <v>0</v>
      </c>
      <c r="H93" s="36">
        <v>0</v>
      </c>
      <c r="I93" s="31">
        <v>60.151956521739145</v>
      </c>
      <c r="J93" s="31">
        <v>0</v>
      </c>
      <c r="K93" s="36">
        <v>0</v>
      </c>
      <c r="L93" s="31">
        <v>37.597608695652191</v>
      </c>
      <c r="M93" s="31">
        <v>0</v>
      </c>
      <c r="N93" s="36">
        <v>0</v>
      </c>
      <c r="O93" s="31">
        <v>17.173913043478262</v>
      </c>
      <c r="P93" s="31">
        <v>0</v>
      </c>
      <c r="Q93" s="36">
        <v>0</v>
      </c>
      <c r="R93" s="31">
        <v>5.3804347826086953</v>
      </c>
      <c r="S93" s="31">
        <v>0</v>
      </c>
      <c r="T93" s="36">
        <v>0</v>
      </c>
      <c r="U93" s="31">
        <v>102.48782608695657</v>
      </c>
      <c r="V93" s="31">
        <v>0</v>
      </c>
      <c r="W93" s="36">
        <v>0</v>
      </c>
      <c r="X93" s="31">
        <v>1.1888043478260868</v>
      </c>
      <c r="Y93" s="31">
        <v>0</v>
      </c>
      <c r="Z93" s="36">
        <v>0</v>
      </c>
      <c r="AA93" s="31">
        <v>218.77097826086961</v>
      </c>
      <c r="AB93" s="31">
        <v>0</v>
      </c>
      <c r="AC93" s="36">
        <v>0</v>
      </c>
      <c r="AD93" s="31">
        <v>0</v>
      </c>
      <c r="AE93" s="31">
        <v>0</v>
      </c>
      <c r="AF93" s="36" t="s">
        <v>1104</v>
      </c>
      <c r="AG93" s="31">
        <v>0</v>
      </c>
      <c r="AH93" s="31">
        <v>0</v>
      </c>
      <c r="AI93" s="36" t="s">
        <v>1104</v>
      </c>
      <c r="AJ93" t="s">
        <v>210</v>
      </c>
      <c r="AK93" s="37">
        <v>2</v>
      </c>
      <c r="AT93"/>
    </row>
    <row r="94" spans="1:46" x14ac:dyDescent="0.25">
      <c r="A94" t="s">
        <v>941</v>
      </c>
      <c r="B94" t="s">
        <v>402</v>
      </c>
      <c r="C94" t="s">
        <v>723</v>
      </c>
      <c r="D94" t="s">
        <v>894</v>
      </c>
      <c r="E94" s="31">
        <v>77.891304347826093</v>
      </c>
      <c r="F94" s="31">
        <v>264.91706521739138</v>
      </c>
      <c r="G94" s="31">
        <v>19.177500000000002</v>
      </c>
      <c r="H94" s="36">
        <v>7.2390579988733134E-2</v>
      </c>
      <c r="I94" s="31">
        <v>45.406739130434801</v>
      </c>
      <c r="J94" s="31">
        <v>0</v>
      </c>
      <c r="K94" s="36">
        <v>0</v>
      </c>
      <c r="L94" s="31">
        <v>25.339673913043484</v>
      </c>
      <c r="M94" s="31">
        <v>0</v>
      </c>
      <c r="N94" s="36">
        <v>0</v>
      </c>
      <c r="O94" s="31">
        <v>15.494130434782617</v>
      </c>
      <c r="P94" s="31">
        <v>0</v>
      </c>
      <c r="Q94" s="36">
        <v>0</v>
      </c>
      <c r="R94" s="31">
        <v>4.5729347826086952</v>
      </c>
      <c r="S94" s="31">
        <v>0</v>
      </c>
      <c r="T94" s="36">
        <v>0</v>
      </c>
      <c r="U94" s="31">
        <v>72.096630434782668</v>
      </c>
      <c r="V94" s="31">
        <v>6.9111956521739124</v>
      </c>
      <c r="W94" s="36">
        <v>9.5860175579573825E-2</v>
      </c>
      <c r="X94" s="31">
        <v>5.2365217391304348</v>
      </c>
      <c r="Y94" s="31">
        <v>0</v>
      </c>
      <c r="Z94" s="36">
        <v>0</v>
      </c>
      <c r="AA94" s="31">
        <v>112.37630434782609</v>
      </c>
      <c r="AB94" s="31">
        <v>12.266304347826088</v>
      </c>
      <c r="AC94" s="36">
        <v>0.10915383291000152</v>
      </c>
      <c r="AD94" s="31">
        <v>29.800869565217393</v>
      </c>
      <c r="AE94" s="31">
        <v>0</v>
      </c>
      <c r="AF94" s="36">
        <v>0</v>
      </c>
      <c r="AG94" s="31">
        <v>0</v>
      </c>
      <c r="AH94" s="31">
        <v>0</v>
      </c>
      <c r="AI94" s="36" t="s">
        <v>1104</v>
      </c>
      <c r="AJ94" t="s">
        <v>51</v>
      </c>
      <c r="AK94" s="37">
        <v>2</v>
      </c>
      <c r="AT94"/>
    </row>
    <row r="95" spans="1:46" x14ac:dyDescent="0.25">
      <c r="A95" t="s">
        <v>941</v>
      </c>
      <c r="B95" t="s">
        <v>618</v>
      </c>
      <c r="C95" t="s">
        <v>731</v>
      </c>
      <c r="D95" t="s">
        <v>892</v>
      </c>
      <c r="E95" s="31">
        <v>29.141304347826086</v>
      </c>
      <c r="F95" s="31">
        <v>95.954130434782627</v>
      </c>
      <c r="G95" s="31">
        <v>4.1470652173913036</v>
      </c>
      <c r="H95" s="36">
        <v>4.3219246514978833E-2</v>
      </c>
      <c r="I95" s="31">
        <v>15.505434782608695</v>
      </c>
      <c r="J95" s="31">
        <v>0</v>
      </c>
      <c r="K95" s="36">
        <v>0</v>
      </c>
      <c r="L95" s="31">
        <v>8.4782608695652169</v>
      </c>
      <c r="M95" s="31">
        <v>0</v>
      </c>
      <c r="N95" s="36">
        <v>0</v>
      </c>
      <c r="O95" s="31">
        <v>1.4347826086956521</v>
      </c>
      <c r="P95" s="31">
        <v>0</v>
      </c>
      <c r="Q95" s="36">
        <v>0</v>
      </c>
      <c r="R95" s="31">
        <v>5.5923913043478262</v>
      </c>
      <c r="S95" s="31">
        <v>0</v>
      </c>
      <c r="T95" s="36">
        <v>0</v>
      </c>
      <c r="U95" s="31">
        <v>20.918478260869566</v>
      </c>
      <c r="V95" s="31">
        <v>0</v>
      </c>
      <c r="W95" s="36">
        <v>0</v>
      </c>
      <c r="X95" s="31">
        <v>0</v>
      </c>
      <c r="Y95" s="31">
        <v>0</v>
      </c>
      <c r="Z95" s="36" t="s">
        <v>1104</v>
      </c>
      <c r="AA95" s="31">
        <v>59.530217391304355</v>
      </c>
      <c r="AB95" s="31">
        <v>4.1470652173913036</v>
      </c>
      <c r="AC95" s="36">
        <v>6.9663196257655019E-2</v>
      </c>
      <c r="AD95" s="31">
        <v>0</v>
      </c>
      <c r="AE95" s="31">
        <v>0</v>
      </c>
      <c r="AF95" s="36" t="s">
        <v>1104</v>
      </c>
      <c r="AG95" s="31">
        <v>0</v>
      </c>
      <c r="AH95" s="31">
        <v>0</v>
      </c>
      <c r="AI95" s="36" t="s">
        <v>1104</v>
      </c>
      <c r="AJ95" t="s">
        <v>270</v>
      </c>
      <c r="AK95" s="37">
        <v>2</v>
      </c>
      <c r="AT95"/>
    </row>
    <row r="96" spans="1:46" x14ac:dyDescent="0.25">
      <c r="A96" t="s">
        <v>941</v>
      </c>
      <c r="B96" t="s">
        <v>661</v>
      </c>
      <c r="C96" t="s">
        <v>831</v>
      </c>
      <c r="D96" t="s">
        <v>906</v>
      </c>
      <c r="E96" s="31">
        <v>13.923913043478262</v>
      </c>
      <c r="F96" s="31">
        <v>106.0882608695652</v>
      </c>
      <c r="G96" s="31">
        <v>14.801956521739129</v>
      </c>
      <c r="H96" s="36">
        <v>0.13952492387388679</v>
      </c>
      <c r="I96" s="31">
        <v>71.284130434782597</v>
      </c>
      <c r="J96" s="31">
        <v>14.801956521739129</v>
      </c>
      <c r="K96" s="36">
        <v>0.20764729023778083</v>
      </c>
      <c r="L96" s="31">
        <v>56.748260869565208</v>
      </c>
      <c r="M96" s="31">
        <v>0.26608695652173914</v>
      </c>
      <c r="N96" s="36">
        <v>4.6889006366791558E-3</v>
      </c>
      <c r="O96" s="31">
        <v>9.8891304347826079</v>
      </c>
      <c r="P96" s="31">
        <v>9.8891304347826079</v>
      </c>
      <c r="Q96" s="36">
        <v>1</v>
      </c>
      <c r="R96" s="31">
        <v>4.6467391304347823</v>
      </c>
      <c r="S96" s="31">
        <v>4.6467391304347823</v>
      </c>
      <c r="T96" s="36">
        <v>1</v>
      </c>
      <c r="U96" s="31">
        <v>0</v>
      </c>
      <c r="V96" s="31">
        <v>0</v>
      </c>
      <c r="W96" s="36" t="s">
        <v>1104</v>
      </c>
      <c r="X96" s="31">
        <v>0</v>
      </c>
      <c r="Y96" s="31">
        <v>0</v>
      </c>
      <c r="Z96" s="36" t="s">
        <v>1104</v>
      </c>
      <c r="AA96" s="31">
        <v>34.804130434782607</v>
      </c>
      <c r="AB96" s="31">
        <v>0</v>
      </c>
      <c r="AC96" s="36">
        <v>0</v>
      </c>
      <c r="AD96" s="31">
        <v>0</v>
      </c>
      <c r="AE96" s="31">
        <v>0</v>
      </c>
      <c r="AF96" s="36" t="s">
        <v>1104</v>
      </c>
      <c r="AG96" s="31">
        <v>0</v>
      </c>
      <c r="AH96" s="31">
        <v>0</v>
      </c>
      <c r="AI96" s="36" t="s">
        <v>1104</v>
      </c>
      <c r="AJ96" t="s">
        <v>313</v>
      </c>
      <c r="AK96" s="37">
        <v>2</v>
      </c>
      <c r="AT96"/>
    </row>
    <row r="97" spans="1:46" x14ac:dyDescent="0.25">
      <c r="A97" t="s">
        <v>941</v>
      </c>
      <c r="B97" t="s">
        <v>419</v>
      </c>
      <c r="C97" t="s">
        <v>732</v>
      </c>
      <c r="D97" t="s">
        <v>891</v>
      </c>
      <c r="E97" s="31">
        <v>112.58695652173913</v>
      </c>
      <c r="F97" s="31">
        <v>378.88793478260868</v>
      </c>
      <c r="G97" s="31">
        <v>19.377826086956521</v>
      </c>
      <c r="H97" s="36">
        <v>5.1143951306010238E-2</v>
      </c>
      <c r="I97" s="31">
        <v>66.459891304347835</v>
      </c>
      <c r="J97" s="31">
        <v>5.7922826086956523</v>
      </c>
      <c r="K97" s="36">
        <v>8.7154560367400394E-2</v>
      </c>
      <c r="L97" s="31">
        <v>35.804130434782621</v>
      </c>
      <c r="M97" s="31">
        <v>5.7922826086956523</v>
      </c>
      <c r="N97" s="36">
        <v>0.16177693853636022</v>
      </c>
      <c r="O97" s="31">
        <v>25.204673913043479</v>
      </c>
      <c r="P97" s="31">
        <v>0</v>
      </c>
      <c r="Q97" s="36">
        <v>0</v>
      </c>
      <c r="R97" s="31">
        <v>5.4510869565217392</v>
      </c>
      <c r="S97" s="31">
        <v>0</v>
      </c>
      <c r="T97" s="36">
        <v>0</v>
      </c>
      <c r="U97" s="31">
        <v>99.714021739130402</v>
      </c>
      <c r="V97" s="31">
        <v>6.7179347826086966</v>
      </c>
      <c r="W97" s="36">
        <v>6.7372017149042562E-2</v>
      </c>
      <c r="X97" s="31">
        <v>7.7863043478260865</v>
      </c>
      <c r="Y97" s="31">
        <v>0</v>
      </c>
      <c r="Z97" s="36">
        <v>0</v>
      </c>
      <c r="AA97" s="31">
        <v>196.26521739130436</v>
      </c>
      <c r="AB97" s="31">
        <v>6.8676086956521729</v>
      </c>
      <c r="AC97" s="36">
        <v>3.4991471168117669E-2</v>
      </c>
      <c r="AD97" s="31">
        <v>8.6624999999999996</v>
      </c>
      <c r="AE97" s="31">
        <v>0</v>
      </c>
      <c r="AF97" s="36">
        <v>0</v>
      </c>
      <c r="AG97" s="31">
        <v>0</v>
      </c>
      <c r="AH97" s="31">
        <v>0</v>
      </c>
      <c r="AI97" s="36" t="s">
        <v>1104</v>
      </c>
      <c r="AJ97" t="s">
        <v>68</v>
      </c>
      <c r="AK97" s="37">
        <v>2</v>
      </c>
      <c r="AT97"/>
    </row>
    <row r="98" spans="1:46" x14ac:dyDescent="0.25">
      <c r="A98" t="s">
        <v>941</v>
      </c>
      <c r="B98" t="s">
        <v>551</v>
      </c>
      <c r="C98" t="s">
        <v>831</v>
      </c>
      <c r="D98" t="s">
        <v>906</v>
      </c>
      <c r="E98" s="31">
        <v>77.793478260869563</v>
      </c>
      <c r="F98" s="31">
        <v>259.99869565217392</v>
      </c>
      <c r="G98" s="31">
        <v>63.42260869565218</v>
      </c>
      <c r="H98" s="36">
        <v>0.24393433411873305</v>
      </c>
      <c r="I98" s="31">
        <v>26.176630434782609</v>
      </c>
      <c r="J98" s="31">
        <v>0.73913043478260865</v>
      </c>
      <c r="K98" s="36">
        <v>2.8236271151250904E-2</v>
      </c>
      <c r="L98" s="31">
        <v>20.073369565217391</v>
      </c>
      <c r="M98" s="31">
        <v>0.73913043478260865</v>
      </c>
      <c r="N98" s="36">
        <v>3.6821443075673477E-2</v>
      </c>
      <c r="O98" s="31">
        <v>0.88586956521739135</v>
      </c>
      <c r="P98" s="31">
        <v>0</v>
      </c>
      <c r="Q98" s="36">
        <v>0</v>
      </c>
      <c r="R98" s="31">
        <v>5.2173913043478262</v>
      </c>
      <c r="S98" s="31">
        <v>0</v>
      </c>
      <c r="T98" s="36">
        <v>0</v>
      </c>
      <c r="U98" s="31">
        <v>68.878478260869556</v>
      </c>
      <c r="V98" s="31">
        <v>8.5034782608695654</v>
      </c>
      <c r="W98" s="36">
        <v>0.12345624461480681</v>
      </c>
      <c r="X98" s="31">
        <v>17.138586956521738</v>
      </c>
      <c r="Y98" s="31">
        <v>0</v>
      </c>
      <c r="Z98" s="36">
        <v>0</v>
      </c>
      <c r="AA98" s="31">
        <v>147.80500000000001</v>
      </c>
      <c r="AB98" s="31">
        <v>54.180000000000007</v>
      </c>
      <c r="AC98" s="36">
        <v>0.36656405399005448</v>
      </c>
      <c r="AD98" s="31">
        <v>0</v>
      </c>
      <c r="AE98" s="31">
        <v>0</v>
      </c>
      <c r="AF98" s="36" t="s">
        <v>1104</v>
      </c>
      <c r="AG98" s="31">
        <v>0</v>
      </c>
      <c r="AH98" s="31">
        <v>0</v>
      </c>
      <c r="AI98" s="36" t="s">
        <v>1104</v>
      </c>
      <c r="AJ98" t="s">
        <v>203</v>
      </c>
      <c r="AK98" s="37">
        <v>2</v>
      </c>
      <c r="AT98"/>
    </row>
    <row r="99" spans="1:46" x14ac:dyDescent="0.25">
      <c r="A99" t="s">
        <v>941</v>
      </c>
      <c r="B99" t="s">
        <v>500</v>
      </c>
      <c r="C99" t="s">
        <v>831</v>
      </c>
      <c r="D99" t="s">
        <v>906</v>
      </c>
      <c r="E99" s="31">
        <v>84.760869565217391</v>
      </c>
      <c r="F99" s="31">
        <v>316.90760869565219</v>
      </c>
      <c r="G99" s="31">
        <v>32.573369565217391</v>
      </c>
      <c r="H99" s="36">
        <v>0.10278506628251959</v>
      </c>
      <c r="I99" s="31">
        <v>21.652173913043477</v>
      </c>
      <c r="J99" s="31">
        <v>0</v>
      </c>
      <c r="K99" s="36">
        <v>0</v>
      </c>
      <c r="L99" s="31">
        <v>11.059782608695652</v>
      </c>
      <c r="M99" s="31">
        <v>0</v>
      </c>
      <c r="N99" s="36">
        <v>0</v>
      </c>
      <c r="O99" s="31">
        <v>4.9402173913043477</v>
      </c>
      <c r="P99" s="31">
        <v>0</v>
      </c>
      <c r="Q99" s="36">
        <v>0</v>
      </c>
      <c r="R99" s="31">
        <v>5.6521739130434785</v>
      </c>
      <c r="S99" s="31">
        <v>0</v>
      </c>
      <c r="T99" s="36">
        <v>0</v>
      </c>
      <c r="U99" s="31">
        <v>121.47282608695652</v>
      </c>
      <c r="V99" s="31">
        <v>9.5108695652173907</v>
      </c>
      <c r="W99" s="36">
        <v>7.8296273097400559E-2</v>
      </c>
      <c r="X99" s="31">
        <v>18.505434782608695</v>
      </c>
      <c r="Y99" s="31">
        <v>0</v>
      </c>
      <c r="Z99" s="36">
        <v>0</v>
      </c>
      <c r="AA99" s="31">
        <v>150.1983695652174</v>
      </c>
      <c r="AB99" s="31">
        <v>23.0625</v>
      </c>
      <c r="AC99" s="36">
        <v>0.15354693973549471</v>
      </c>
      <c r="AD99" s="31">
        <v>5.0788043478260869</v>
      </c>
      <c r="AE99" s="31">
        <v>0</v>
      </c>
      <c r="AF99" s="36">
        <v>0</v>
      </c>
      <c r="AG99" s="31">
        <v>0</v>
      </c>
      <c r="AH99" s="31">
        <v>0</v>
      </c>
      <c r="AI99" s="36" t="s">
        <v>1104</v>
      </c>
      <c r="AJ99" t="s">
        <v>151</v>
      </c>
      <c r="AK99" s="37">
        <v>2</v>
      </c>
      <c r="AT99"/>
    </row>
    <row r="100" spans="1:46" x14ac:dyDescent="0.25">
      <c r="A100" t="s">
        <v>941</v>
      </c>
      <c r="B100" t="s">
        <v>372</v>
      </c>
      <c r="C100" t="s">
        <v>711</v>
      </c>
      <c r="D100" t="s">
        <v>903</v>
      </c>
      <c r="E100" s="31">
        <v>139.47826086956522</v>
      </c>
      <c r="F100" s="31">
        <v>451.98293478260854</v>
      </c>
      <c r="G100" s="31">
        <v>69.773586956521711</v>
      </c>
      <c r="H100" s="36">
        <v>0.15437217113093196</v>
      </c>
      <c r="I100" s="31">
        <v>71.438913043478252</v>
      </c>
      <c r="J100" s="31">
        <v>3.2768478260869562</v>
      </c>
      <c r="K100" s="36">
        <v>4.5869228498656503E-2</v>
      </c>
      <c r="L100" s="31">
        <v>27.813913043478262</v>
      </c>
      <c r="M100" s="31">
        <v>1.5377173913043478</v>
      </c>
      <c r="N100" s="36">
        <v>5.5285906334021133E-2</v>
      </c>
      <c r="O100" s="31">
        <v>36.538043478260867</v>
      </c>
      <c r="P100" s="31">
        <v>0</v>
      </c>
      <c r="Q100" s="36">
        <v>0</v>
      </c>
      <c r="R100" s="31">
        <v>7.0869565217391308</v>
      </c>
      <c r="S100" s="31">
        <v>1.7391304347826086</v>
      </c>
      <c r="T100" s="36">
        <v>0.24539877300613494</v>
      </c>
      <c r="U100" s="31">
        <v>115.3872826086955</v>
      </c>
      <c r="V100" s="31">
        <v>6.6883695652173918</v>
      </c>
      <c r="W100" s="36">
        <v>5.7964529660510099E-2</v>
      </c>
      <c r="X100" s="31">
        <v>6.6222826086956523</v>
      </c>
      <c r="Y100" s="31">
        <v>0</v>
      </c>
      <c r="Z100" s="36">
        <v>0</v>
      </c>
      <c r="AA100" s="31">
        <v>256.20239130434783</v>
      </c>
      <c r="AB100" s="31">
        <v>59.808369565217369</v>
      </c>
      <c r="AC100" s="36">
        <v>0.23344188655198708</v>
      </c>
      <c r="AD100" s="31">
        <v>2.3320652173913046</v>
      </c>
      <c r="AE100" s="31">
        <v>0</v>
      </c>
      <c r="AF100" s="36">
        <v>0</v>
      </c>
      <c r="AG100" s="31">
        <v>0</v>
      </c>
      <c r="AH100" s="31">
        <v>0</v>
      </c>
      <c r="AI100" s="36" t="s">
        <v>1104</v>
      </c>
      <c r="AJ100" t="s">
        <v>21</v>
      </c>
      <c r="AK100" s="37">
        <v>2</v>
      </c>
      <c r="AT100"/>
    </row>
    <row r="101" spans="1:46" x14ac:dyDescent="0.25">
      <c r="A101" t="s">
        <v>941</v>
      </c>
      <c r="B101" t="s">
        <v>465</v>
      </c>
      <c r="C101" t="s">
        <v>765</v>
      </c>
      <c r="D101" t="s">
        <v>898</v>
      </c>
      <c r="E101" s="31">
        <v>122.59782608695652</v>
      </c>
      <c r="F101" s="31">
        <v>365.8266304347826</v>
      </c>
      <c r="G101" s="31">
        <v>31.732282608695655</v>
      </c>
      <c r="H101" s="36">
        <v>8.6741313968810962E-2</v>
      </c>
      <c r="I101" s="31">
        <v>73.343804347826079</v>
      </c>
      <c r="J101" s="31">
        <v>2.3552173913043477</v>
      </c>
      <c r="K101" s="36">
        <v>3.2112015626227286E-2</v>
      </c>
      <c r="L101" s="31">
        <v>25.7425</v>
      </c>
      <c r="M101" s="31">
        <v>2.3552173913043477</v>
      </c>
      <c r="N101" s="36">
        <v>9.1491401041248824E-2</v>
      </c>
      <c r="O101" s="31">
        <v>42.818695652173908</v>
      </c>
      <c r="P101" s="31">
        <v>0</v>
      </c>
      <c r="Q101" s="36">
        <v>0</v>
      </c>
      <c r="R101" s="31">
        <v>4.7826086956521738</v>
      </c>
      <c r="S101" s="31">
        <v>0</v>
      </c>
      <c r="T101" s="36">
        <v>0</v>
      </c>
      <c r="U101" s="31">
        <v>105.99945652173913</v>
      </c>
      <c r="V101" s="31">
        <v>15.879239130434783</v>
      </c>
      <c r="W101" s="36">
        <v>0.14980491081270925</v>
      </c>
      <c r="X101" s="31">
        <v>9.1358695652173907</v>
      </c>
      <c r="Y101" s="31">
        <v>0</v>
      </c>
      <c r="Z101" s="36">
        <v>0</v>
      </c>
      <c r="AA101" s="31">
        <v>177.3475</v>
      </c>
      <c r="AB101" s="31">
        <v>13.497826086956525</v>
      </c>
      <c r="AC101" s="36">
        <v>7.6109480466070994E-2</v>
      </c>
      <c r="AD101" s="31">
        <v>0</v>
      </c>
      <c r="AE101" s="31">
        <v>0</v>
      </c>
      <c r="AF101" s="36" t="s">
        <v>1104</v>
      </c>
      <c r="AG101" s="31">
        <v>0</v>
      </c>
      <c r="AH101" s="31">
        <v>0</v>
      </c>
      <c r="AI101" s="36" t="s">
        <v>1104</v>
      </c>
      <c r="AJ101" t="s">
        <v>116</v>
      </c>
      <c r="AK101" s="37">
        <v>2</v>
      </c>
      <c r="AT101"/>
    </row>
    <row r="102" spans="1:46" x14ac:dyDescent="0.25">
      <c r="A102" t="s">
        <v>941</v>
      </c>
      <c r="B102" t="s">
        <v>387</v>
      </c>
      <c r="C102" t="s">
        <v>776</v>
      </c>
      <c r="D102" t="s">
        <v>902</v>
      </c>
      <c r="E102" s="31">
        <v>78.152173913043484</v>
      </c>
      <c r="F102" s="31">
        <v>255.48097826086959</v>
      </c>
      <c r="G102" s="31">
        <v>0</v>
      </c>
      <c r="H102" s="36">
        <v>0</v>
      </c>
      <c r="I102" s="31">
        <v>80.070652173913061</v>
      </c>
      <c r="J102" s="31">
        <v>0</v>
      </c>
      <c r="K102" s="36">
        <v>0</v>
      </c>
      <c r="L102" s="31">
        <v>74.016304347826093</v>
      </c>
      <c r="M102" s="31">
        <v>0</v>
      </c>
      <c r="N102" s="36">
        <v>0</v>
      </c>
      <c r="O102" s="31">
        <v>0.17391304347826086</v>
      </c>
      <c r="P102" s="31">
        <v>0</v>
      </c>
      <c r="Q102" s="36">
        <v>0</v>
      </c>
      <c r="R102" s="31">
        <v>5.8804347826086953</v>
      </c>
      <c r="S102" s="31">
        <v>0</v>
      </c>
      <c r="T102" s="36">
        <v>0</v>
      </c>
      <c r="U102" s="31">
        <v>40.220108695652172</v>
      </c>
      <c r="V102" s="31">
        <v>0</v>
      </c>
      <c r="W102" s="36">
        <v>0</v>
      </c>
      <c r="X102" s="31">
        <v>5.2608695652173916</v>
      </c>
      <c r="Y102" s="31">
        <v>0</v>
      </c>
      <c r="Z102" s="36">
        <v>0</v>
      </c>
      <c r="AA102" s="31">
        <v>129.74728260869566</v>
      </c>
      <c r="AB102" s="31">
        <v>0</v>
      </c>
      <c r="AC102" s="36">
        <v>0</v>
      </c>
      <c r="AD102" s="31">
        <v>0.18206521739130435</v>
      </c>
      <c r="AE102" s="31">
        <v>0</v>
      </c>
      <c r="AF102" s="36">
        <v>0</v>
      </c>
      <c r="AG102" s="31">
        <v>0</v>
      </c>
      <c r="AH102" s="31">
        <v>0</v>
      </c>
      <c r="AI102" s="36" t="s">
        <v>1104</v>
      </c>
      <c r="AJ102" t="s">
        <v>36</v>
      </c>
      <c r="AK102" s="37">
        <v>2</v>
      </c>
      <c r="AT102"/>
    </row>
    <row r="103" spans="1:46" x14ac:dyDescent="0.25">
      <c r="A103" t="s">
        <v>941</v>
      </c>
      <c r="B103" t="s">
        <v>475</v>
      </c>
      <c r="C103" t="s">
        <v>812</v>
      </c>
      <c r="D103" t="s">
        <v>908</v>
      </c>
      <c r="E103" s="31">
        <v>85.782608695652172</v>
      </c>
      <c r="F103" s="31">
        <v>292.50695652173908</v>
      </c>
      <c r="G103" s="31">
        <v>53.294130434782602</v>
      </c>
      <c r="H103" s="36">
        <v>0.18219782212537494</v>
      </c>
      <c r="I103" s="31">
        <v>46.152173913043477</v>
      </c>
      <c r="J103" s="31">
        <v>0</v>
      </c>
      <c r="K103" s="36">
        <v>0</v>
      </c>
      <c r="L103" s="31">
        <v>17.288043478260871</v>
      </c>
      <c r="M103" s="31">
        <v>0</v>
      </c>
      <c r="N103" s="36">
        <v>0</v>
      </c>
      <c r="O103" s="31">
        <v>23.733695652173914</v>
      </c>
      <c r="P103" s="31">
        <v>0</v>
      </c>
      <c r="Q103" s="36">
        <v>0</v>
      </c>
      <c r="R103" s="31">
        <v>5.1304347826086953</v>
      </c>
      <c r="S103" s="31">
        <v>0</v>
      </c>
      <c r="T103" s="36">
        <v>0</v>
      </c>
      <c r="U103" s="31">
        <v>75.513695652173922</v>
      </c>
      <c r="V103" s="31">
        <v>15.638695652173915</v>
      </c>
      <c r="W103" s="36">
        <v>0.20709747439997928</v>
      </c>
      <c r="X103" s="31">
        <v>2.6277173913043477</v>
      </c>
      <c r="Y103" s="31">
        <v>0</v>
      </c>
      <c r="Z103" s="36">
        <v>0</v>
      </c>
      <c r="AA103" s="31">
        <v>162.36282608695646</v>
      </c>
      <c r="AB103" s="31">
        <v>37.655434782608687</v>
      </c>
      <c r="AC103" s="36">
        <v>0.23192152840725752</v>
      </c>
      <c r="AD103" s="31">
        <v>5.8505434782608692</v>
      </c>
      <c r="AE103" s="31">
        <v>0</v>
      </c>
      <c r="AF103" s="36">
        <v>0</v>
      </c>
      <c r="AG103" s="31">
        <v>0</v>
      </c>
      <c r="AH103" s="31">
        <v>0</v>
      </c>
      <c r="AI103" s="36" t="s">
        <v>1104</v>
      </c>
      <c r="AJ103" t="s">
        <v>126</v>
      </c>
      <c r="AK103" s="37">
        <v>2</v>
      </c>
      <c r="AT103"/>
    </row>
    <row r="104" spans="1:46" x14ac:dyDescent="0.25">
      <c r="A104" t="s">
        <v>941</v>
      </c>
      <c r="B104" t="s">
        <v>549</v>
      </c>
      <c r="C104" t="s">
        <v>781</v>
      </c>
      <c r="D104" t="s">
        <v>902</v>
      </c>
      <c r="E104" s="31">
        <v>109.23913043478261</v>
      </c>
      <c r="F104" s="31">
        <v>326.0625</v>
      </c>
      <c r="G104" s="31">
        <v>0</v>
      </c>
      <c r="H104" s="36">
        <v>0</v>
      </c>
      <c r="I104" s="31">
        <v>69.350543478260875</v>
      </c>
      <c r="J104" s="31">
        <v>0</v>
      </c>
      <c r="K104" s="36">
        <v>0</v>
      </c>
      <c r="L104" s="31">
        <v>25.926630434782609</v>
      </c>
      <c r="M104" s="31">
        <v>0</v>
      </c>
      <c r="N104" s="36">
        <v>0</v>
      </c>
      <c r="O104" s="31">
        <v>36.986413043478258</v>
      </c>
      <c r="P104" s="31">
        <v>0</v>
      </c>
      <c r="Q104" s="36">
        <v>0</v>
      </c>
      <c r="R104" s="31">
        <v>6.4375</v>
      </c>
      <c r="S104" s="31">
        <v>0</v>
      </c>
      <c r="T104" s="36">
        <v>0</v>
      </c>
      <c r="U104" s="31">
        <v>63.703804347826086</v>
      </c>
      <c r="V104" s="31">
        <v>0</v>
      </c>
      <c r="W104" s="36">
        <v>0</v>
      </c>
      <c r="X104" s="31">
        <v>0</v>
      </c>
      <c r="Y104" s="31">
        <v>0</v>
      </c>
      <c r="Z104" s="36" t="s">
        <v>1104</v>
      </c>
      <c r="AA104" s="31">
        <v>193.008152173913</v>
      </c>
      <c r="AB104" s="31">
        <v>0</v>
      </c>
      <c r="AC104" s="36">
        <v>0</v>
      </c>
      <c r="AD104" s="31">
        <v>0</v>
      </c>
      <c r="AE104" s="31">
        <v>0</v>
      </c>
      <c r="AF104" s="36" t="s">
        <v>1104</v>
      </c>
      <c r="AG104" s="31">
        <v>0</v>
      </c>
      <c r="AH104" s="31">
        <v>0</v>
      </c>
      <c r="AI104" s="36" t="s">
        <v>1104</v>
      </c>
      <c r="AJ104" t="s">
        <v>201</v>
      </c>
      <c r="AK104" s="37">
        <v>2</v>
      </c>
      <c r="AT104"/>
    </row>
    <row r="105" spans="1:46" x14ac:dyDescent="0.25">
      <c r="A105" t="s">
        <v>941</v>
      </c>
      <c r="B105" t="s">
        <v>501</v>
      </c>
      <c r="C105" t="s">
        <v>831</v>
      </c>
      <c r="D105" t="s">
        <v>906</v>
      </c>
      <c r="E105" s="31">
        <v>122.77173913043478</v>
      </c>
      <c r="F105" s="31">
        <v>433.32880434782612</v>
      </c>
      <c r="G105" s="31">
        <v>82.073369565217391</v>
      </c>
      <c r="H105" s="36">
        <v>0.18940206314865329</v>
      </c>
      <c r="I105" s="31">
        <v>80.90217391304347</v>
      </c>
      <c r="J105" s="31">
        <v>0</v>
      </c>
      <c r="K105" s="36">
        <v>0</v>
      </c>
      <c r="L105" s="31">
        <v>51.902173913043477</v>
      </c>
      <c r="M105" s="31">
        <v>0</v>
      </c>
      <c r="N105" s="36">
        <v>0</v>
      </c>
      <c r="O105" s="31">
        <v>23.695652173913043</v>
      </c>
      <c r="P105" s="31">
        <v>0</v>
      </c>
      <c r="Q105" s="36">
        <v>0</v>
      </c>
      <c r="R105" s="31">
        <v>5.3043478260869561</v>
      </c>
      <c r="S105" s="31">
        <v>0</v>
      </c>
      <c r="T105" s="36">
        <v>0</v>
      </c>
      <c r="U105" s="31">
        <v>105.67934782608695</v>
      </c>
      <c r="V105" s="31">
        <v>9.2663043478260878</v>
      </c>
      <c r="W105" s="36">
        <v>8.7683209051169983E-2</v>
      </c>
      <c r="X105" s="31">
        <v>0</v>
      </c>
      <c r="Y105" s="31">
        <v>0</v>
      </c>
      <c r="Z105" s="36" t="s">
        <v>1104</v>
      </c>
      <c r="AA105" s="31">
        <v>225.42119565217391</v>
      </c>
      <c r="AB105" s="31">
        <v>56.440217391304351</v>
      </c>
      <c r="AC105" s="36">
        <v>0.25037671026460129</v>
      </c>
      <c r="AD105" s="31">
        <v>21.326086956521738</v>
      </c>
      <c r="AE105" s="31">
        <v>16.366847826086957</v>
      </c>
      <c r="AF105" s="36">
        <v>0.76745667686034669</v>
      </c>
      <c r="AG105" s="31">
        <v>0</v>
      </c>
      <c r="AH105" s="31">
        <v>0</v>
      </c>
      <c r="AI105" s="36" t="s">
        <v>1104</v>
      </c>
      <c r="AJ105" t="s">
        <v>152</v>
      </c>
      <c r="AK105" s="37">
        <v>2</v>
      </c>
      <c r="AT105"/>
    </row>
    <row r="106" spans="1:46" x14ac:dyDescent="0.25">
      <c r="A106" t="s">
        <v>941</v>
      </c>
      <c r="B106" t="s">
        <v>416</v>
      </c>
      <c r="C106" t="s">
        <v>747</v>
      </c>
      <c r="D106" t="s">
        <v>897</v>
      </c>
      <c r="E106" s="31">
        <v>107.3804347826087</v>
      </c>
      <c r="F106" s="31">
        <v>417.58402173913038</v>
      </c>
      <c r="G106" s="31">
        <v>64.0704347826087</v>
      </c>
      <c r="H106" s="36">
        <v>0.15343124125241137</v>
      </c>
      <c r="I106" s="31">
        <v>53.270217391304357</v>
      </c>
      <c r="J106" s="31">
        <v>5.5827173913043469</v>
      </c>
      <c r="K106" s="36">
        <v>0.10479997388213494</v>
      </c>
      <c r="L106" s="31">
        <v>20.756630434782611</v>
      </c>
      <c r="M106" s="31">
        <v>5.5827173913043469</v>
      </c>
      <c r="N106" s="36">
        <v>0.26896067783474104</v>
      </c>
      <c r="O106" s="31">
        <v>26.807065217391305</v>
      </c>
      <c r="P106" s="31">
        <v>0</v>
      </c>
      <c r="Q106" s="36">
        <v>0</v>
      </c>
      <c r="R106" s="31">
        <v>5.7065217391304346</v>
      </c>
      <c r="S106" s="31">
        <v>0</v>
      </c>
      <c r="T106" s="36">
        <v>0</v>
      </c>
      <c r="U106" s="31">
        <v>119.33478260869562</v>
      </c>
      <c r="V106" s="31">
        <v>18.476086956521733</v>
      </c>
      <c r="W106" s="36">
        <v>0.15482566400699529</v>
      </c>
      <c r="X106" s="31">
        <v>15.144021739130435</v>
      </c>
      <c r="Y106" s="31">
        <v>0</v>
      </c>
      <c r="Z106" s="36">
        <v>0</v>
      </c>
      <c r="AA106" s="31">
        <v>219.60402173913045</v>
      </c>
      <c r="AB106" s="31">
        <v>40.011630434782617</v>
      </c>
      <c r="AC106" s="36">
        <v>0.18219898760466594</v>
      </c>
      <c r="AD106" s="31">
        <v>10.230978260869565</v>
      </c>
      <c r="AE106" s="31">
        <v>0</v>
      </c>
      <c r="AF106" s="36">
        <v>0</v>
      </c>
      <c r="AG106" s="31">
        <v>0</v>
      </c>
      <c r="AH106" s="31">
        <v>0</v>
      </c>
      <c r="AI106" s="36" t="s">
        <v>1104</v>
      </c>
      <c r="AJ106" t="s">
        <v>65</v>
      </c>
      <c r="AK106" s="37">
        <v>2</v>
      </c>
      <c r="AT106"/>
    </row>
    <row r="107" spans="1:46" x14ac:dyDescent="0.25">
      <c r="A107" t="s">
        <v>941</v>
      </c>
      <c r="B107" t="s">
        <v>469</v>
      </c>
      <c r="C107" t="s">
        <v>776</v>
      </c>
      <c r="D107" t="s">
        <v>902</v>
      </c>
      <c r="E107" s="31">
        <v>90.097826086956516</v>
      </c>
      <c r="F107" s="31">
        <v>302.49369565217393</v>
      </c>
      <c r="G107" s="31">
        <v>0</v>
      </c>
      <c r="H107" s="36">
        <v>0</v>
      </c>
      <c r="I107" s="31">
        <v>71.301630434782609</v>
      </c>
      <c r="J107" s="31">
        <v>0</v>
      </c>
      <c r="K107" s="36">
        <v>0</v>
      </c>
      <c r="L107" s="31">
        <v>30.230978260869566</v>
      </c>
      <c r="M107" s="31">
        <v>0</v>
      </c>
      <c r="N107" s="36">
        <v>0</v>
      </c>
      <c r="O107" s="31">
        <v>36.027173913043477</v>
      </c>
      <c r="P107" s="31">
        <v>0</v>
      </c>
      <c r="Q107" s="36">
        <v>0</v>
      </c>
      <c r="R107" s="31">
        <v>5.0434782608695654</v>
      </c>
      <c r="S107" s="31">
        <v>0</v>
      </c>
      <c r="T107" s="36">
        <v>0</v>
      </c>
      <c r="U107" s="31">
        <v>57.904021739130435</v>
      </c>
      <c r="V107" s="31">
        <v>0</v>
      </c>
      <c r="W107" s="36">
        <v>0</v>
      </c>
      <c r="X107" s="31">
        <v>8.1304347826086953</v>
      </c>
      <c r="Y107" s="31">
        <v>0</v>
      </c>
      <c r="Z107" s="36">
        <v>0</v>
      </c>
      <c r="AA107" s="31">
        <v>165.15760869565219</v>
      </c>
      <c r="AB107" s="31">
        <v>0</v>
      </c>
      <c r="AC107" s="36">
        <v>0</v>
      </c>
      <c r="AD107" s="31">
        <v>0</v>
      </c>
      <c r="AE107" s="31">
        <v>0</v>
      </c>
      <c r="AF107" s="36" t="s">
        <v>1104</v>
      </c>
      <c r="AG107" s="31">
        <v>0</v>
      </c>
      <c r="AH107" s="31">
        <v>0</v>
      </c>
      <c r="AI107" s="36" t="s">
        <v>1104</v>
      </c>
      <c r="AJ107" t="s">
        <v>120</v>
      </c>
      <c r="AK107" s="37">
        <v>2</v>
      </c>
      <c r="AT107"/>
    </row>
    <row r="108" spans="1:46" x14ac:dyDescent="0.25">
      <c r="A108" t="s">
        <v>941</v>
      </c>
      <c r="B108" t="s">
        <v>541</v>
      </c>
      <c r="C108" t="s">
        <v>831</v>
      </c>
      <c r="D108" t="s">
        <v>906</v>
      </c>
      <c r="E108" s="31">
        <v>105.71739130434783</v>
      </c>
      <c r="F108" s="31">
        <v>374.71195652173913</v>
      </c>
      <c r="G108" s="31">
        <v>17.353260869565215</v>
      </c>
      <c r="H108" s="36">
        <v>4.6310934485909463E-2</v>
      </c>
      <c r="I108" s="31">
        <v>28.41032608695652</v>
      </c>
      <c r="J108" s="31">
        <v>0.26630434782608697</v>
      </c>
      <c r="K108" s="36">
        <v>9.373505499760881E-3</v>
      </c>
      <c r="L108" s="31">
        <v>6.4565217391304346</v>
      </c>
      <c r="M108" s="31">
        <v>0.26630434782608697</v>
      </c>
      <c r="N108" s="36">
        <v>4.1245791245791252E-2</v>
      </c>
      <c r="O108" s="31">
        <v>16.388586956521738</v>
      </c>
      <c r="P108" s="31">
        <v>0</v>
      </c>
      <c r="Q108" s="36">
        <v>0</v>
      </c>
      <c r="R108" s="31">
        <v>5.5652173913043477</v>
      </c>
      <c r="S108" s="31">
        <v>0</v>
      </c>
      <c r="T108" s="36">
        <v>0</v>
      </c>
      <c r="U108" s="31">
        <v>93.179347826086953</v>
      </c>
      <c r="V108" s="31">
        <v>0.99456521739130432</v>
      </c>
      <c r="W108" s="36">
        <v>1.0673665791776027E-2</v>
      </c>
      <c r="X108" s="31">
        <v>22.1875</v>
      </c>
      <c r="Y108" s="31">
        <v>0</v>
      </c>
      <c r="Z108" s="36">
        <v>0</v>
      </c>
      <c r="AA108" s="31">
        <v>211.07065217391303</v>
      </c>
      <c r="AB108" s="31">
        <v>16.092391304347824</v>
      </c>
      <c r="AC108" s="36">
        <v>7.6241728248834864E-2</v>
      </c>
      <c r="AD108" s="31">
        <v>19.864130434782609</v>
      </c>
      <c r="AE108" s="31">
        <v>0</v>
      </c>
      <c r="AF108" s="36">
        <v>0</v>
      </c>
      <c r="AG108" s="31">
        <v>0</v>
      </c>
      <c r="AH108" s="31">
        <v>0</v>
      </c>
      <c r="AI108" s="36" t="s">
        <v>1104</v>
      </c>
      <c r="AJ108" t="s">
        <v>193</v>
      </c>
      <c r="AK108" s="37">
        <v>2</v>
      </c>
      <c r="AT108"/>
    </row>
    <row r="109" spans="1:46" x14ac:dyDescent="0.25">
      <c r="A109" t="s">
        <v>941</v>
      </c>
      <c r="B109" t="s">
        <v>565</v>
      </c>
      <c r="C109" t="s">
        <v>709</v>
      </c>
      <c r="D109" t="s">
        <v>901</v>
      </c>
      <c r="E109" s="31">
        <v>47.25</v>
      </c>
      <c r="F109" s="31">
        <v>167.59913043478258</v>
      </c>
      <c r="G109" s="31">
        <v>42.105434782608697</v>
      </c>
      <c r="H109" s="36">
        <v>0.25122704797679768</v>
      </c>
      <c r="I109" s="31">
        <v>43.717391304347828</v>
      </c>
      <c r="J109" s="31">
        <v>0</v>
      </c>
      <c r="K109" s="36">
        <v>0</v>
      </c>
      <c r="L109" s="31">
        <v>26.135869565217391</v>
      </c>
      <c r="M109" s="31">
        <v>0</v>
      </c>
      <c r="N109" s="36">
        <v>0</v>
      </c>
      <c r="O109" s="31">
        <v>16.885869565217391</v>
      </c>
      <c r="P109" s="31">
        <v>0</v>
      </c>
      <c r="Q109" s="36">
        <v>0</v>
      </c>
      <c r="R109" s="31">
        <v>0.69565217391304346</v>
      </c>
      <c r="S109" s="31">
        <v>0</v>
      </c>
      <c r="T109" s="36">
        <v>0</v>
      </c>
      <c r="U109" s="31">
        <v>27.376847826086959</v>
      </c>
      <c r="V109" s="31">
        <v>6.2391304347826084</v>
      </c>
      <c r="W109" s="36">
        <v>0.22789805730802365</v>
      </c>
      <c r="X109" s="31">
        <v>0</v>
      </c>
      <c r="Y109" s="31">
        <v>0</v>
      </c>
      <c r="Z109" s="36" t="s">
        <v>1104</v>
      </c>
      <c r="AA109" s="31">
        <v>96.504891304347794</v>
      </c>
      <c r="AB109" s="31">
        <v>35.866304347826087</v>
      </c>
      <c r="AC109" s="36">
        <v>0.37165270965089642</v>
      </c>
      <c r="AD109" s="31">
        <v>0</v>
      </c>
      <c r="AE109" s="31">
        <v>0</v>
      </c>
      <c r="AF109" s="36" t="s">
        <v>1104</v>
      </c>
      <c r="AG109" s="31">
        <v>0</v>
      </c>
      <c r="AH109" s="31">
        <v>0</v>
      </c>
      <c r="AI109" s="36" t="s">
        <v>1104</v>
      </c>
      <c r="AJ109" t="s">
        <v>217</v>
      </c>
      <c r="AK109" s="37">
        <v>2</v>
      </c>
      <c r="AT109"/>
    </row>
    <row r="110" spans="1:46" x14ac:dyDescent="0.25">
      <c r="A110" t="s">
        <v>941</v>
      </c>
      <c r="B110" t="s">
        <v>459</v>
      </c>
      <c r="C110" t="s">
        <v>810</v>
      </c>
      <c r="D110" t="s">
        <v>893</v>
      </c>
      <c r="E110" s="31">
        <v>165.09782608695653</v>
      </c>
      <c r="F110" s="31">
        <v>565.22108695652173</v>
      </c>
      <c r="G110" s="31">
        <v>216.4873913043478</v>
      </c>
      <c r="H110" s="36">
        <v>0.38301364952613765</v>
      </c>
      <c r="I110" s="31">
        <v>49.482826086956521</v>
      </c>
      <c r="J110" s="31">
        <v>7.1811956521739138</v>
      </c>
      <c r="K110" s="36">
        <v>0.14512501043401094</v>
      </c>
      <c r="L110" s="31">
        <v>0.36141304347826086</v>
      </c>
      <c r="M110" s="31">
        <v>0.30706521739130432</v>
      </c>
      <c r="N110" s="36">
        <v>0.84962406015037584</v>
      </c>
      <c r="O110" s="31">
        <v>44.251847826086959</v>
      </c>
      <c r="P110" s="31">
        <v>6.8741304347826091</v>
      </c>
      <c r="Q110" s="36">
        <v>0.15534109359225973</v>
      </c>
      <c r="R110" s="31">
        <v>4.8695652173913047</v>
      </c>
      <c r="S110" s="31">
        <v>0</v>
      </c>
      <c r="T110" s="36">
        <v>0</v>
      </c>
      <c r="U110" s="31">
        <v>170.53010869565225</v>
      </c>
      <c r="V110" s="31">
        <v>66.500217391304332</v>
      </c>
      <c r="W110" s="36">
        <v>0.38996173696217079</v>
      </c>
      <c r="X110" s="31">
        <v>11.217391304347826</v>
      </c>
      <c r="Y110" s="31">
        <v>0</v>
      </c>
      <c r="Z110" s="36">
        <v>0</v>
      </c>
      <c r="AA110" s="31">
        <v>301.2027173913043</v>
      </c>
      <c r="AB110" s="31">
        <v>142.80597826086955</v>
      </c>
      <c r="AC110" s="36">
        <v>0.47411915635324325</v>
      </c>
      <c r="AD110" s="31">
        <v>32.788043478260867</v>
      </c>
      <c r="AE110" s="31">
        <v>0</v>
      </c>
      <c r="AF110" s="36">
        <v>0</v>
      </c>
      <c r="AG110" s="31">
        <v>0</v>
      </c>
      <c r="AH110" s="31">
        <v>0</v>
      </c>
      <c r="AI110" s="36" t="s">
        <v>1104</v>
      </c>
      <c r="AJ110" t="s">
        <v>110</v>
      </c>
      <c r="AK110" s="37">
        <v>2</v>
      </c>
      <c r="AT110"/>
    </row>
    <row r="111" spans="1:46" x14ac:dyDescent="0.25">
      <c r="A111" t="s">
        <v>941</v>
      </c>
      <c r="B111" t="s">
        <v>508</v>
      </c>
      <c r="C111" t="s">
        <v>816</v>
      </c>
      <c r="D111" t="s">
        <v>906</v>
      </c>
      <c r="E111" s="31">
        <v>105.26086956521739</v>
      </c>
      <c r="F111" s="31">
        <v>340.02913043478264</v>
      </c>
      <c r="G111" s="31">
        <v>96.216630434782601</v>
      </c>
      <c r="H111" s="36">
        <v>0.28296584563726634</v>
      </c>
      <c r="I111" s="31">
        <v>64.83608695652174</v>
      </c>
      <c r="J111" s="31">
        <v>3.5833695652173909</v>
      </c>
      <c r="K111" s="36">
        <v>5.5268134358884939E-2</v>
      </c>
      <c r="L111" s="31">
        <v>50.393152173913037</v>
      </c>
      <c r="M111" s="31">
        <v>3.5833695652173909</v>
      </c>
      <c r="N111" s="36">
        <v>7.1108263933376048E-2</v>
      </c>
      <c r="O111" s="31">
        <v>14.442934782608695</v>
      </c>
      <c r="P111" s="31">
        <v>0</v>
      </c>
      <c r="Q111" s="36">
        <v>0</v>
      </c>
      <c r="R111" s="31">
        <v>0</v>
      </c>
      <c r="S111" s="31">
        <v>0</v>
      </c>
      <c r="T111" s="36" t="s">
        <v>1104</v>
      </c>
      <c r="U111" s="31">
        <v>79.761630434782631</v>
      </c>
      <c r="V111" s="31">
        <v>44.606739130434782</v>
      </c>
      <c r="W111" s="36">
        <v>0.55925059313961289</v>
      </c>
      <c r="X111" s="31">
        <v>8.3423913043478262</v>
      </c>
      <c r="Y111" s="31">
        <v>0</v>
      </c>
      <c r="Z111" s="36">
        <v>0</v>
      </c>
      <c r="AA111" s="31">
        <v>187.08902173913046</v>
      </c>
      <c r="AB111" s="31">
        <v>48.02652173913043</v>
      </c>
      <c r="AC111" s="36">
        <v>0.25670411493249834</v>
      </c>
      <c r="AD111" s="31">
        <v>0</v>
      </c>
      <c r="AE111" s="31">
        <v>0</v>
      </c>
      <c r="AF111" s="36" t="s">
        <v>1104</v>
      </c>
      <c r="AG111" s="31">
        <v>0</v>
      </c>
      <c r="AH111" s="31">
        <v>0</v>
      </c>
      <c r="AI111" s="36" t="s">
        <v>1104</v>
      </c>
      <c r="AJ111" t="s">
        <v>159</v>
      </c>
      <c r="AK111" s="37">
        <v>2</v>
      </c>
      <c r="AT111"/>
    </row>
    <row r="112" spans="1:46" x14ac:dyDescent="0.25">
      <c r="A112" t="s">
        <v>941</v>
      </c>
      <c r="B112" t="s">
        <v>444</v>
      </c>
      <c r="C112" t="s">
        <v>809</v>
      </c>
      <c r="D112" t="s">
        <v>904</v>
      </c>
      <c r="E112" s="31">
        <v>116.93478260869566</v>
      </c>
      <c r="F112" s="31">
        <v>498.43108695652165</v>
      </c>
      <c r="G112" s="31">
        <v>6.8414130434782612</v>
      </c>
      <c r="H112" s="36">
        <v>1.3725895560111884E-2</v>
      </c>
      <c r="I112" s="31">
        <v>79.690217391304344</v>
      </c>
      <c r="J112" s="31">
        <v>0.54619565217391308</v>
      </c>
      <c r="K112" s="36">
        <v>6.853986223828685E-3</v>
      </c>
      <c r="L112" s="31">
        <v>44.054347826086953</v>
      </c>
      <c r="M112" s="31">
        <v>0.54619565217391308</v>
      </c>
      <c r="N112" s="36">
        <v>1.2398223538119913E-2</v>
      </c>
      <c r="O112" s="31">
        <v>30.173913043478262</v>
      </c>
      <c r="P112" s="31">
        <v>0</v>
      </c>
      <c r="Q112" s="36">
        <v>0</v>
      </c>
      <c r="R112" s="31">
        <v>5.4619565217391308</v>
      </c>
      <c r="S112" s="31">
        <v>0</v>
      </c>
      <c r="T112" s="36">
        <v>0</v>
      </c>
      <c r="U112" s="31">
        <v>136.44826086956522</v>
      </c>
      <c r="V112" s="31">
        <v>5.6330434782608698</v>
      </c>
      <c r="W112" s="36">
        <v>4.1283365888009793E-2</v>
      </c>
      <c r="X112" s="31">
        <v>16.005434782608695</v>
      </c>
      <c r="Y112" s="31">
        <v>0</v>
      </c>
      <c r="Z112" s="36">
        <v>0</v>
      </c>
      <c r="AA112" s="31">
        <v>266.28717391304343</v>
      </c>
      <c r="AB112" s="31">
        <v>0.66217391304347828</v>
      </c>
      <c r="AC112" s="36">
        <v>2.4866909784386098E-3</v>
      </c>
      <c r="AD112" s="31">
        <v>0</v>
      </c>
      <c r="AE112" s="31">
        <v>0</v>
      </c>
      <c r="AF112" s="36" t="s">
        <v>1104</v>
      </c>
      <c r="AG112" s="31">
        <v>0</v>
      </c>
      <c r="AH112" s="31">
        <v>0</v>
      </c>
      <c r="AI112" s="36" t="s">
        <v>1104</v>
      </c>
      <c r="AJ112" t="s">
        <v>95</v>
      </c>
      <c r="AK112" s="37">
        <v>2</v>
      </c>
      <c r="AT112"/>
    </row>
    <row r="113" spans="1:46" x14ac:dyDescent="0.25">
      <c r="A113" t="s">
        <v>941</v>
      </c>
      <c r="B113" t="s">
        <v>360</v>
      </c>
      <c r="C113" t="s">
        <v>762</v>
      </c>
      <c r="D113" t="s">
        <v>900</v>
      </c>
      <c r="E113" s="31">
        <v>91.728260869565219</v>
      </c>
      <c r="F113" s="31">
        <v>331.8830434782609</v>
      </c>
      <c r="G113" s="31">
        <v>32.35586956521739</v>
      </c>
      <c r="H113" s="36">
        <v>9.7491782725973378E-2</v>
      </c>
      <c r="I113" s="31">
        <v>75.672717391304346</v>
      </c>
      <c r="J113" s="31">
        <v>6.4988043478260868</v>
      </c>
      <c r="K113" s="36">
        <v>8.5880414657513976E-2</v>
      </c>
      <c r="L113" s="31">
        <v>25.698369565217391</v>
      </c>
      <c r="M113" s="31">
        <v>0</v>
      </c>
      <c r="N113" s="36">
        <v>0</v>
      </c>
      <c r="O113" s="31">
        <v>44.322173913043478</v>
      </c>
      <c r="P113" s="31">
        <v>6.4988043478260868</v>
      </c>
      <c r="Q113" s="36">
        <v>0.14662648002275827</v>
      </c>
      <c r="R113" s="31">
        <v>5.6521739130434785</v>
      </c>
      <c r="S113" s="31">
        <v>0</v>
      </c>
      <c r="T113" s="36">
        <v>0</v>
      </c>
      <c r="U113" s="31">
        <v>66.067065217391288</v>
      </c>
      <c r="V113" s="31">
        <v>14.955652173913045</v>
      </c>
      <c r="W113" s="36">
        <v>0.22637076620101124</v>
      </c>
      <c r="X113" s="31">
        <v>6.6576086956521738</v>
      </c>
      <c r="Y113" s="31">
        <v>0</v>
      </c>
      <c r="Z113" s="36">
        <v>0</v>
      </c>
      <c r="AA113" s="31">
        <v>183.48565217391305</v>
      </c>
      <c r="AB113" s="31">
        <v>10.901413043478261</v>
      </c>
      <c r="AC113" s="36">
        <v>5.9412890949890641E-2</v>
      </c>
      <c r="AD113" s="31">
        <v>0</v>
      </c>
      <c r="AE113" s="31">
        <v>0</v>
      </c>
      <c r="AF113" s="36" t="s">
        <v>1104</v>
      </c>
      <c r="AG113" s="31">
        <v>0</v>
      </c>
      <c r="AH113" s="31">
        <v>0</v>
      </c>
      <c r="AI113" s="36" t="s">
        <v>1104</v>
      </c>
      <c r="AJ113" t="s">
        <v>8</v>
      </c>
      <c r="AK113" s="37">
        <v>2</v>
      </c>
      <c r="AT113"/>
    </row>
    <row r="114" spans="1:46" x14ac:dyDescent="0.25">
      <c r="A114" t="s">
        <v>941</v>
      </c>
      <c r="B114" t="s">
        <v>548</v>
      </c>
      <c r="C114" t="s">
        <v>711</v>
      </c>
      <c r="D114" t="s">
        <v>903</v>
      </c>
      <c r="E114" s="31">
        <v>88.858695652173907</v>
      </c>
      <c r="F114" s="31">
        <v>315.77380434782606</v>
      </c>
      <c r="G114" s="31">
        <v>12.536521739130436</v>
      </c>
      <c r="H114" s="36">
        <v>3.9700955451394598E-2</v>
      </c>
      <c r="I114" s="31">
        <v>40.152282608695643</v>
      </c>
      <c r="J114" s="31">
        <v>3.9856521739130435</v>
      </c>
      <c r="K114" s="36">
        <v>9.9263402102322429E-2</v>
      </c>
      <c r="L114" s="31">
        <v>15.337826086956522</v>
      </c>
      <c r="M114" s="31">
        <v>0</v>
      </c>
      <c r="N114" s="36">
        <v>0</v>
      </c>
      <c r="O114" s="31">
        <v>22.553586956521734</v>
      </c>
      <c r="P114" s="31">
        <v>3.9856521739130435</v>
      </c>
      <c r="Q114" s="36">
        <v>0.17671921462410783</v>
      </c>
      <c r="R114" s="31">
        <v>2.2608695652173911</v>
      </c>
      <c r="S114" s="31">
        <v>0</v>
      </c>
      <c r="T114" s="36">
        <v>0</v>
      </c>
      <c r="U114" s="31">
        <v>84.769565217391303</v>
      </c>
      <c r="V114" s="31">
        <v>0.93260869565217386</v>
      </c>
      <c r="W114" s="36">
        <v>1.1001692568087397E-2</v>
      </c>
      <c r="X114" s="31">
        <v>11.195652173913043</v>
      </c>
      <c r="Y114" s="31">
        <v>0</v>
      </c>
      <c r="Z114" s="36">
        <v>0</v>
      </c>
      <c r="AA114" s="31">
        <v>173.71608695652174</v>
      </c>
      <c r="AB114" s="31">
        <v>7.6182608695652174</v>
      </c>
      <c r="AC114" s="36">
        <v>4.3854665408575209E-2</v>
      </c>
      <c r="AD114" s="31">
        <v>5.9402173913043477</v>
      </c>
      <c r="AE114" s="31">
        <v>0</v>
      </c>
      <c r="AF114" s="36">
        <v>0</v>
      </c>
      <c r="AG114" s="31">
        <v>0</v>
      </c>
      <c r="AH114" s="31">
        <v>0</v>
      </c>
      <c r="AI114" s="36" t="s">
        <v>1104</v>
      </c>
      <c r="AJ114" t="s">
        <v>200</v>
      </c>
      <c r="AK114" s="37">
        <v>2</v>
      </c>
      <c r="AT114"/>
    </row>
    <row r="115" spans="1:46" x14ac:dyDescent="0.25">
      <c r="A115" t="s">
        <v>941</v>
      </c>
      <c r="B115" t="s">
        <v>578</v>
      </c>
      <c r="C115" t="s">
        <v>850</v>
      </c>
      <c r="D115" t="s">
        <v>890</v>
      </c>
      <c r="E115" s="31">
        <v>75.489130434782609</v>
      </c>
      <c r="F115" s="31">
        <v>271.07043478260874</v>
      </c>
      <c r="G115" s="31">
        <v>99.29358695652175</v>
      </c>
      <c r="H115" s="36">
        <v>0.36630179545826369</v>
      </c>
      <c r="I115" s="31">
        <v>50.003260869565217</v>
      </c>
      <c r="J115" s="31">
        <v>1.4483695652173914</v>
      </c>
      <c r="K115" s="36">
        <v>2.8965502249853271E-2</v>
      </c>
      <c r="L115" s="31">
        <v>21.193478260869565</v>
      </c>
      <c r="M115" s="31">
        <v>1.4483695652173914</v>
      </c>
      <c r="N115" s="36">
        <v>6.8340342599240947E-2</v>
      </c>
      <c r="O115" s="31">
        <v>24.288043478260871</v>
      </c>
      <c r="P115" s="31">
        <v>0</v>
      </c>
      <c r="Q115" s="36">
        <v>0</v>
      </c>
      <c r="R115" s="31">
        <v>4.5217391304347823</v>
      </c>
      <c r="S115" s="31">
        <v>0</v>
      </c>
      <c r="T115" s="36">
        <v>0</v>
      </c>
      <c r="U115" s="31">
        <v>72.887608695652176</v>
      </c>
      <c r="V115" s="31">
        <v>34.01260869565219</v>
      </c>
      <c r="W115" s="36">
        <v>0.46664459575940348</v>
      </c>
      <c r="X115" s="31">
        <v>2.7907608695652173</v>
      </c>
      <c r="Y115" s="31">
        <v>0</v>
      </c>
      <c r="Z115" s="36">
        <v>0</v>
      </c>
      <c r="AA115" s="31">
        <v>141.81902173913045</v>
      </c>
      <c r="AB115" s="31">
        <v>63.832608695652169</v>
      </c>
      <c r="AC115" s="36">
        <v>0.45009906226168522</v>
      </c>
      <c r="AD115" s="31">
        <v>3.5697826086956526</v>
      </c>
      <c r="AE115" s="31">
        <v>0</v>
      </c>
      <c r="AF115" s="36">
        <v>0</v>
      </c>
      <c r="AG115" s="31">
        <v>0</v>
      </c>
      <c r="AH115" s="31">
        <v>0</v>
      </c>
      <c r="AI115" s="36" t="s">
        <v>1104</v>
      </c>
      <c r="AJ115" t="s">
        <v>230</v>
      </c>
      <c r="AK115" s="37">
        <v>2</v>
      </c>
      <c r="AT115"/>
    </row>
    <row r="116" spans="1:46" x14ac:dyDescent="0.25">
      <c r="A116" t="s">
        <v>941</v>
      </c>
      <c r="B116" t="s">
        <v>534</v>
      </c>
      <c r="C116" t="s">
        <v>739</v>
      </c>
      <c r="D116" t="s">
        <v>892</v>
      </c>
      <c r="E116" s="31">
        <v>41.097826086956523</v>
      </c>
      <c r="F116" s="31">
        <v>144.5063043478261</v>
      </c>
      <c r="G116" s="31">
        <v>0</v>
      </c>
      <c r="H116" s="36">
        <v>0</v>
      </c>
      <c r="I116" s="31">
        <v>18.880434782608695</v>
      </c>
      <c r="J116" s="31">
        <v>0</v>
      </c>
      <c r="K116" s="36">
        <v>0</v>
      </c>
      <c r="L116" s="31">
        <v>12.160326086956522</v>
      </c>
      <c r="M116" s="31">
        <v>0</v>
      </c>
      <c r="N116" s="36">
        <v>0</v>
      </c>
      <c r="O116" s="31">
        <v>1.6331521739130435</v>
      </c>
      <c r="P116" s="31">
        <v>0</v>
      </c>
      <c r="Q116" s="36">
        <v>0</v>
      </c>
      <c r="R116" s="31">
        <v>5.0869565217391308</v>
      </c>
      <c r="S116" s="31">
        <v>0</v>
      </c>
      <c r="T116" s="36">
        <v>0</v>
      </c>
      <c r="U116" s="31">
        <v>44.924782608695651</v>
      </c>
      <c r="V116" s="31">
        <v>0</v>
      </c>
      <c r="W116" s="36">
        <v>0</v>
      </c>
      <c r="X116" s="31">
        <v>4.7826086956521738</v>
      </c>
      <c r="Y116" s="31">
        <v>0</v>
      </c>
      <c r="Z116" s="36">
        <v>0</v>
      </c>
      <c r="AA116" s="31">
        <v>71.258152173913047</v>
      </c>
      <c r="AB116" s="31">
        <v>0</v>
      </c>
      <c r="AC116" s="36">
        <v>0</v>
      </c>
      <c r="AD116" s="31">
        <v>4.6603260869565215</v>
      </c>
      <c r="AE116" s="31">
        <v>0</v>
      </c>
      <c r="AF116" s="36">
        <v>0</v>
      </c>
      <c r="AG116" s="31">
        <v>0</v>
      </c>
      <c r="AH116" s="31">
        <v>0</v>
      </c>
      <c r="AI116" s="36" t="s">
        <v>1104</v>
      </c>
      <c r="AJ116" t="s">
        <v>186</v>
      </c>
      <c r="AK116" s="37">
        <v>2</v>
      </c>
      <c r="AT116"/>
    </row>
    <row r="117" spans="1:46" x14ac:dyDescent="0.25">
      <c r="A117" t="s">
        <v>941</v>
      </c>
      <c r="B117" t="s">
        <v>632</v>
      </c>
      <c r="C117" t="s">
        <v>816</v>
      </c>
      <c r="D117" t="s">
        <v>906</v>
      </c>
      <c r="E117" s="31">
        <v>116.45652173913044</v>
      </c>
      <c r="F117" s="31">
        <v>348.07608695652175</v>
      </c>
      <c r="G117" s="31">
        <v>0.68478260869565222</v>
      </c>
      <c r="H117" s="36">
        <v>1.9673359772663401E-3</v>
      </c>
      <c r="I117" s="31">
        <v>42.293478260869563</v>
      </c>
      <c r="J117" s="31">
        <v>0</v>
      </c>
      <c r="K117" s="36">
        <v>0</v>
      </c>
      <c r="L117" s="31">
        <v>14.641304347826088</v>
      </c>
      <c r="M117" s="31">
        <v>0</v>
      </c>
      <c r="N117" s="36">
        <v>0</v>
      </c>
      <c r="O117" s="31">
        <v>23.130434782608695</v>
      </c>
      <c r="P117" s="31">
        <v>0</v>
      </c>
      <c r="Q117" s="36">
        <v>0</v>
      </c>
      <c r="R117" s="31">
        <v>4.5217391304347823</v>
      </c>
      <c r="S117" s="31">
        <v>0</v>
      </c>
      <c r="T117" s="36">
        <v>0</v>
      </c>
      <c r="U117" s="31">
        <v>95.304347826086953</v>
      </c>
      <c r="V117" s="31">
        <v>0.68478260869565222</v>
      </c>
      <c r="W117" s="36">
        <v>7.1852189781021905E-3</v>
      </c>
      <c r="X117" s="31">
        <v>28.459239130434781</v>
      </c>
      <c r="Y117" s="31">
        <v>0</v>
      </c>
      <c r="Z117" s="36">
        <v>0</v>
      </c>
      <c r="AA117" s="31">
        <v>172.72826086956522</v>
      </c>
      <c r="AB117" s="31">
        <v>0</v>
      </c>
      <c r="AC117" s="36">
        <v>0</v>
      </c>
      <c r="AD117" s="31">
        <v>8.1195652173913047</v>
      </c>
      <c r="AE117" s="31">
        <v>0</v>
      </c>
      <c r="AF117" s="36">
        <v>0</v>
      </c>
      <c r="AG117" s="31">
        <v>1.1711956521739131</v>
      </c>
      <c r="AH117" s="31">
        <v>0</v>
      </c>
      <c r="AI117" s="36">
        <v>0</v>
      </c>
      <c r="AJ117" t="s">
        <v>284</v>
      </c>
      <c r="AK117" s="37">
        <v>2</v>
      </c>
      <c r="AT117"/>
    </row>
    <row r="118" spans="1:46" x14ac:dyDescent="0.25">
      <c r="A118" t="s">
        <v>941</v>
      </c>
      <c r="B118" t="s">
        <v>367</v>
      </c>
      <c r="C118" t="s">
        <v>764</v>
      </c>
      <c r="D118" t="s">
        <v>898</v>
      </c>
      <c r="E118" s="31">
        <v>125.75</v>
      </c>
      <c r="F118" s="31">
        <v>472.48423913043462</v>
      </c>
      <c r="G118" s="31">
        <v>87.261413043478271</v>
      </c>
      <c r="H118" s="36">
        <v>0.18468639970737472</v>
      </c>
      <c r="I118" s="31">
        <v>64.876847826086959</v>
      </c>
      <c r="J118" s="31">
        <v>2.0860869565217386</v>
      </c>
      <c r="K118" s="36">
        <v>3.2154567097862664E-2</v>
      </c>
      <c r="L118" s="31">
        <v>29.732826086956528</v>
      </c>
      <c r="M118" s="31">
        <v>2.0860869565217386</v>
      </c>
      <c r="N118" s="36">
        <v>7.0161072157109289E-2</v>
      </c>
      <c r="O118" s="31">
        <v>29.926630434782609</v>
      </c>
      <c r="P118" s="31">
        <v>0</v>
      </c>
      <c r="Q118" s="36">
        <v>0</v>
      </c>
      <c r="R118" s="31">
        <v>5.2173913043478262</v>
      </c>
      <c r="S118" s="31">
        <v>0</v>
      </c>
      <c r="T118" s="36">
        <v>0</v>
      </c>
      <c r="U118" s="31">
        <v>118.67989130434778</v>
      </c>
      <c r="V118" s="31">
        <v>20.443478260869565</v>
      </c>
      <c r="W118" s="36">
        <v>0.17225730522825841</v>
      </c>
      <c r="X118" s="31">
        <v>11.483695652173912</v>
      </c>
      <c r="Y118" s="31">
        <v>0</v>
      </c>
      <c r="Z118" s="36">
        <v>0</v>
      </c>
      <c r="AA118" s="31">
        <v>277.44380434782596</v>
      </c>
      <c r="AB118" s="31">
        <v>64.731847826086963</v>
      </c>
      <c r="AC118" s="36">
        <v>0.23331516801483118</v>
      </c>
      <c r="AD118" s="31">
        <v>0</v>
      </c>
      <c r="AE118" s="31">
        <v>0</v>
      </c>
      <c r="AF118" s="36" t="s">
        <v>1104</v>
      </c>
      <c r="AG118" s="31">
        <v>0</v>
      </c>
      <c r="AH118" s="31">
        <v>0</v>
      </c>
      <c r="AI118" s="36" t="s">
        <v>1104</v>
      </c>
      <c r="AJ118" t="s">
        <v>16</v>
      </c>
      <c r="AK118" s="37">
        <v>2</v>
      </c>
      <c r="AT118"/>
    </row>
    <row r="119" spans="1:46" x14ac:dyDescent="0.25">
      <c r="A119" t="s">
        <v>941</v>
      </c>
      <c r="B119" t="s">
        <v>468</v>
      </c>
      <c r="C119" t="s">
        <v>810</v>
      </c>
      <c r="D119" t="s">
        <v>893</v>
      </c>
      <c r="E119" s="31">
        <v>115.79347826086956</v>
      </c>
      <c r="F119" s="31">
        <v>454.40597826086969</v>
      </c>
      <c r="G119" s="31">
        <v>208.61250000000001</v>
      </c>
      <c r="H119" s="36">
        <v>0.45908837026839855</v>
      </c>
      <c r="I119" s="31">
        <v>70.466195652173923</v>
      </c>
      <c r="J119" s="31">
        <v>20.525978260869564</v>
      </c>
      <c r="K119" s="36">
        <v>0.29128829889138946</v>
      </c>
      <c r="L119" s="31">
        <v>46.716195652173916</v>
      </c>
      <c r="M119" s="31">
        <v>20.379239130434783</v>
      </c>
      <c r="N119" s="36">
        <v>0.43623498972751745</v>
      </c>
      <c r="O119" s="31">
        <v>18.358695652173914</v>
      </c>
      <c r="P119" s="31">
        <v>0.14673913043478262</v>
      </c>
      <c r="Q119" s="36">
        <v>7.9928952042628773E-3</v>
      </c>
      <c r="R119" s="31">
        <v>5.3913043478260869</v>
      </c>
      <c r="S119" s="31">
        <v>0</v>
      </c>
      <c r="T119" s="36">
        <v>0</v>
      </c>
      <c r="U119" s="31">
        <v>133.9770652173913</v>
      </c>
      <c r="V119" s="31">
        <v>80.61565217391302</v>
      </c>
      <c r="W119" s="36">
        <v>0.60171233071202146</v>
      </c>
      <c r="X119" s="31">
        <v>5.7771739130434785</v>
      </c>
      <c r="Y119" s="31">
        <v>0</v>
      </c>
      <c r="Z119" s="36">
        <v>0</v>
      </c>
      <c r="AA119" s="31">
        <v>241.71543478260881</v>
      </c>
      <c r="AB119" s="31">
        <v>107.47086956521741</v>
      </c>
      <c r="AC119" s="36">
        <v>0.44461732310091534</v>
      </c>
      <c r="AD119" s="31">
        <v>2.4701086956521738</v>
      </c>
      <c r="AE119" s="31">
        <v>0</v>
      </c>
      <c r="AF119" s="36">
        <v>0</v>
      </c>
      <c r="AG119" s="31">
        <v>0</v>
      </c>
      <c r="AH119" s="31">
        <v>0</v>
      </c>
      <c r="AI119" s="36" t="s">
        <v>1104</v>
      </c>
      <c r="AJ119" t="s">
        <v>119</v>
      </c>
      <c r="AK119" s="37">
        <v>2</v>
      </c>
      <c r="AT119"/>
    </row>
    <row r="120" spans="1:46" x14ac:dyDescent="0.25">
      <c r="A120" t="s">
        <v>941</v>
      </c>
      <c r="B120" t="s">
        <v>406</v>
      </c>
      <c r="C120" t="s">
        <v>734</v>
      </c>
      <c r="D120" t="s">
        <v>889</v>
      </c>
      <c r="E120" s="31">
        <v>134.31521739130434</v>
      </c>
      <c r="F120" s="31">
        <v>440.375</v>
      </c>
      <c r="G120" s="31">
        <v>29.146739130434781</v>
      </c>
      <c r="H120" s="36">
        <v>6.6186180256451385E-2</v>
      </c>
      <c r="I120" s="31">
        <v>104.37771739130434</v>
      </c>
      <c r="J120" s="31">
        <v>4.5217391304347823</v>
      </c>
      <c r="K120" s="36">
        <v>4.3320923693733561E-2</v>
      </c>
      <c r="L120" s="31">
        <v>58.320652173913047</v>
      </c>
      <c r="M120" s="31">
        <v>4.5217391304347823</v>
      </c>
      <c r="N120" s="36">
        <v>7.7532382816140138E-2</v>
      </c>
      <c r="O120" s="31">
        <v>43.622282608695649</v>
      </c>
      <c r="P120" s="31">
        <v>0</v>
      </c>
      <c r="Q120" s="36">
        <v>0</v>
      </c>
      <c r="R120" s="31">
        <v>2.4347826086956523</v>
      </c>
      <c r="S120" s="31">
        <v>0</v>
      </c>
      <c r="T120" s="36">
        <v>0</v>
      </c>
      <c r="U120" s="31">
        <v>81.288043478260875</v>
      </c>
      <c r="V120" s="31">
        <v>3.7010869565217392</v>
      </c>
      <c r="W120" s="36">
        <v>4.5530520826368923E-2</v>
      </c>
      <c r="X120" s="31">
        <v>5.3043478260869561</v>
      </c>
      <c r="Y120" s="31">
        <v>0</v>
      </c>
      <c r="Z120" s="36">
        <v>0</v>
      </c>
      <c r="AA120" s="31">
        <v>249.40489130434781</v>
      </c>
      <c r="AB120" s="31">
        <v>20.923913043478262</v>
      </c>
      <c r="AC120" s="36">
        <v>8.3895359606018682E-2</v>
      </c>
      <c r="AD120" s="31">
        <v>0</v>
      </c>
      <c r="AE120" s="31">
        <v>0</v>
      </c>
      <c r="AF120" s="36" t="s">
        <v>1104</v>
      </c>
      <c r="AG120" s="31">
        <v>0</v>
      </c>
      <c r="AH120" s="31">
        <v>0</v>
      </c>
      <c r="AI120" s="36" t="s">
        <v>1104</v>
      </c>
      <c r="AJ120" t="s">
        <v>55</v>
      </c>
      <c r="AK120" s="37">
        <v>2</v>
      </c>
      <c r="AT120"/>
    </row>
    <row r="121" spans="1:46" x14ac:dyDescent="0.25">
      <c r="A121" t="s">
        <v>941</v>
      </c>
      <c r="B121" t="s">
        <v>521</v>
      </c>
      <c r="C121" t="s">
        <v>735</v>
      </c>
      <c r="D121" t="s">
        <v>906</v>
      </c>
      <c r="E121" s="31">
        <v>99.369565217391298</v>
      </c>
      <c r="F121" s="31">
        <v>336.32347826086959</v>
      </c>
      <c r="G121" s="31">
        <v>47.087065217391299</v>
      </c>
      <c r="H121" s="36">
        <v>0.14000528735275561</v>
      </c>
      <c r="I121" s="31">
        <v>47.719239130434779</v>
      </c>
      <c r="J121" s="31">
        <v>2.148586956521739</v>
      </c>
      <c r="K121" s="36">
        <v>4.5025591264119612E-2</v>
      </c>
      <c r="L121" s="31">
        <v>35.197499999999998</v>
      </c>
      <c r="M121" s="31">
        <v>2.148586956521739</v>
      </c>
      <c r="N121" s="36">
        <v>6.1043737666645052E-2</v>
      </c>
      <c r="O121" s="31">
        <v>9.7391304347826093</v>
      </c>
      <c r="P121" s="31">
        <v>0</v>
      </c>
      <c r="Q121" s="36">
        <v>0</v>
      </c>
      <c r="R121" s="31">
        <v>2.7826086956521738</v>
      </c>
      <c r="S121" s="31">
        <v>0</v>
      </c>
      <c r="T121" s="36">
        <v>0</v>
      </c>
      <c r="U121" s="31">
        <v>91.661739130434796</v>
      </c>
      <c r="V121" s="31">
        <v>14.009565217391303</v>
      </c>
      <c r="W121" s="36">
        <v>0.15283983644970636</v>
      </c>
      <c r="X121" s="31">
        <v>5.0217391304347823</v>
      </c>
      <c r="Y121" s="31">
        <v>0</v>
      </c>
      <c r="Z121" s="36">
        <v>0</v>
      </c>
      <c r="AA121" s="31">
        <v>191.92076086956521</v>
      </c>
      <c r="AB121" s="31">
        <v>30.928913043478261</v>
      </c>
      <c r="AC121" s="36">
        <v>0.16115459788375072</v>
      </c>
      <c r="AD121" s="31">
        <v>0</v>
      </c>
      <c r="AE121" s="31">
        <v>0</v>
      </c>
      <c r="AF121" s="36" t="s">
        <v>1104</v>
      </c>
      <c r="AG121" s="31">
        <v>0</v>
      </c>
      <c r="AH121" s="31">
        <v>0</v>
      </c>
      <c r="AI121" s="36" t="s">
        <v>1104</v>
      </c>
      <c r="AJ121" t="s">
        <v>172</v>
      </c>
      <c r="AK121" s="37">
        <v>2</v>
      </c>
      <c r="AT121"/>
    </row>
    <row r="122" spans="1:46" x14ac:dyDescent="0.25">
      <c r="A122" t="s">
        <v>941</v>
      </c>
      <c r="B122" t="s">
        <v>413</v>
      </c>
      <c r="C122" t="s">
        <v>740</v>
      </c>
      <c r="D122" t="s">
        <v>897</v>
      </c>
      <c r="E122" s="31">
        <v>64.902173913043484</v>
      </c>
      <c r="F122" s="31">
        <v>255.69434782608698</v>
      </c>
      <c r="G122" s="31">
        <v>21.188913043478259</v>
      </c>
      <c r="H122" s="36">
        <v>8.2868132297903213E-2</v>
      </c>
      <c r="I122" s="31">
        <v>38.446086956521732</v>
      </c>
      <c r="J122" s="31">
        <v>4.4134782608695646</v>
      </c>
      <c r="K122" s="36">
        <v>0.11479655305000792</v>
      </c>
      <c r="L122" s="31">
        <v>22.497717391304342</v>
      </c>
      <c r="M122" s="31">
        <v>4.4134782608695646</v>
      </c>
      <c r="N122" s="36">
        <v>0.19617449113195062</v>
      </c>
      <c r="O122" s="31">
        <v>11.027173913043478</v>
      </c>
      <c r="P122" s="31">
        <v>0</v>
      </c>
      <c r="Q122" s="36">
        <v>0</v>
      </c>
      <c r="R122" s="31">
        <v>4.9211956521739131</v>
      </c>
      <c r="S122" s="31">
        <v>0</v>
      </c>
      <c r="T122" s="36">
        <v>0</v>
      </c>
      <c r="U122" s="31">
        <v>82.860000000000014</v>
      </c>
      <c r="V122" s="31">
        <v>2.914347826086956</v>
      </c>
      <c r="W122" s="36">
        <v>3.5171950592408345E-2</v>
      </c>
      <c r="X122" s="31">
        <v>0.95652173913043481</v>
      </c>
      <c r="Y122" s="31">
        <v>0</v>
      </c>
      <c r="Z122" s="36">
        <v>0</v>
      </c>
      <c r="AA122" s="31">
        <v>133.43173913043481</v>
      </c>
      <c r="AB122" s="31">
        <v>13.861086956521737</v>
      </c>
      <c r="AC122" s="36">
        <v>0.10388148312278217</v>
      </c>
      <c r="AD122" s="31">
        <v>0</v>
      </c>
      <c r="AE122" s="31">
        <v>0</v>
      </c>
      <c r="AF122" s="36" t="s">
        <v>1104</v>
      </c>
      <c r="AG122" s="31">
        <v>0</v>
      </c>
      <c r="AH122" s="31">
        <v>0</v>
      </c>
      <c r="AI122" s="36" t="s">
        <v>1104</v>
      </c>
      <c r="AJ122" t="s">
        <v>62</v>
      </c>
      <c r="AK122" s="37">
        <v>2</v>
      </c>
      <c r="AT122"/>
    </row>
    <row r="123" spans="1:46" x14ac:dyDescent="0.25">
      <c r="A123" t="s">
        <v>941</v>
      </c>
      <c r="B123" t="s">
        <v>507</v>
      </c>
      <c r="C123" t="s">
        <v>713</v>
      </c>
      <c r="D123" t="s">
        <v>889</v>
      </c>
      <c r="E123" s="31">
        <v>99.913043478260875</v>
      </c>
      <c r="F123" s="31">
        <v>339.89478260869572</v>
      </c>
      <c r="G123" s="31">
        <v>48.815978260869571</v>
      </c>
      <c r="H123" s="36">
        <v>0.14362085197721033</v>
      </c>
      <c r="I123" s="31">
        <v>68.557717391304351</v>
      </c>
      <c r="J123" s="31">
        <v>1.7397826086956525</v>
      </c>
      <c r="K123" s="36">
        <v>2.5376903941616954E-2</v>
      </c>
      <c r="L123" s="31">
        <v>41.864782608695656</v>
      </c>
      <c r="M123" s="31">
        <v>1.7397826086956525</v>
      </c>
      <c r="N123" s="36">
        <v>4.1557187217646882E-2</v>
      </c>
      <c r="O123" s="31">
        <v>21.736413043478262</v>
      </c>
      <c r="P123" s="31">
        <v>0</v>
      </c>
      <c r="Q123" s="36">
        <v>0</v>
      </c>
      <c r="R123" s="31">
        <v>4.9565217391304346</v>
      </c>
      <c r="S123" s="31">
        <v>0</v>
      </c>
      <c r="T123" s="36">
        <v>0</v>
      </c>
      <c r="U123" s="31">
        <v>67.00836956521735</v>
      </c>
      <c r="V123" s="31">
        <v>5.0301086956521734</v>
      </c>
      <c r="W123" s="36">
        <v>7.5066871918984854E-2</v>
      </c>
      <c r="X123" s="31">
        <v>0</v>
      </c>
      <c r="Y123" s="31">
        <v>0</v>
      </c>
      <c r="Z123" s="36" t="s">
        <v>1104</v>
      </c>
      <c r="AA123" s="31">
        <v>204.32869565217402</v>
      </c>
      <c r="AB123" s="31">
        <v>42.046086956521748</v>
      </c>
      <c r="AC123" s="36">
        <v>0.20577671101124353</v>
      </c>
      <c r="AD123" s="31">
        <v>0</v>
      </c>
      <c r="AE123" s="31">
        <v>0</v>
      </c>
      <c r="AF123" s="36" t="s">
        <v>1104</v>
      </c>
      <c r="AG123" s="31">
        <v>0</v>
      </c>
      <c r="AH123" s="31">
        <v>0</v>
      </c>
      <c r="AI123" s="36" t="s">
        <v>1104</v>
      </c>
      <c r="AJ123" t="s">
        <v>158</v>
      </c>
      <c r="AK123" s="37">
        <v>2</v>
      </c>
      <c r="AT123"/>
    </row>
    <row r="124" spans="1:46" x14ac:dyDescent="0.25">
      <c r="A124" t="s">
        <v>941</v>
      </c>
      <c r="B124" t="s">
        <v>509</v>
      </c>
      <c r="C124" t="s">
        <v>710</v>
      </c>
      <c r="D124" t="s">
        <v>906</v>
      </c>
      <c r="E124" s="31">
        <v>81.706521739130437</v>
      </c>
      <c r="F124" s="31">
        <v>327.68510869565227</v>
      </c>
      <c r="G124" s="31">
        <v>12.858695652173914</v>
      </c>
      <c r="H124" s="36">
        <v>3.9241013127993031E-2</v>
      </c>
      <c r="I124" s="31">
        <v>42.303260869565221</v>
      </c>
      <c r="J124" s="31">
        <v>6.2608695652173916</v>
      </c>
      <c r="K124" s="36">
        <v>0.14799969166730903</v>
      </c>
      <c r="L124" s="31">
        <v>30.303260869565218</v>
      </c>
      <c r="M124" s="31">
        <v>0</v>
      </c>
      <c r="N124" s="36">
        <v>0</v>
      </c>
      <c r="O124" s="31">
        <v>6.2608695652173916</v>
      </c>
      <c r="P124" s="31">
        <v>6.2608695652173916</v>
      </c>
      <c r="Q124" s="36">
        <v>1</v>
      </c>
      <c r="R124" s="31">
        <v>5.7391304347826084</v>
      </c>
      <c r="S124" s="31">
        <v>0</v>
      </c>
      <c r="T124" s="36">
        <v>0</v>
      </c>
      <c r="U124" s="31">
        <v>72.360869565217385</v>
      </c>
      <c r="V124" s="31">
        <v>0</v>
      </c>
      <c r="W124" s="36">
        <v>0</v>
      </c>
      <c r="X124" s="31">
        <v>5.0717391304347856</v>
      </c>
      <c r="Y124" s="31">
        <v>0</v>
      </c>
      <c r="Z124" s="36">
        <v>0</v>
      </c>
      <c r="AA124" s="31">
        <v>207.94923913043488</v>
      </c>
      <c r="AB124" s="31">
        <v>6.5978260869565215</v>
      </c>
      <c r="AC124" s="36">
        <v>3.1728060725521944E-2</v>
      </c>
      <c r="AD124" s="31">
        <v>0</v>
      </c>
      <c r="AE124" s="31">
        <v>0</v>
      </c>
      <c r="AF124" s="36" t="s">
        <v>1104</v>
      </c>
      <c r="AG124" s="31">
        <v>0</v>
      </c>
      <c r="AH124" s="31">
        <v>0</v>
      </c>
      <c r="AI124" s="36" t="s">
        <v>1104</v>
      </c>
      <c r="AJ124" t="s">
        <v>160</v>
      </c>
      <c r="AK124" s="37">
        <v>2</v>
      </c>
      <c r="AT124"/>
    </row>
    <row r="125" spans="1:46" x14ac:dyDescent="0.25">
      <c r="A125" t="s">
        <v>941</v>
      </c>
      <c r="B125" t="s">
        <v>691</v>
      </c>
      <c r="C125" t="s">
        <v>757</v>
      </c>
      <c r="D125" t="s">
        <v>889</v>
      </c>
      <c r="E125" s="31">
        <v>33.434782608695649</v>
      </c>
      <c r="F125" s="31">
        <v>169.57880434782609</v>
      </c>
      <c r="G125" s="31">
        <v>12.625</v>
      </c>
      <c r="H125" s="36">
        <v>7.4449162727345558E-2</v>
      </c>
      <c r="I125" s="31">
        <v>31.644021739130437</v>
      </c>
      <c r="J125" s="31">
        <v>0</v>
      </c>
      <c r="K125" s="36">
        <v>0</v>
      </c>
      <c r="L125" s="31">
        <v>22.720108695652176</v>
      </c>
      <c r="M125" s="31">
        <v>0</v>
      </c>
      <c r="N125" s="36">
        <v>0</v>
      </c>
      <c r="O125" s="31">
        <v>3.7934782608695654</v>
      </c>
      <c r="P125" s="31">
        <v>0</v>
      </c>
      <c r="Q125" s="36">
        <v>0</v>
      </c>
      <c r="R125" s="31">
        <v>5.1304347826086953</v>
      </c>
      <c r="S125" s="31">
        <v>0</v>
      </c>
      <c r="T125" s="36">
        <v>0</v>
      </c>
      <c r="U125" s="31">
        <v>43.298913043478258</v>
      </c>
      <c r="V125" s="31">
        <v>6.1032608695652177</v>
      </c>
      <c r="W125" s="36">
        <v>0.14095644533701521</v>
      </c>
      <c r="X125" s="31">
        <v>0</v>
      </c>
      <c r="Y125" s="31">
        <v>0</v>
      </c>
      <c r="Z125" s="36" t="s">
        <v>1104</v>
      </c>
      <c r="AA125" s="31">
        <v>93.864130434782609</v>
      </c>
      <c r="AB125" s="31">
        <v>6.5217391304347823</v>
      </c>
      <c r="AC125" s="36">
        <v>6.9480632273753687E-2</v>
      </c>
      <c r="AD125" s="31">
        <v>0</v>
      </c>
      <c r="AE125" s="31">
        <v>0</v>
      </c>
      <c r="AF125" s="36" t="s">
        <v>1104</v>
      </c>
      <c r="AG125" s="31">
        <v>0.77173913043478259</v>
      </c>
      <c r="AH125" s="31">
        <v>0</v>
      </c>
      <c r="AI125" s="36">
        <v>0</v>
      </c>
      <c r="AJ125" t="s">
        <v>343</v>
      </c>
      <c r="AK125" s="37">
        <v>2</v>
      </c>
      <c r="AT125"/>
    </row>
    <row r="126" spans="1:46" x14ac:dyDescent="0.25">
      <c r="A126" t="s">
        <v>941</v>
      </c>
      <c r="B126" t="s">
        <v>647</v>
      </c>
      <c r="C126" t="s">
        <v>863</v>
      </c>
      <c r="D126" t="s">
        <v>900</v>
      </c>
      <c r="E126" s="31">
        <v>58.565217391304351</v>
      </c>
      <c r="F126" s="31">
        <v>236.89315217391302</v>
      </c>
      <c r="G126" s="31">
        <v>0</v>
      </c>
      <c r="H126" s="36">
        <v>0</v>
      </c>
      <c r="I126" s="31">
        <v>39.746413043478263</v>
      </c>
      <c r="J126" s="31">
        <v>0</v>
      </c>
      <c r="K126" s="36">
        <v>0</v>
      </c>
      <c r="L126" s="31">
        <v>26.186630434782611</v>
      </c>
      <c r="M126" s="31">
        <v>0</v>
      </c>
      <c r="N126" s="36">
        <v>0</v>
      </c>
      <c r="O126" s="31">
        <v>8.3423913043478262</v>
      </c>
      <c r="P126" s="31">
        <v>0</v>
      </c>
      <c r="Q126" s="36">
        <v>0</v>
      </c>
      <c r="R126" s="31">
        <v>5.2173913043478262</v>
      </c>
      <c r="S126" s="31">
        <v>0</v>
      </c>
      <c r="T126" s="36">
        <v>0</v>
      </c>
      <c r="U126" s="31">
        <v>49.339673913043477</v>
      </c>
      <c r="V126" s="31">
        <v>0</v>
      </c>
      <c r="W126" s="36">
        <v>0</v>
      </c>
      <c r="X126" s="31">
        <v>0</v>
      </c>
      <c r="Y126" s="31">
        <v>0</v>
      </c>
      <c r="Z126" s="36" t="s">
        <v>1104</v>
      </c>
      <c r="AA126" s="31">
        <v>147.00543478260869</v>
      </c>
      <c r="AB126" s="31">
        <v>0</v>
      </c>
      <c r="AC126" s="36">
        <v>0</v>
      </c>
      <c r="AD126" s="31">
        <v>0</v>
      </c>
      <c r="AE126" s="31">
        <v>0</v>
      </c>
      <c r="AF126" s="36" t="s">
        <v>1104</v>
      </c>
      <c r="AG126" s="31">
        <v>0.80163043478260865</v>
      </c>
      <c r="AH126" s="31">
        <v>0</v>
      </c>
      <c r="AI126" s="36">
        <v>0</v>
      </c>
      <c r="AJ126" t="s">
        <v>299</v>
      </c>
      <c r="AK126" s="37">
        <v>2</v>
      </c>
      <c r="AT126"/>
    </row>
    <row r="127" spans="1:46" x14ac:dyDescent="0.25">
      <c r="A127" t="s">
        <v>941</v>
      </c>
      <c r="B127" t="s">
        <v>396</v>
      </c>
      <c r="C127" t="s">
        <v>782</v>
      </c>
      <c r="D127" t="s">
        <v>900</v>
      </c>
      <c r="E127" s="31">
        <v>93.391304347826093</v>
      </c>
      <c r="F127" s="31">
        <v>242.3453260869565</v>
      </c>
      <c r="G127" s="31">
        <v>6.7032608695652174</v>
      </c>
      <c r="H127" s="36">
        <v>2.7659955229175762E-2</v>
      </c>
      <c r="I127" s="31">
        <v>39.888043478260869</v>
      </c>
      <c r="J127" s="31">
        <v>2.9858695652173912</v>
      </c>
      <c r="K127" s="36">
        <v>7.4856255279723144E-2</v>
      </c>
      <c r="L127" s="31">
        <v>13.771739130434783</v>
      </c>
      <c r="M127" s="31">
        <v>0.52173913043478259</v>
      </c>
      <c r="N127" s="36">
        <v>3.7884767166535119E-2</v>
      </c>
      <c r="O127" s="31">
        <v>20.768478260869564</v>
      </c>
      <c r="P127" s="31">
        <v>2.4641304347826085</v>
      </c>
      <c r="Q127" s="36">
        <v>0.11864761605694248</v>
      </c>
      <c r="R127" s="31">
        <v>5.3478260869565215</v>
      </c>
      <c r="S127" s="31">
        <v>0</v>
      </c>
      <c r="T127" s="36">
        <v>0</v>
      </c>
      <c r="U127" s="31">
        <v>51.733695652173914</v>
      </c>
      <c r="V127" s="31">
        <v>3.7173913043478262</v>
      </c>
      <c r="W127" s="36">
        <v>7.1856287425149698E-2</v>
      </c>
      <c r="X127" s="31">
        <v>10.478260869565217</v>
      </c>
      <c r="Y127" s="31">
        <v>0</v>
      </c>
      <c r="Z127" s="36">
        <v>0</v>
      </c>
      <c r="AA127" s="31">
        <v>116.01978260869565</v>
      </c>
      <c r="AB127" s="31">
        <v>0</v>
      </c>
      <c r="AC127" s="36">
        <v>0</v>
      </c>
      <c r="AD127" s="31">
        <v>24.086956521739129</v>
      </c>
      <c r="AE127" s="31">
        <v>0</v>
      </c>
      <c r="AF127" s="36">
        <v>0</v>
      </c>
      <c r="AG127" s="31">
        <v>0.13858695652173914</v>
      </c>
      <c r="AH127" s="31">
        <v>0</v>
      </c>
      <c r="AI127" s="36">
        <v>0</v>
      </c>
      <c r="AJ127" t="s">
        <v>45</v>
      </c>
      <c r="AK127" s="37">
        <v>2</v>
      </c>
      <c r="AT127"/>
    </row>
    <row r="128" spans="1:46" x14ac:dyDescent="0.25">
      <c r="A128" t="s">
        <v>941</v>
      </c>
      <c r="B128" t="s">
        <v>395</v>
      </c>
      <c r="C128" t="s">
        <v>742</v>
      </c>
      <c r="D128" t="s">
        <v>889</v>
      </c>
      <c r="E128" s="31">
        <v>89.565217391304344</v>
      </c>
      <c r="F128" s="31">
        <v>329.13652173913033</v>
      </c>
      <c r="G128" s="31">
        <v>0</v>
      </c>
      <c r="H128" s="36">
        <v>0</v>
      </c>
      <c r="I128" s="31">
        <v>46.339130434782604</v>
      </c>
      <c r="J128" s="31">
        <v>0</v>
      </c>
      <c r="K128" s="36">
        <v>0</v>
      </c>
      <c r="L128" s="31">
        <v>35.773913043478252</v>
      </c>
      <c r="M128" s="31">
        <v>0</v>
      </c>
      <c r="N128" s="36">
        <v>0</v>
      </c>
      <c r="O128" s="31">
        <v>5.8695652173913047</v>
      </c>
      <c r="P128" s="31">
        <v>0</v>
      </c>
      <c r="Q128" s="36">
        <v>0</v>
      </c>
      <c r="R128" s="31">
        <v>4.6956521739130439</v>
      </c>
      <c r="S128" s="31">
        <v>0</v>
      </c>
      <c r="T128" s="36">
        <v>0</v>
      </c>
      <c r="U128" s="31">
        <v>74.168043478260827</v>
      </c>
      <c r="V128" s="31">
        <v>0</v>
      </c>
      <c r="W128" s="36">
        <v>0</v>
      </c>
      <c r="X128" s="31">
        <v>0</v>
      </c>
      <c r="Y128" s="31">
        <v>0</v>
      </c>
      <c r="Z128" s="36" t="s">
        <v>1104</v>
      </c>
      <c r="AA128" s="31">
        <v>208.62934782608693</v>
      </c>
      <c r="AB128" s="31">
        <v>0</v>
      </c>
      <c r="AC128" s="36">
        <v>0</v>
      </c>
      <c r="AD128" s="31">
        <v>0</v>
      </c>
      <c r="AE128" s="31">
        <v>0</v>
      </c>
      <c r="AF128" s="36" t="s">
        <v>1104</v>
      </c>
      <c r="AG128" s="31">
        <v>0</v>
      </c>
      <c r="AH128" s="31">
        <v>0</v>
      </c>
      <c r="AI128" s="36" t="s">
        <v>1104</v>
      </c>
      <c r="AJ128" t="s">
        <v>44</v>
      </c>
      <c r="AK128" s="37">
        <v>2</v>
      </c>
      <c r="AT128"/>
    </row>
    <row r="129" spans="1:46" x14ac:dyDescent="0.25">
      <c r="A129" t="s">
        <v>941</v>
      </c>
      <c r="B129" t="s">
        <v>619</v>
      </c>
      <c r="C129" t="s">
        <v>867</v>
      </c>
      <c r="D129" t="s">
        <v>909</v>
      </c>
      <c r="E129" s="31">
        <v>91.641304347826093</v>
      </c>
      <c r="F129" s="31">
        <v>269.90108695652174</v>
      </c>
      <c r="G129" s="31">
        <v>35.360326086956519</v>
      </c>
      <c r="H129" s="36">
        <v>0.13101216629280452</v>
      </c>
      <c r="I129" s="31">
        <v>56.884239130434771</v>
      </c>
      <c r="J129" s="31">
        <v>9.6108695652173886</v>
      </c>
      <c r="K129" s="36">
        <v>0.16895487593988553</v>
      </c>
      <c r="L129" s="31">
        <v>43.369021739130424</v>
      </c>
      <c r="M129" s="31">
        <v>9.6108695652173886</v>
      </c>
      <c r="N129" s="36">
        <v>0.22160678705246931</v>
      </c>
      <c r="O129" s="31">
        <v>8.3505434782608692</v>
      </c>
      <c r="P129" s="31">
        <v>0</v>
      </c>
      <c r="Q129" s="36">
        <v>0</v>
      </c>
      <c r="R129" s="31">
        <v>5.1646739130434787</v>
      </c>
      <c r="S129" s="31">
        <v>0</v>
      </c>
      <c r="T129" s="36">
        <v>0</v>
      </c>
      <c r="U129" s="31">
        <v>54.96847826086956</v>
      </c>
      <c r="V129" s="31">
        <v>4.6331521739130439</v>
      </c>
      <c r="W129" s="36">
        <v>8.4287437464159315E-2</v>
      </c>
      <c r="X129" s="31">
        <v>9.0418478260869524</v>
      </c>
      <c r="Y129" s="31">
        <v>0</v>
      </c>
      <c r="Z129" s="36">
        <v>0</v>
      </c>
      <c r="AA129" s="31">
        <v>149.00652173913045</v>
      </c>
      <c r="AB129" s="31">
        <v>21.116304347826087</v>
      </c>
      <c r="AC129" s="36">
        <v>0.14171396057949023</v>
      </c>
      <c r="AD129" s="31">
        <v>0</v>
      </c>
      <c r="AE129" s="31">
        <v>0</v>
      </c>
      <c r="AF129" s="36" t="s">
        <v>1104</v>
      </c>
      <c r="AG129" s="31">
        <v>0</v>
      </c>
      <c r="AH129" s="31">
        <v>0</v>
      </c>
      <c r="AI129" s="36" t="s">
        <v>1104</v>
      </c>
      <c r="AJ129" t="s">
        <v>271</v>
      </c>
      <c r="AK129" s="37">
        <v>2</v>
      </c>
      <c r="AT129"/>
    </row>
    <row r="130" spans="1:46" x14ac:dyDescent="0.25">
      <c r="A130" t="s">
        <v>941</v>
      </c>
      <c r="B130" t="s">
        <v>569</v>
      </c>
      <c r="C130" t="s">
        <v>832</v>
      </c>
      <c r="D130" t="s">
        <v>890</v>
      </c>
      <c r="E130" s="31">
        <v>97.760869565217391</v>
      </c>
      <c r="F130" s="31">
        <v>374.59869565217389</v>
      </c>
      <c r="G130" s="31">
        <v>17.957826086956526</v>
      </c>
      <c r="H130" s="36">
        <v>4.793883773591915E-2</v>
      </c>
      <c r="I130" s="31">
        <v>62.216739130434782</v>
      </c>
      <c r="J130" s="31">
        <v>7.5365217391304373</v>
      </c>
      <c r="K130" s="36">
        <v>0.12113334521326223</v>
      </c>
      <c r="L130" s="31">
        <v>39.377282608695644</v>
      </c>
      <c r="M130" s="31">
        <v>7.5365217391304373</v>
      </c>
      <c r="N130" s="36">
        <v>0.19139263148306113</v>
      </c>
      <c r="O130" s="31">
        <v>17.969891304347829</v>
      </c>
      <c r="P130" s="31">
        <v>0</v>
      </c>
      <c r="Q130" s="36">
        <v>0</v>
      </c>
      <c r="R130" s="31">
        <v>4.8695652173913047</v>
      </c>
      <c r="S130" s="31">
        <v>0</v>
      </c>
      <c r="T130" s="36">
        <v>0</v>
      </c>
      <c r="U130" s="31">
        <v>95.998369565217402</v>
      </c>
      <c r="V130" s="31">
        <v>4.4904347826086957</v>
      </c>
      <c r="W130" s="36">
        <v>4.677615675085061E-2</v>
      </c>
      <c r="X130" s="31">
        <v>8.836956521739131E-2</v>
      </c>
      <c r="Y130" s="31">
        <v>0</v>
      </c>
      <c r="Z130" s="36">
        <v>0</v>
      </c>
      <c r="AA130" s="31">
        <v>200.41858695652169</v>
      </c>
      <c r="AB130" s="31">
        <v>5.9308695652173915</v>
      </c>
      <c r="AC130" s="36">
        <v>2.9592412835961264E-2</v>
      </c>
      <c r="AD130" s="31">
        <v>15.876630434782607</v>
      </c>
      <c r="AE130" s="31">
        <v>0</v>
      </c>
      <c r="AF130" s="36">
        <v>0</v>
      </c>
      <c r="AG130" s="31">
        <v>0</v>
      </c>
      <c r="AH130" s="31">
        <v>0</v>
      </c>
      <c r="AI130" s="36" t="s">
        <v>1104</v>
      </c>
      <c r="AJ130" t="s">
        <v>221</v>
      </c>
      <c r="AK130" s="37">
        <v>2</v>
      </c>
      <c r="AT130"/>
    </row>
    <row r="131" spans="1:46" x14ac:dyDescent="0.25">
      <c r="A131" t="s">
        <v>941</v>
      </c>
      <c r="B131" t="s">
        <v>597</v>
      </c>
      <c r="C131" t="s">
        <v>778</v>
      </c>
      <c r="D131" t="s">
        <v>889</v>
      </c>
      <c r="E131" s="31">
        <v>58.913043478260867</v>
      </c>
      <c r="F131" s="31">
        <v>211.64923913043492</v>
      </c>
      <c r="G131" s="31">
        <v>0</v>
      </c>
      <c r="H131" s="36">
        <v>0</v>
      </c>
      <c r="I131" s="31">
        <v>17.228586956521738</v>
      </c>
      <c r="J131" s="31">
        <v>0</v>
      </c>
      <c r="K131" s="36">
        <v>0</v>
      </c>
      <c r="L131" s="31">
        <v>11.402500000000002</v>
      </c>
      <c r="M131" s="31">
        <v>0</v>
      </c>
      <c r="N131" s="36">
        <v>0</v>
      </c>
      <c r="O131" s="31">
        <v>1.0434782608695652</v>
      </c>
      <c r="P131" s="31">
        <v>0</v>
      </c>
      <c r="Q131" s="36">
        <v>0</v>
      </c>
      <c r="R131" s="31">
        <v>4.7826086956521738</v>
      </c>
      <c r="S131" s="31">
        <v>0</v>
      </c>
      <c r="T131" s="36">
        <v>0</v>
      </c>
      <c r="U131" s="31">
        <v>49.323478260869599</v>
      </c>
      <c r="V131" s="31">
        <v>0</v>
      </c>
      <c r="W131" s="36">
        <v>0</v>
      </c>
      <c r="X131" s="31">
        <v>4.2240217391304338</v>
      </c>
      <c r="Y131" s="31">
        <v>0</v>
      </c>
      <c r="Z131" s="36">
        <v>0</v>
      </c>
      <c r="AA131" s="31">
        <v>140.87315217391316</v>
      </c>
      <c r="AB131" s="31">
        <v>0</v>
      </c>
      <c r="AC131" s="36">
        <v>0</v>
      </c>
      <c r="AD131" s="31">
        <v>0</v>
      </c>
      <c r="AE131" s="31">
        <v>0</v>
      </c>
      <c r="AF131" s="36" t="s">
        <v>1104</v>
      </c>
      <c r="AG131" s="31">
        <v>0</v>
      </c>
      <c r="AH131" s="31">
        <v>0</v>
      </c>
      <c r="AI131" s="36" t="s">
        <v>1104</v>
      </c>
      <c r="AJ131" t="s">
        <v>249</v>
      </c>
      <c r="AK131" s="37">
        <v>2</v>
      </c>
      <c r="AT131"/>
    </row>
    <row r="132" spans="1:46" x14ac:dyDescent="0.25">
      <c r="A132" t="s">
        <v>941</v>
      </c>
      <c r="B132" t="s">
        <v>389</v>
      </c>
      <c r="C132" t="s">
        <v>778</v>
      </c>
      <c r="D132" t="s">
        <v>889</v>
      </c>
      <c r="E132" s="31">
        <v>185.92391304347825</v>
      </c>
      <c r="F132" s="31">
        <v>550.55054347826103</v>
      </c>
      <c r="G132" s="31">
        <v>42.515217391304347</v>
      </c>
      <c r="H132" s="36">
        <v>7.7223095853656346E-2</v>
      </c>
      <c r="I132" s="31">
        <v>83.785326086956516</v>
      </c>
      <c r="J132" s="31">
        <v>4.4782608695652177</v>
      </c>
      <c r="K132" s="36">
        <v>5.3449226478124098E-2</v>
      </c>
      <c r="L132" s="31">
        <v>57.366847826086953</v>
      </c>
      <c r="M132" s="31">
        <v>0</v>
      </c>
      <c r="N132" s="36">
        <v>0</v>
      </c>
      <c r="O132" s="31">
        <v>21.201086956521738</v>
      </c>
      <c r="P132" s="31">
        <v>4.4782608695652177</v>
      </c>
      <c r="Q132" s="36">
        <v>0.21122789028454245</v>
      </c>
      <c r="R132" s="31">
        <v>5.2173913043478262</v>
      </c>
      <c r="S132" s="31">
        <v>0</v>
      </c>
      <c r="T132" s="36">
        <v>0</v>
      </c>
      <c r="U132" s="31">
        <v>158.43097826086961</v>
      </c>
      <c r="V132" s="31">
        <v>6.5505434782608694</v>
      </c>
      <c r="W132" s="36">
        <v>4.1346355051061177E-2</v>
      </c>
      <c r="X132" s="31">
        <v>1.826086956521739</v>
      </c>
      <c r="Y132" s="31">
        <v>1.826086956521739</v>
      </c>
      <c r="Z132" s="36">
        <v>1</v>
      </c>
      <c r="AA132" s="31">
        <v>279.87771739130437</v>
      </c>
      <c r="AB132" s="31">
        <v>29.660326086956523</v>
      </c>
      <c r="AC132" s="36">
        <v>0.10597601825331326</v>
      </c>
      <c r="AD132" s="31">
        <v>26.630434782608695</v>
      </c>
      <c r="AE132" s="31">
        <v>0</v>
      </c>
      <c r="AF132" s="36">
        <v>0</v>
      </c>
      <c r="AG132" s="31">
        <v>0</v>
      </c>
      <c r="AH132" s="31">
        <v>0</v>
      </c>
      <c r="AI132" s="36" t="s">
        <v>1104</v>
      </c>
      <c r="AJ132" t="s">
        <v>38</v>
      </c>
      <c r="AK132" s="37">
        <v>2</v>
      </c>
      <c r="AT132"/>
    </row>
    <row r="133" spans="1:46" x14ac:dyDescent="0.25">
      <c r="A133" t="s">
        <v>941</v>
      </c>
      <c r="B133" t="s">
        <v>522</v>
      </c>
      <c r="C133" t="s">
        <v>812</v>
      </c>
      <c r="D133" t="s">
        <v>908</v>
      </c>
      <c r="E133" s="31">
        <v>95.706521739130437</v>
      </c>
      <c r="F133" s="31">
        <v>222.31641304347826</v>
      </c>
      <c r="G133" s="31">
        <v>0</v>
      </c>
      <c r="H133" s="36">
        <v>0</v>
      </c>
      <c r="I133" s="31">
        <v>19.647173913043481</v>
      </c>
      <c r="J133" s="31">
        <v>0</v>
      </c>
      <c r="K133" s="36">
        <v>0</v>
      </c>
      <c r="L133" s="31">
        <v>16.22326086956522</v>
      </c>
      <c r="M133" s="31">
        <v>0</v>
      </c>
      <c r="N133" s="36">
        <v>0</v>
      </c>
      <c r="O133" s="31">
        <v>0</v>
      </c>
      <c r="P133" s="31">
        <v>0</v>
      </c>
      <c r="Q133" s="36" t="s">
        <v>1104</v>
      </c>
      <c r="R133" s="31">
        <v>3.4239130434782608</v>
      </c>
      <c r="S133" s="31">
        <v>0</v>
      </c>
      <c r="T133" s="36">
        <v>0</v>
      </c>
      <c r="U133" s="31">
        <v>73.917934782608683</v>
      </c>
      <c r="V133" s="31">
        <v>0</v>
      </c>
      <c r="W133" s="36">
        <v>0</v>
      </c>
      <c r="X133" s="31">
        <v>3.2934782608695654</v>
      </c>
      <c r="Y133" s="31">
        <v>0</v>
      </c>
      <c r="Z133" s="36">
        <v>0</v>
      </c>
      <c r="AA133" s="31">
        <v>125.45782608695654</v>
      </c>
      <c r="AB133" s="31">
        <v>0</v>
      </c>
      <c r="AC133" s="36">
        <v>0</v>
      </c>
      <c r="AD133" s="31">
        <v>0</v>
      </c>
      <c r="AE133" s="31">
        <v>0</v>
      </c>
      <c r="AF133" s="36" t="s">
        <v>1104</v>
      </c>
      <c r="AG133" s="31">
        <v>0</v>
      </c>
      <c r="AH133" s="31">
        <v>0</v>
      </c>
      <c r="AI133" s="36" t="s">
        <v>1104</v>
      </c>
      <c r="AJ133" t="s">
        <v>173</v>
      </c>
      <c r="AK133" s="37">
        <v>2</v>
      </c>
      <c r="AT133"/>
    </row>
    <row r="134" spans="1:46" x14ac:dyDescent="0.25">
      <c r="A134" t="s">
        <v>941</v>
      </c>
      <c r="B134" t="s">
        <v>417</v>
      </c>
      <c r="C134" t="s">
        <v>791</v>
      </c>
      <c r="D134" t="s">
        <v>906</v>
      </c>
      <c r="E134" s="31">
        <v>103.40217391304348</v>
      </c>
      <c r="F134" s="31">
        <v>310.1461956521739</v>
      </c>
      <c r="G134" s="31">
        <v>5.9804347826086959</v>
      </c>
      <c r="H134" s="36">
        <v>1.9282631437838749E-2</v>
      </c>
      <c r="I134" s="31">
        <v>37.205978260869564</v>
      </c>
      <c r="J134" s="31">
        <v>5.9804347826086959</v>
      </c>
      <c r="K134" s="36">
        <v>0.16073854423815714</v>
      </c>
      <c r="L134" s="31">
        <v>9.1277173913043477</v>
      </c>
      <c r="M134" s="31">
        <v>0</v>
      </c>
      <c r="N134" s="36">
        <v>0</v>
      </c>
      <c r="O134" s="31">
        <v>24.165217391304346</v>
      </c>
      <c r="P134" s="31">
        <v>5.9804347826086959</v>
      </c>
      <c r="Q134" s="36">
        <v>0.2474811083123426</v>
      </c>
      <c r="R134" s="31">
        <v>3.9130434782608696</v>
      </c>
      <c r="S134" s="31">
        <v>0</v>
      </c>
      <c r="T134" s="36">
        <v>0</v>
      </c>
      <c r="U134" s="31">
        <v>76.603260869565219</v>
      </c>
      <c r="V134" s="31">
        <v>0</v>
      </c>
      <c r="W134" s="36">
        <v>0</v>
      </c>
      <c r="X134" s="31">
        <v>13.565217391304348</v>
      </c>
      <c r="Y134" s="31">
        <v>0</v>
      </c>
      <c r="Z134" s="36">
        <v>0</v>
      </c>
      <c r="AA134" s="31">
        <v>167.96739130434781</v>
      </c>
      <c r="AB134" s="31">
        <v>0</v>
      </c>
      <c r="AC134" s="36">
        <v>0</v>
      </c>
      <c r="AD134" s="31">
        <v>13.584239130434783</v>
      </c>
      <c r="AE134" s="31">
        <v>0</v>
      </c>
      <c r="AF134" s="36">
        <v>0</v>
      </c>
      <c r="AG134" s="31">
        <v>1.2201086956521738</v>
      </c>
      <c r="AH134" s="31">
        <v>0</v>
      </c>
      <c r="AI134" s="36">
        <v>0</v>
      </c>
      <c r="AJ134" t="s">
        <v>66</v>
      </c>
      <c r="AK134" s="37">
        <v>2</v>
      </c>
      <c r="AT134"/>
    </row>
    <row r="135" spans="1:46" x14ac:dyDescent="0.25">
      <c r="A135" t="s">
        <v>941</v>
      </c>
      <c r="B135" t="s">
        <v>524</v>
      </c>
      <c r="C135" t="s">
        <v>735</v>
      </c>
      <c r="D135" t="s">
        <v>906</v>
      </c>
      <c r="E135" s="31">
        <v>47.706521739130437</v>
      </c>
      <c r="F135" s="31">
        <v>173.36315217391305</v>
      </c>
      <c r="G135" s="31">
        <v>14.213695652173913</v>
      </c>
      <c r="H135" s="36">
        <v>8.1987985762482743E-2</v>
      </c>
      <c r="I135" s="31">
        <v>26.041630434782611</v>
      </c>
      <c r="J135" s="31">
        <v>4.1367391304347825</v>
      </c>
      <c r="K135" s="36">
        <v>0.15885100361878762</v>
      </c>
      <c r="L135" s="31">
        <v>18.03891304347826</v>
      </c>
      <c r="M135" s="31">
        <v>4.1367391304347825</v>
      </c>
      <c r="N135" s="36">
        <v>0.22932308174357369</v>
      </c>
      <c r="O135" s="31">
        <v>3.4782608695652173</v>
      </c>
      <c r="P135" s="31">
        <v>0</v>
      </c>
      <c r="Q135" s="36">
        <v>0</v>
      </c>
      <c r="R135" s="31">
        <v>4.5244565217391308</v>
      </c>
      <c r="S135" s="31">
        <v>0</v>
      </c>
      <c r="T135" s="36">
        <v>0</v>
      </c>
      <c r="U135" s="31">
        <v>45.506304347826088</v>
      </c>
      <c r="V135" s="31">
        <v>3.8242391304347825</v>
      </c>
      <c r="W135" s="36">
        <v>8.4037567656655307E-2</v>
      </c>
      <c r="X135" s="31">
        <v>3.5652173913043477</v>
      </c>
      <c r="Y135" s="31">
        <v>0</v>
      </c>
      <c r="Z135" s="36">
        <v>0</v>
      </c>
      <c r="AA135" s="31">
        <v>98.25</v>
      </c>
      <c r="AB135" s="31">
        <v>6.2527173913043477</v>
      </c>
      <c r="AC135" s="36">
        <v>6.3640889478924656E-2</v>
      </c>
      <c r="AD135" s="31">
        <v>0</v>
      </c>
      <c r="AE135" s="31">
        <v>0</v>
      </c>
      <c r="AF135" s="36" t="s">
        <v>1104</v>
      </c>
      <c r="AG135" s="31">
        <v>0</v>
      </c>
      <c r="AH135" s="31">
        <v>0</v>
      </c>
      <c r="AI135" s="36" t="s">
        <v>1104</v>
      </c>
      <c r="AJ135" t="s">
        <v>176</v>
      </c>
      <c r="AK135" s="37">
        <v>2</v>
      </c>
      <c r="AT135"/>
    </row>
    <row r="136" spans="1:46" x14ac:dyDescent="0.25">
      <c r="A136" t="s">
        <v>941</v>
      </c>
      <c r="B136" t="s">
        <v>408</v>
      </c>
      <c r="C136" t="s">
        <v>787</v>
      </c>
      <c r="D136" t="s">
        <v>906</v>
      </c>
      <c r="E136" s="31">
        <v>185.10869565217391</v>
      </c>
      <c r="F136" s="31">
        <v>529.66489130434786</v>
      </c>
      <c r="G136" s="31">
        <v>252.66847826086956</v>
      </c>
      <c r="H136" s="36">
        <v>0.47703459755214378</v>
      </c>
      <c r="I136" s="31">
        <v>29.206521739130434</v>
      </c>
      <c r="J136" s="31">
        <v>1.076086956521739</v>
      </c>
      <c r="K136" s="36">
        <v>3.6844064011909192E-2</v>
      </c>
      <c r="L136" s="31">
        <v>16.290760869565219</v>
      </c>
      <c r="M136" s="31">
        <v>1.076086956521739</v>
      </c>
      <c r="N136" s="36">
        <v>6.6055045871559623E-2</v>
      </c>
      <c r="O136" s="31">
        <v>9.3505434782608692</v>
      </c>
      <c r="P136" s="31">
        <v>0</v>
      </c>
      <c r="Q136" s="36">
        <v>0</v>
      </c>
      <c r="R136" s="31">
        <v>3.5652173913043477</v>
      </c>
      <c r="S136" s="31">
        <v>0</v>
      </c>
      <c r="T136" s="36">
        <v>0</v>
      </c>
      <c r="U136" s="31">
        <v>173.62771739130434</v>
      </c>
      <c r="V136" s="31">
        <v>57.546195652173914</v>
      </c>
      <c r="W136" s="36">
        <v>0.33143438453713125</v>
      </c>
      <c r="X136" s="31">
        <v>2.7092391304347827</v>
      </c>
      <c r="Y136" s="31">
        <v>0</v>
      </c>
      <c r="Z136" s="36">
        <v>0</v>
      </c>
      <c r="AA136" s="31">
        <v>235.92391304347825</v>
      </c>
      <c r="AB136" s="31">
        <v>130.96467391304347</v>
      </c>
      <c r="AC136" s="36">
        <v>0.55511402902557017</v>
      </c>
      <c r="AD136" s="31">
        <v>88.197500000000005</v>
      </c>
      <c r="AE136" s="31">
        <v>63.081521739130437</v>
      </c>
      <c r="AF136" s="36">
        <v>0.7152302700091322</v>
      </c>
      <c r="AG136" s="31">
        <v>0</v>
      </c>
      <c r="AH136" s="31">
        <v>0</v>
      </c>
      <c r="AI136" s="36" t="s">
        <v>1104</v>
      </c>
      <c r="AJ136" t="s">
        <v>57</v>
      </c>
      <c r="AK136" s="37">
        <v>2</v>
      </c>
      <c r="AT136"/>
    </row>
    <row r="137" spans="1:46" x14ac:dyDescent="0.25">
      <c r="A137" t="s">
        <v>941</v>
      </c>
      <c r="B137" t="s">
        <v>601</v>
      </c>
      <c r="C137" t="s">
        <v>753</v>
      </c>
      <c r="D137" t="s">
        <v>895</v>
      </c>
      <c r="E137" s="31">
        <v>135.90217391304347</v>
      </c>
      <c r="F137" s="31">
        <v>444.95467391304351</v>
      </c>
      <c r="G137" s="31">
        <v>68.835108695652181</v>
      </c>
      <c r="H137" s="36">
        <v>0.15470139484163384</v>
      </c>
      <c r="I137" s="31">
        <v>46.243478260869566</v>
      </c>
      <c r="J137" s="31">
        <v>3.9456521739130435</v>
      </c>
      <c r="K137" s="36">
        <v>8.5323429860849939E-2</v>
      </c>
      <c r="L137" s="31">
        <v>26.9445652173913</v>
      </c>
      <c r="M137" s="31">
        <v>3.9456521739130435</v>
      </c>
      <c r="N137" s="36">
        <v>0.14643591915769094</v>
      </c>
      <c r="O137" s="31">
        <v>16.614130434782609</v>
      </c>
      <c r="P137" s="31">
        <v>0</v>
      </c>
      <c r="Q137" s="36">
        <v>0</v>
      </c>
      <c r="R137" s="31">
        <v>2.6847826086956523</v>
      </c>
      <c r="S137" s="31">
        <v>0</v>
      </c>
      <c r="T137" s="36">
        <v>0</v>
      </c>
      <c r="U137" s="31">
        <v>113.5948913043478</v>
      </c>
      <c r="V137" s="31">
        <v>25.220978260869565</v>
      </c>
      <c r="W137" s="36">
        <v>0.22202563840037973</v>
      </c>
      <c r="X137" s="31">
        <v>25.443478260869568</v>
      </c>
      <c r="Y137" s="31">
        <v>0</v>
      </c>
      <c r="Z137" s="36">
        <v>0</v>
      </c>
      <c r="AA137" s="31">
        <v>259.67282608695655</v>
      </c>
      <c r="AB137" s="31">
        <v>39.66847826086957</v>
      </c>
      <c r="AC137" s="36">
        <v>0.15276330164630242</v>
      </c>
      <c r="AD137" s="31">
        <v>0</v>
      </c>
      <c r="AE137" s="31">
        <v>0</v>
      </c>
      <c r="AF137" s="36" t="s">
        <v>1104</v>
      </c>
      <c r="AG137" s="31">
        <v>0</v>
      </c>
      <c r="AH137" s="31">
        <v>0</v>
      </c>
      <c r="AI137" s="36" t="s">
        <v>1104</v>
      </c>
      <c r="AJ137" t="s">
        <v>253</v>
      </c>
      <c r="AK137" s="37">
        <v>2</v>
      </c>
      <c r="AT137"/>
    </row>
    <row r="138" spans="1:46" x14ac:dyDescent="0.25">
      <c r="A138" t="s">
        <v>941</v>
      </c>
      <c r="B138" t="s">
        <v>364</v>
      </c>
      <c r="C138" t="s">
        <v>764</v>
      </c>
      <c r="D138" t="s">
        <v>898</v>
      </c>
      <c r="E138" s="31">
        <v>141.64130434782609</v>
      </c>
      <c r="F138" s="31">
        <v>460.8125</v>
      </c>
      <c r="G138" s="31">
        <v>5.2173913043478262</v>
      </c>
      <c r="H138" s="36">
        <v>1.1322156634960697E-2</v>
      </c>
      <c r="I138" s="31">
        <v>104.87228260869566</v>
      </c>
      <c r="J138" s="31">
        <v>0</v>
      </c>
      <c r="K138" s="36">
        <v>0</v>
      </c>
      <c r="L138" s="31">
        <v>66.293478260869563</v>
      </c>
      <c r="M138" s="31">
        <v>0</v>
      </c>
      <c r="N138" s="36">
        <v>0</v>
      </c>
      <c r="O138" s="31">
        <v>35.073369565217391</v>
      </c>
      <c r="P138" s="31">
        <v>0</v>
      </c>
      <c r="Q138" s="36">
        <v>0</v>
      </c>
      <c r="R138" s="31">
        <v>3.5054347826086958</v>
      </c>
      <c r="S138" s="31">
        <v>0</v>
      </c>
      <c r="T138" s="36">
        <v>0</v>
      </c>
      <c r="U138" s="31">
        <v>76.782608695652172</v>
      </c>
      <c r="V138" s="31">
        <v>0</v>
      </c>
      <c r="W138" s="36">
        <v>0</v>
      </c>
      <c r="X138" s="31">
        <v>0</v>
      </c>
      <c r="Y138" s="31">
        <v>0</v>
      </c>
      <c r="Z138" s="36" t="s">
        <v>1104</v>
      </c>
      <c r="AA138" s="31">
        <v>279.15760869565219</v>
      </c>
      <c r="AB138" s="31">
        <v>5.2173913043478262</v>
      </c>
      <c r="AC138" s="36">
        <v>1.8689769298160224E-2</v>
      </c>
      <c r="AD138" s="31">
        <v>0</v>
      </c>
      <c r="AE138" s="31">
        <v>0</v>
      </c>
      <c r="AF138" s="36" t="s">
        <v>1104</v>
      </c>
      <c r="AG138" s="31">
        <v>0</v>
      </c>
      <c r="AH138" s="31">
        <v>0</v>
      </c>
      <c r="AI138" s="36" t="s">
        <v>1104</v>
      </c>
      <c r="AJ138" t="s">
        <v>13</v>
      </c>
      <c r="AK138" s="37">
        <v>2</v>
      </c>
      <c r="AT138"/>
    </row>
    <row r="139" spans="1:46" x14ac:dyDescent="0.25">
      <c r="A139" t="s">
        <v>941</v>
      </c>
      <c r="B139" t="s">
        <v>363</v>
      </c>
      <c r="C139" t="s">
        <v>733</v>
      </c>
      <c r="D139" t="s">
        <v>902</v>
      </c>
      <c r="E139" s="31">
        <v>148.44565217391303</v>
      </c>
      <c r="F139" s="31">
        <v>548.74456521739125</v>
      </c>
      <c r="G139" s="31">
        <v>0</v>
      </c>
      <c r="H139" s="36">
        <v>0</v>
      </c>
      <c r="I139" s="31">
        <v>157.53532608695653</v>
      </c>
      <c r="J139" s="31">
        <v>0</v>
      </c>
      <c r="K139" s="36">
        <v>0</v>
      </c>
      <c r="L139" s="31">
        <v>118.77717391304348</v>
      </c>
      <c r="M139" s="31">
        <v>0</v>
      </c>
      <c r="N139" s="36">
        <v>0</v>
      </c>
      <c r="O139" s="31">
        <v>35.005434782608695</v>
      </c>
      <c r="P139" s="31">
        <v>0</v>
      </c>
      <c r="Q139" s="36">
        <v>0</v>
      </c>
      <c r="R139" s="31">
        <v>3.7527173913043477</v>
      </c>
      <c r="S139" s="31">
        <v>0</v>
      </c>
      <c r="T139" s="36">
        <v>0</v>
      </c>
      <c r="U139" s="31">
        <v>63.855978260869563</v>
      </c>
      <c r="V139" s="31">
        <v>0</v>
      </c>
      <c r="W139" s="36">
        <v>0</v>
      </c>
      <c r="X139" s="31">
        <v>0</v>
      </c>
      <c r="Y139" s="31">
        <v>0</v>
      </c>
      <c r="Z139" s="36" t="s">
        <v>1104</v>
      </c>
      <c r="AA139" s="31">
        <v>327.35326086956519</v>
      </c>
      <c r="AB139" s="31">
        <v>0</v>
      </c>
      <c r="AC139" s="36">
        <v>0</v>
      </c>
      <c r="AD139" s="31">
        <v>0</v>
      </c>
      <c r="AE139" s="31">
        <v>0</v>
      </c>
      <c r="AF139" s="36" t="s">
        <v>1104</v>
      </c>
      <c r="AG139" s="31">
        <v>0</v>
      </c>
      <c r="AH139" s="31">
        <v>0</v>
      </c>
      <c r="AI139" s="36" t="s">
        <v>1104</v>
      </c>
      <c r="AJ139" t="s">
        <v>11</v>
      </c>
      <c r="AK139" s="37">
        <v>2</v>
      </c>
      <c r="AT139"/>
    </row>
    <row r="140" spans="1:46" x14ac:dyDescent="0.25">
      <c r="A140" t="s">
        <v>941</v>
      </c>
      <c r="B140" t="s">
        <v>587</v>
      </c>
      <c r="C140" t="s">
        <v>853</v>
      </c>
      <c r="D140" t="s">
        <v>900</v>
      </c>
      <c r="E140" s="31">
        <v>28.271739130434781</v>
      </c>
      <c r="F140" s="31">
        <v>125.18239130434782</v>
      </c>
      <c r="G140" s="31">
        <v>0</v>
      </c>
      <c r="H140" s="36">
        <v>0</v>
      </c>
      <c r="I140" s="31">
        <v>11.256413043478261</v>
      </c>
      <c r="J140" s="31">
        <v>0</v>
      </c>
      <c r="K140" s="36">
        <v>0</v>
      </c>
      <c r="L140" s="31">
        <v>2.945217391304348</v>
      </c>
      <c r="M140" s="31">
        <v>0</v>
      </c>
      <c r="N140" s="36">
        <v>0</v>
      </c>
      <c r="O140" s="31">
        <v>3.8601086956521744</v>
      </c>
      <c r="P140" s="31">
        <v>0</v>
      </c>
      <c r="Q140" s="36">
        <v>0</v>
      </c>
      <c r="R140" s="31">
        <v>4.4510869565217392</v>
      </c>
      <c r="S140" s="31">
        <v>0</v>
      </c>
      <c r="T140" s="36">
        <v>0</v>
      </c>
      <c r="U140" s="31">
        <v>33.560326086956522</v>
      </c>
      <c r="V140" s="31">
        <v>0</v>
      </c>
      <c r="W140" s="36">
        <v>0</v>
      </c>
      <c r="X140" s="31">
        <v>3.8120652173913046</v>
      </c>
      <c r="Y140" s="31">
        <v>0</v>
      </c>
      <c r="Z140" s="36">
        <v>0</v>
      </c>
      <c r="AA140" s="31">
        <v>76.466630434782601</v>
      </c>
      <c r="AB140" s="31">
        <v>0</v>
      </c>
      <c r="AC140" s="36">
        <v>0</v>
      </c>
      <c r="AD140" s="31">
        <v>8.6956521739130432E-2</v>
      </c>
      <c r="AE140" s="31">
        <v>0</v>
      </c>
      <c r="AF140" s="36">
        <v>0</v>
      </c>
      <c r="AG140" s="31">
        <v>0</v>
      </c>
      <c r="AH140" s="31">
        <v>0</v>
      </c>
      <c r="AI140" s="36" t="s">
        <v>1104</v>
      </c>
      <c r="AJ140" t="s">
        <v>239</v>
      </c>
      <c r="AK140" s="37">
        <v>2</v>
      </c>
      <c r="AT140"/>
    </row>
    <row r="141" spans="1:46" x14ac:dyDescent="0.25">
      <c r="A141" t="s">
        <v>941</v>
      </c>
      <c r="B141" t="s">
        <v>412</v>
      </c>
      <c r="C141" t="s">
        <v>763</v>
      </c>
      <c r="D141" t="s">
        <v>901</v>
      </c>
      <c r="E141" s="31">
        <v>82.293478260869563</v>
      </c>
      <c r="F141" s="31">
        <v>315.98413043478263</v>
      </c>
      <c r="G141" s="31">
        <v>8.9036956521739121</v>
      </c>
      <c r="H141" s="36">
        <v>2.8177667150317807E-2</v>
      </c>
      <c r="I141" s="31">
        <v>73.288695652173914</v>
      </c>
      <c r="J141" s="31">
        <v>3.8415217391304353</v>
      </c>
      <c r="K141" s="36">
        <v>5.241629292138298E-2</v>
      </c>
      <c r="L141" s="31">
        <v>52.256956521739134</v>
      </c>
      <c r="M141" s="31">
        <v>1.4347826086956521</v>
      </c>
      <c r="N141" s="36">
        <v>2.745629872453012E-2</v>
      </c>
      <c r="O141" s="31">
        <v>15.531739130434783</v>
      </c>
      <c r="P141" s="31">
        <v>1.6893478260869568</v>
      </c>
      <c r="Q141" s="36">
        <v>0.10876746073957956</v>
      </c>
      <c r="R141" s="31">
        <v>5.5</v>
      </c>
      <c r="S141" s="31">
        <v>0.71739130434782605</v>
      </c>
      <c r="T141" s="36">
        <v>0.13043478260869565</v>
      </c>
      <c r="U141" s="31">
        <v>95.485978260869601</v>
      </c>
      <c r="V141" s="31">
        <v>0</v>
      </c>
      <c r="W141" s="36">
        <v>0</v>
      </c>
      <c r="X141" s="31">
        <v>0</v>
      </c>
      <c r="Y141" s="31">
        <v>0</v>
      </c>
      <c r="Z141" s="36" t="s">
        <v>1104</v>
      </c>
      <c r="AA141" s="31">
        <v>147.20945652173913</v>
      </c>
      <c r="AB141" s="31">
        <v>5.0621739130434777</v>
      </c>
      <c r="AC141" s="36">
        <v>3.4387559282211752E-2</v>
      </c>
      <c r="AD141" s="31">
        <v>0</v>
      </c>
      <c r="AE141" s="31">
        <v>0</v>
      </c>
      <c r="AF141" s="36" t="s">
        <v>1104</v>
      </c>
      <c r="AG141" s="31">
        <v>0</v>
      </c>
      <c r="AH141" s="31">
        <v>0</v>
      </c>
      <c r="AI141" s="36" t="s">
        <v>1104</v>
      </c>
      <c r="AJ141" t="s">
        <v>61</v>
      </c>
      <c r="AK141" s="37">
        <v>2</v>
      </c>
      <c r="AT141"/>
    </row>
    <row r="142" spans="1:46" x14ac:dyDescent="0.25">
      <c r="A142" t="s">
        <v>941</v>
      </c>
      <c r="B142" t="s">
        <v>437</v>
      </c>
      <c r="C142" t="s">
        <v>805</v>
      </c>
      <c r="D142" t="s">
        <v>907</v>
      </c>
      <c r="E142" s="31">
        <v>190.96739130434781</v>
      </c>
      <c r="F142" s="31">
        <v>582.07336956521738</v>
      </c>
      <c r="G142" s="31">
        <v>66.739130434782609</v>
      </c>
      <c r="H142" s="36">
        <v>0.11465759116352246</v>
      </c>
      <c r="I142" s="31">
        <v>83.013586956521721</v>
      </c>
      <c r="J142" s="31">
        <v>8.5625</v>
      </c>
      <c r="K142" s="36">
        <v>0.10314576581884843</v>
      </c>
      <c r="L142" s="31">
        <v>72.035326086956516</v>
      </c>
      <c r="M142" s="31">
        <v>8.5625</v>
      </c>
      <c r="N142" s="36">
        <v>0.11886529103323401</v>
      </c>
      <c r="O142" s="31">
        <v>5.8478260869565215</v>
      </c>
      <c r="P142" s="31">
        <v>0</v>
      </c>
      <c r="Q142" s="36">
        <v>0</v>
      </c>
      <c r="R142" s="31">
        <v>5.1304347826086953</v>
      </c>
      <c r="S142" s="31">
        <v>0</v>
      </c>
      <c r="T142" s="36">
        <v>0</v>
      </c>
      <c r="U142" s="31">
        <v>137.95923913043478</v>
      </c>
      <c r="V142" s="31">
        <v>49.915760869565219</v>
      </c>
      <c r="W142" s="36">
        <v>0.36181528097854992</v>
      </c>
      <c r="X142" s="31">
        <v>0</v>
      </c>
      <c r="Y142" s="31">
        <v>0</v>
      </c>
      <c r="Z142" s="36" t="s">
        <v>1104</v>
      </c>
      <c r="AA142" s="31">
        <v>361.10054347826087</v>
      </c>
      <c r="AB142" s="31">
        <v>8.2608695652173907</v>
      </c>
      <c r="AC142" s="36">
        <v>2.2876923655792601E-2</v>
      </c>
      <c r="AD142" s="31">
        <v>0</v>
      </c>
      <c r="AE142" s="31">
        <v>0</v>
      </c>
      <c r="AF142" s="36" t="s">
        <v>1104</v>
      </c>
      <c r="AG142" s="31">
        <v>0</v>
      </c>
      <c r="AH142" s="31">
        <v>0</v>
      </c>
      <c r="AI142" s="36" t="s">
        <v>1104</v>
      </c>
      <c r="AJ142" t="s">
        <v>87</v>
      </c>
      <c r="AK142" s="37">
        <v>2</v>
      </c>
      <c r="AT142"/>
    </row>
    <row r="143" spans="1:46" x14ac:dyDescent="0.25">
      <c r="A143" t="s">
        <v>941</v>
      </c>
      <c r="B143" t="s">
        <v>392</v>
      </c>
      <c r="C143" t="s">
        <v>781</v>
      </c>
      <c r="D143" t="s">
        <v>902</v>
      </c>
      <c r="E143" s="31">
        <v>46.086956521739133</v>
      </c>
      <c r="F143" s="31">
        <v>174.15510869565216</v>
      </c>
      <c r="G143" s="31">
        <v>0</v>
      </c>
      <c r="H143" s="36">
        <v>0</v>
      </c>
      <c r="I143" s="31">
        <v>31.632391304347831</v>
      </c>
      <c r="J143" s="31">
        <v>0</v>
      </c>
      <c r="K143" s="36">
        <v>0</v>
      </c>
      <c r="L143" s="31">
        <v>18.981847826086959</v>
      </c>
      <c r="M143" s="31">
        <v>0</v>
      </c>
      <c r="N143" s="36">
        <v>0</v>
      </c>
      <c r="O143" s="31">
        <v>7.3132608695652195</v>
      </c>
      <c r="P143" s="31">
        <v>0</v>
      </c>
      <c r="Q143" s="36">
        <v>0</v>
      </c>
      <c r="R143" s="31">
        <v>5.3372826086956522</v>
      </c>
      <c r="S143" s="31">
        <v>0</v>
      </c>
      <c r="T143" s="36">
        <v>0</v>
      </c>
      <c r="U143" s="31">
        <v>32.296630434782607</v>
      </c>
      <c r="V143" s="31">
        <v>0</v>
      </c>
      <c r="W143" s="36">
        <v>0</v>
      </c>
      <c r="X143" s="31">
        <v>6.3514130434782601</v>
      </c>
      <c r="Y143" s="31">
        <v>0</v>
      </c>
      <c r="Z143" s="36">
        <v>0</v>
      </c>
      <c r="AA143" s="31">
        <v>81.672499999999999</v>
      </c>
      <c r="AB143" s="31">
        <v>0</v>
      </c>
      <c r="AC143" s="36">
        <v>0</v>
      </c>
      <c r="AD143" s="31">
        <v>22.202173913043477</v>
      </c>
      <c r="AE143" s="31">
        <v>0</v>
      </c>
      <c r="AF143" s="36">
        <v>0</v>
      </c>
      <c r="AG143" s="31">
        <v>0</v>
      </c>
      <c r="AH143" s="31">
        <v>0</v>
      </c>
      <c r="AI143" s="36" t="s">
        <v>1104</v>
      </c>
      <c r="AJ143" t="s">
        <v>41</v>
      </c>
      <c r="AK143" s="37">
        <v>2</v>
      </c>
      <c r="AT143"/>
    </row>
    <row r="144" spans="1:46" x14ac:dyDescent="0.25">
      <c r="A144" t="s">
        <v>941</v>
      </c>
      <c r="B144" t="s">
        <v>362</v>
      </c>
      <c r="C144" t="s">
        <v>719</v>
      </c>
      <c r="D144" t="s">
        <v>896</v>
      </c>
      <c r="E144" s="31">
        <v>16.195652173913043</v>
      </c>
      <c r="F144" s="31">
        <v>116.36130434782606</v>
      </c>
      <c r="G144" s="31">
        <v>0</v>
      </c>
      <c r="H144" s="36">
        <v>0</v>
      </c>
      <c r="I144" s="31">
        <v>59.963478260869564</v>
      </c>
      <c r="J144" s="31">
        <v>0</v>
      </c>
      <c r="K144" s="36">
        <v>0</v>
      </c>
      <c r="L144" s="31">
        <v>49.635434782608698</v>
      </c>
      <c r="M144" s="31">
        <v>0</v>
      </c>
      <c r="N144" s="36">
        <v>0</v>
      </c>
      <c r="O144" s="31">
        <v>4.9367391304347823</v>
      </c>
      <c r="P144" s="31">
        <v>0</v>
      </c>
      <c r="Q144" s="36">
        <v>0</v>
      </c>
      <c r="R144" s="31">
        <v>5.3913043478260869</v>
      </c>
      <c r="S144" s="31">
        <v>0</v>
      </c>
      <c r="T144" s="36">
        <v>0</v>
      </c>
      <c r="U144" s="31">
        <v>6.0742391304347834</v>
      </c>
      <c r="V144" s="31">
        <v>0</v>
      </c>
      <c r="W144" s="36">
        <v>0</v>
      </c>
      <c r="X144" s="31">
        <v>0</v>
      </c>
      <c r="Y144" s="31">
        <v>0</v>
      </c>
      <c r="Z144" s="36" t="s">
        <v>1104</v>
      </c>
      <c r="AA144" s="31">
        <v>50.323586956521716</v>
      </c>
      <c r="AB144" s="31">
        <v>0</v>
      </c>
      <c r="AC144" s="36">
        <v>0</v>
      </c>
      <c r="AD144" s="31">
        <v>0</v>
      </c>
      <c r="AE144" s="31">
        <v>0</v>
      </c>
      <c r="AF144" s="36" t="s">
        <v>1104</v>
      </c>
      <c r="AG144" s="31">
        <v>0</v>
      </c>
      <c r="AH144" s="31">
        <v>0</v>
      </c>
      <c r="AI144" s="36" t="s">
        <v>1104</v>
      </c>
      <c r="AJ144" t="s">
        <v>10</v>
      </c>
      <c r="AK144" s="37">
        <v>2</v>
      </c>
      <c r="AT144"/>
    </row>
    <row r="145" spans="1:46" x14ac:dyDescent="0.25">
      <c r="A145" t="s">
        <v>941</v>
      </c>
      <c r="B145" t="s">
        <v>359</v>
      </c>
      <c r="C145" t="s">
        <v>761</v>
      </c>
      <c r="D145" t="s">
        <v>899</v>
      </c>
      <c r="E145" s="31">
        <v>67.586956521739125</v>
      </c>
      <c r="F145" s="31">
        <v>248.57239130434778</v>
      </c>
      <c r="G145" s="31">
        <v>3.4859782608695649</v>
      </c>
      <c r="H145" s="36">
        <v>1.4023996158935417E-2</v>
      </c>
      <c r="I145" s="31">
        <v>29.063804347826085</v>
      </c>
      <c r="J145" s="31">
        <v>0.4841304347826087</v>
      </c>
      <c r="K145" s="36">
        <v>1.665750391754274E-2</v>
      </c>
      <c r="L145" s="31">
        <v>7.0904347826086953</v>
      </c>
      <c r="M145" s="31">
        <v>0.4841304347826087</v>
      </c>
      <c r="N145" s="36">
        <v>6.8279372087319115E-2</v>
      </c>
      <c r="O145" s="31">
        <v>21.973369565217389</v>
      </c>
      <c r="P145" s="31">
        <v>0</v>
      </c>
      <c r="Q145" s="36">
        <v>0</v>
      </c>
      <c r="R145" s="31">
        <v>0</v>
      </c>
      <c r="S145" s="31">
        <v>0</v>
      </c>
      <c r="T145" s="36" t="s">
        <v>1104</v>
      </c>
      <c r="U145" s="31">
        <v>74.517282608695652</v>
      </c>
      <c r="V145" s="31">
        <v>2.7907608695652173</v>
      </c>
      <c r="W145" s="36">
        <v>3.7451189467281445E-2</v>
      </c>
      <c r="X145" s="31">
        <v>4.7826086956521738</v>
      </c>
      <c r="Y145" s="31">
        <v>0</v>
      </c>
      <c r="Z145" s="36">
        <v>0</v>
      </c>
      <c r="AA145" s="31">
        <v>140.20869565217387</v>
      </c>
      <c r="AB145" s="31">
        <v>0.21108695652173914</v>
      </c>
      <c r="AC145" s="36">
        <v>1.5055197221533123E-3</v>
      </c>
      <c r="AD145" s="31">
        <v>0</v>
      </c>
      <c r="AE145" s="31">
        <v>0</v>
      </c>
      <c r="AF145" s="36" t="s">
        <v>1104</v>
      </c>
      <c r="AG145" s="31">
        <v>0</v>
      </c>
      <c r="AH145" s="31">
        <v>0</v>
      </c>
      <c r="AI145" s="36" t="s">
        <v>1104</v>
      </c>
      <c r="AJ145" t="s">
        <v>7</v>
      </c>
      <c r="AK145" s="37">
        <v>2</v>
      </c>
      <c r="AT145"/>
    </row>
    <row r="146" spans="1:46" x14ac:dyDescent="0.25">
      <c r="A146" t="s">
        <v>941</v>
      </c>
      <c r="B146" t="s">
        <v>539</v>
      </c>
      <c r="C146" t="s">
        <v>840</v>
      </c>
      <c r="D146" t="s">
        <v>904</v>
      </c>
      <c r="E146" s="31">
        <v>88</v>
      </c>
      <c r="F146" s="31">
        <v>336.98315217391303</v>
      </c>
      <c r="G146" s="31">
        <v>0</v>
      </c>
      <c r="H146" s="36">
        <v>0</v>
      </c>
      <c r="I146" s="31">
        <v>84.642391304347825</v>
      </c>
      <c r="J146" s="31">
        <v>0</v>
      </c>
      <c r="K146" s="36">
        <v>0</v>
      </c>
      <c r="L146" s="31">
        <v>76.267391304347825</v>
      </c>
      <c r="M146" s="31">
        <v>0</v>
      </c>
      <c r="N146" s="36">
        <v>0</v>
      </c>
      <c r="O146" s="31">
        <v>4.6358695652173916</v>
      </c>
      <c r="P146" s="31">
        <v>0</v>
      </c>
      <c r="Q146" s="36">
        <v>0</v>
      </c>
      <c r="R146" s="31">
        <v>3.7391304347826089</v>
      </c>
      <c r="S146" s="31">
        <v>0</v>
      </c>
      <c r="T146" s="36">
        <v>0</v>
      </c>
      <c r="U146" s="31">
        <v>71.228260869565219</v>
      </c>
      <c r="V146" s="31">
        <v>0</v>
      </c>
      <c r="W146" s="36">
        <v>0</v>
      </c>
      <c r="X146" s="31">
        <v>0</v>
      </c>
      <c r="Y146" s="31">
        <v>0</v>
      </c>
      <c r="Z146" s="36" t="s">
        <v>1104</v>
      </c>
      <c r="AA146" s="31">
        <v>172.41141304347826</v>
      </c>
      <c r="AB146" s="31">
        <v>0</v>
      </c>
      <c r="AC146" s="36">
        <v>0</v>
      </c>
      <c r="AD146" s="31">
        <v>8.7010869565217384</v>
      </c>
      <c r="AE146" s="31">
        <v>0</v>
      </c>
      <c r="AF146" s="36">
        <v>0</v>
      </c>
      <c r="AG146" s="31">
        <v>0</v>
      </c>
      <c r="AH146" s="31">
        <v>0</v>
      </c>
      <c r="AI146" s="36" t="s">
        <v>1104</v>
      </c>
      <c r="AJ146" t="s">
        <v>191</v>
      </c>
      <c r="AK146" s="37">
        <v>2</v>
      </c>
      <c r="AT146"/>
    </row>
    <row r="147" spans="1:46" x14ac:dyDescent="0.25">
      <c r="A147" t="s">
        <v>941</v>
      </c>
      <c r="B147" t="s">
        <v>682</v>
      </c>
      <c r="C147" t="s">
        <v>884</v>
      </c>
      <c r="D147" t="s">
        <v>904</v>
      </c>
      <c r="E147" s="31">
        <v>67.630434782608702</v>
      </c>
      <c r="F147" s="31">
        <v>244.37195652173915</v>
      </c>
      <c r="G147" s="31">
        <v>51.438478260869566</v>
      </c>
      <c r="H147" s="36">
        <v>0.21049255811926046</v>
      </c>
      <c r="I147" s="31">
        <v>25.991847826086957</v>
      </c>
      <c r="J147" s="31">
        <v>9.8152173913043477</v>
      </c>
      <c r="K147" s="36">
        <v>0.37762676424464192</v>
      </c>
      <c r="L147" s="31">
        <v>21.383152173913043</v>
      </c>
      <c r="M147" s="31">
        <v>9.8152173913043477</v>
      </c>
      <c r="N147" s="36">
        <v>0.45901639344262296</v>
      </c>
      <c r="O147" s="31">
        <v>0</v>
      </c>
      <c r="P147" s="31">
        <v>0</v>
      </c>
      <c r="Q147" s="36" t="s">
        <v>1104</v>
      </c>
      <c r="R147" s="31">
        <v>4.6086956521739131</v>
      </c>
      <c r="S147" s="31">
        <v>0</v>
      </c>
      <c r="T147" s="36">
        <v>0</v>
      </c>
      <c r="U147" s="31">
        <v>62.849130434782609</v>
      </c>
      <c r="V147" s="31">
        <v>14.884130434782611</v>
      </c>
      <c r="W147" s="36">
        <v>0.23682317212371937</v>
      </c>
      <c r="X147" s="31">
        <v>5.4347826086956523</v>
      </c>
      <c r="Y147" s="31">
        <v>0</v>
      </c>
      <c r="Z147" s="36">
        <v>0</v>
      </c>
      <c r="AA147" s="31">
        <v>150.09619565217392</v>
      </c>
      <c r="AB147" s="31">
        <v>26.739130434782609</v>
      </c>
      <c r="AC147" s="36">
        <v>0.17814662336110537</v>
      </c>
      <c r="AD147" s="31">
        <v>0</v>
      </c>
      <c r="AE147" s="31">
        <v>0</v>
      </c>
      <c r="AF147" s="36" t="s">
        <v>1104</v>
      </c>
      <c r="AG147" s="31">
        <v>0</v>
      </c>
      <c r="AH147" s="31">
        <v>0</v>
      </c>
      <c r="AI147" s="36" t="s">
        <v>1104</v>
      </c>
      <c r="AJ147" t="s">
        <v>334</v>
      </c>
      <c r="AK147" s="37">
        <v>2</v>
      </c>
      <c r="AT147"/>
    </row>
    <row r="148" spans="1:46" x14ac:dyDescent="0.25">
      <c r="A148" t="s">
        <v>941</v>
      </c>
      <c r="B148" t="s">
        <v>397</v>
      </c>
      <c r="C148" t="s">
        <v>759</v>
      </c>
      <c r="D148" t="s">
        <v>889</v>
      </c>
      <c r="E148" s="31">
        <v>60.293478260869563</v>
      </c>
      <c r="F148" s="31">
        <v>196.61</v>
      </c>
      <c r="G148" s="31">
        <v>0</v>
      </c>
      <c r="H148" s="36">
        <v>0</v>
      </c>
      <c r="I148" s="31">
        <v>41.001847826086959</v>
      </c>
      <c r="J148" s="31">
        <v>0</v>
      </c>
      <c r="K148" s="36">
        <v>0</v>
      </c>
      <c r="L148" s="31">
        <v>22.374130434782611</v>
      </c>
      <c r="M148" s="31">
        <v>0</v>
      </c>
      <c r="N148" s="36">
        <v>0</v>
      </c>
      <c r="O148" s="31">
        <v>12.453804347826088</v>
      </c>
      <c r="P148" s="31">
        <v>0</v>
      </c>
      <c r="Q148" s="36">
        <v>0</v>
      </c>
      <c r="R148" s="31">
        <v>6.1739130434782608</v>
      </c>
      <c r="S148" s="31">
        <v>0</v>
      </c>
      <c r="T148" s="36">
        <v>0</v>
      </c>
      <c r="U148" s="31">
        <v>38.961195652173913</v>
      </c>
      <c r="V148" s="31">
        <v>0</v>
      </c>
      <c r="W148" s="36">
        <v>0</v>
      </c>
      <c r="X148" s="31">
        <v>4.9972826086956523</v>
      </c>
      <c r="Y148" s="31">
        <v>0</v>
      </c>
      <c r="Z148" s="36">
        <v>0</v>
      </c>
      <c r="AA148" s="31">
        <v>111.6496739130435</v>
      </c>
      <c r="AB148" s="31">
        <v>0</v>
      </c>
      <c r="AC148" s="36">
        <v>0</v>
      </c>
      <c r="AD148" s="31">
        <v>0</v>
      </c>
      <c r="AE148" s="31">
        <v>0</v>
      </c>
      <c r="AF148" s="36" t="s">
        <v>1104</v>
      </c>
      <c r="AG148" s="31">
        <v>0</v>
      </c>
      <c r="AH148" s="31">
        <v>0</v>
      </c>
      <c r="AI148" s="36" t="s">
        <v>1104</v>
      </c>
      <c r="AJ148" t="s">
        <v>46</v>
      </c>
      <c r="AK148" s="37">
        <v>2</v>
      </c>
      <c r="AT148"/>
    </row>
    <row r="149" spans="1:46" x14ac:dyDescent="0.25">
      <c r="A149" t="s">
        <v>941</v>
      </c>
      <c r="B149" t="s">
        <v>357</v>
      </c>
      <c r="C149" t="s">
        <v>759</v>
      </c>
      <c r="D149" t="s">
        <v>889</v>
      </c>
      <c r="E149" s="31">
        <v>165.95652173913044</v>
      </c>
      <c r="F149" s="31">
        <v>578.4021739130435</v>
      </c>
      <c r="G149" s="31">
        <v>0</v>
      </c>
      <c r="H149" s="36">
        <v>0</v>
      </c>
      <c r="I149" s="31">
        <v>77.5625</v>
      </c>
      <c r="J149" s="31">
        <v>0</v>
      </c>
      <c r="K149" s="36">
        <v>0</v>
      </c>
      <c r="L149" s="31">
        <v>57.345108695652172</v>
      </c>
      <c r="M149" s="31">
        <v>0</v>
      </c>
      <c r="N149" s="36">
        <v>0</v>
      </c>
      <c r="O149" s="31">
        <v>15.815217391304348</v>
      </c>
      <c r="P149" s="31">
        <v>0</v>
      </c>
      <c r="Q149" s="36">
        <v>0</v>
      </c>
      <c r="R149" s="31">
        <v>4.4021739130434785</v>
      </c>
      <c r="S149" s="31">
        <v>0</v>
      </c>
      <c r="T149" s="36">
        <v>0</v>
      </c>
      <c r="U149" s="31">
        <v>159.64130434782609</v>
      </c>
      <c r="V149" s="31">
        <v>0</v>
      </c>
      <c r="W149" s="36">
        <v>0</v>
      </c>
      <c r="X149" s="31">
        <v>0</v>
      </c>
      <c r="Y149" s="31">
        <v>0</v>
      </c>
      <c r="Z149" s="36" t="s">
        <v>1104</v>
      </c>
      <c r="AA149" s="31">
        <v>341.19836956521738</v>
      </c>
      <c r="AB149" s="31">
        <v>0</v>
      </c>
      <c r="AC149" s="36">
        <v>0</v>
      </c>
      <c r="AD149" s="31">
        <v>0</v>
      </c>
      <c r="AE149" s="31">
        <v>0</v>
      </c>
      <c r="AF149" s="36" t="s">
        <v>1104</v>
      </c>
      <c r="AG149" s="31">
        <v>0</v>
      </c>
      <c r="AH149" s="31">
        <v>0</v>
      </c>
      <c r="AI149" s="36" t="s">
        <v>1104</v>
      </c>
      <c r="AJ149" t="s">
        <v>5</v>
      </c>
      <c r="AK149" s="37">
        <v>2</v>
      </c>
      <c r="AT149"/>
    </row>
    <row r="150" spans="1:46" x14ac:dyDescent="0.25">
      <c r="A150" t="s">
        <v>941</v>
      </c>
      <c r="B150" t="s">
        <v>630</v>
      </c>
      <c r="C150" t="s">
        <v>870</v>
      </c>
      <c r="D150" t="s">
        <v>890</v>
      </c>
      <c r="E150" s="31">
        <v>100.6304347826087</v>
      </c>
      <c r="F150" s="31">
        <v>431.52195652173907</v>
      </c>
      <c r="G150" s="31">
        <v>0.89130434782608692</v>
      </c>
      <c r="H150" s="36">
        <v>2.0654901433299028E-3</v>
      </c>
      <c r="I150" s="31">
        <v>96.211521739130461</v>
      </c>
      <c r="J150" s="31">
        <v>0.89130434782608692</v>
      </c>
      <c r="K150" s="36">
        <v>9.2640084234691198E-3</v>
      </c>
      <c r="L150" s="31">
        <v>67.411086956521757</v>
      </c>
      <c r="M150" s="31">
        <v>0</v>
      </c>
      <c r="N150" s="36">
        <v>0</v>
      </c>
      <c r="O150" s="31">
        <v>27.516413043478263</v>
      </c>
      <c r="P150" s="31">
        <v>0.89130434782608692</v>
      </c>
      <c r="Q150" s="36">
        <v>3.2391734577386616E-2</v>
      </c>
      <c r="R150" s="31">
        <v>1.2840217391304347</v>
      </c>
      <c r="S150" s="31">
        <v>0</v>
      </c>
      <c r="T150" s="36">
        <v>0</v>
      </c>
      <c r="U150" s="31">
        <v>108.89250000000001</v>
      </c>
      <c r="V150" s="31">
        <v>0</v>
      </c>
      <c r="W150" s="36">
        <v>0</v>
      </c>
      <c r="X150" s="31">
        <v>8.1158695652173911</v>
      </c>
      <c r="Y150" s="31">
        <v>0</v>
      </c>
      <c r="Z150" s="36">
        <v>0</v>
      </c>
      <c r="AA150" s="31">
        <v>218.3020652173912</v>
      </c>
      <c r="AB150" s="31">
        <v>0</v>
      </c>
      <c r="AC150" s="36">
        <v>0</v>
      </c>
      <c r="AD150" s="31">
        <v>0</v>
      </c>
      <c r="AE150" s="31">
        <v>0</v>
      </c>
      <c r="AF150" s="36" t="s">
        <v>1104</v>
      </c>
      <c r="AG150" s="31">
        <v>0</v>
      </c>
      <c r="AH150" s="31">
        <v>0</v>
      </c>
      <c r="AI150" s="36" t="s">
        <v>1104</v>
      </c>
      <c r="AJ150" t="s">
        <v>282</v>
      </c>
      <c r="AK150" s="37">
        <v>2</v>
      </c>
      <c r="AT150"/>
    </row>
    <row r="151" spans="1:46" x14ac:dyDescent="0.25">
      <c r="A151" t="s">
        <v>941</v>
      </c>
      <c r="B151" t="s">
        <v>432</v>
      </c>
      <c r="C151" t="s">
        <v>802</v>
      </c>
      <c r="D151" t="s">
        <v>893</v>
      </c>
      <c r="E151" s="31">
        <v>258.31521739130437</v>
      </c>
      <c r="F151" s="31">
        <v>675.39402173913049</v>
      </c>
      <c r="G151" s="31">
        <v>89.847826086956516</v>
      </c>
      <c r="H151" s="36">
        <v>0.13303023597336497</v>
      </c>
      <c r="I151" s="31">
        <v>118.58423913043478</v>
      </c>
      <c r="J151" s="31">
        <v>9.6467391304347831</v>
      </c>
      <c r="K151" s="36">
        <v>8.1349251816036125E-2</v>
      </c>
      <c r="L151" s="31">
        <v>46.081521739130437</v>
      </c>
      <c r="M151" s="31">
        <v>9.6467391304347831</v>
      </c>
      <c r="N151" s="36">
        <v>0.20934072414199789</v>
      </c>
      <c r="O151" s="31">
        <v>68.263586956521735</v>
      </c>
      <c r="P151" s="31">
        <v>0</v>
      </c>
      <c r="Q151" s="36">
        <v>0</v>
      </c>
      <c r="R151" s="31">
        <v>4.2391304347826084</v>
      </c>
      <c r="S151" s="31">
        <v>0</v>
      </c>
      <c r="T151" s="36">
        <v>0</v>
      </c>
      <c r="U151" s="31">
        <v>190.63043478260869</v>
      </c>
      <c r="V151" s="31">
        <v>39.434782608695649</v>
      </c>
      <c r="W151" s="36">
        <v>0.2068650929410423</v>
      </c>
      <c r="X151" s="31">
        <v>28.116847826086957</v>
      </c>
      <c r="Y151" s="31">
        <v>0</v>
      </c>
      <c r="Z151" s="36">
        <v>0</v>
      </c>
      <c r="AA151" s="31">
        <v>338.0625</v>
      </c>
      <c r="AB151" s="31">
        <v>40.766304347826086</v>
      </c>
      <c r="AC151" s="36">
        <v>0.12058806980314613</v>
      </c>
      <c r="AD151" s="31">
        <v>0</v>
      </c>
      <c r="AE151" s="31">
        <v>0</v>
      </c>
      <c r="AF151" s="36" t="s">
        <v>1104</v>
      </c>
      <c r="AG151" s="31">
        <v>0</v>
      </c>
      <c r="AH151" s="31">
        <v>0</v>
      </c>
      <c r="AI151" s="36" t="s">
        <v>1104</v>
      </c>
      <c r="AJ151" t="s">
        <v>82</v>
      </c>
      <c r="AK151" s="37">
        <v>2</v>
      </c>
      <c r="AT151"/>
    </row>
    <row r="152" spans="1:46" x14ac:dyDescent="0.25">
      <c r="A152" t="s">
        <v>941</v>
      </c>
      <c r="B152" t="s">
        <v>511</v>
      </c>
      <c r="C152" t="s">
        <v>722</v>
      </c>
      <c r="D152" t="s">
        <v>890</v>
      </c>
      <c r="E152" s="31">
        <v>186.52173913043478</v>
      </c>
      <c r="F152" s="31">
        <v>581.15717391304349</v>
      </c>
      <c r="G152" s="31">
        <v>126.26706521739128</v>
      </c>
      <c r="H152" s="36">
        <v>0.21726835851859272</v>
      </c>
      <c r="I152" s="31">
        <v>91.310108695652218</v>
      </c>
      <c r="J152" s="31">
        <v>2.1042391304347832</v>
      </c>
      <c r="K152" s="36">
        <v>2.304497454327286E-2</v>
      </c>
      <c r="L152" s="31">
        <v>74.766630434782641</v>
      </c>
      <c r="M152" s="31">
        <v>2.1042391304347832</v>
      </c>
      <c r="N152" s="36">
        <v>2.8144094741172892E-2</v>
      </c>
      <c r="O152" s="31">
        <v>11.413043478260869</v>
      </c>
      <c r="P152" s="31">
        <v>0</v>
      </c>
      <c r="Q152" s="36">
        <v>0</v>
      </c>
      <c r="R152" s="31">
        <v>5.1304347826086953</v>
      </c>
      <c r="S152" s="31">
        <v>0</v>
      </c>
      <c r="T152" s="36">
        <v>0</v>
      </c>
      <c r="U152" s="31">
        <v>152.13293478260869</v>
      </c>
      <c r="V152" s="31">
        <v>36.911739130434775</v>
      </c>
      <c r="W152" s="36">
        <v>0.24262819344923595</v>
      </c>
      <c r="X152" s="31">
        <v>0</v>
      </c>
      <c r="Y152" s="31">
        <v>0</v>
      </c>
      <c r="Z152" s="36" t="s">
        <v>1104</v>
      </c>
      <c r="AA152" s="31">
        <v>334.87945652173903</v>
      </c>
      <c r="AB152" s="31">
        <v>87.251086956521718</v>
      </c>
      <c r="AC152" s="36">
        <v>0.2605447579937103</v>
      </c>
      <c r="AD152" s="31">
        <v>0</v>
      </c>
      <c r="AE152" s="31">
        <v>0</v>
      </c>
      <c r="AF152" s="36" t="s">
        <v>1104</v>
      </c>
      <c r="AG152" s="31">
        <v>2.8346739130434786</v>
      </c>
      <c r="AH152" s="31">
        <v>0</v>
      </c>
      <c r="AI152" s="36">
        <v>0</v>
      </c>
      <c r="AJ152" t="s">
        <v>162</v>
      </c>
      <c r="AK152" s="37">
        <v>2</v>
      </c>
      <c r="AT152"/>
    </row>
    <row r="153" spans="1:46" x14ac:dyDescent="0.25">
      <c r="A153" t="s">
        <v>941</v>
      </c>
      <c r="B153" t="s">
        <v>576</v>
      </c>
      <c r="C153" t="s">
        <v>754</v>
      </c>
      <c r="D153" t="s">
        <v>901</v>
      </c>
      <c r="E153" s="31">
        <v>133.78260869565219</v>
      </c>
      <c r="F153" s="31">
        <v>438.9052173913044</v>
      </c>
      <c r="G153" s="31">
        <v>0</v>
      </c>
      <c r="H153" s="36">
        <v>0</v>
      </c>
      <c r="I153" s="31">
        <v>88.165760869565204</v>
      </c>
      <c r="J153" s="31">
        <v>0</v>
      </c>
      <c r="K153" s="36">
        <v>0</v>
      </c>
      <c r="L153" s="31">
        <v>74.948369565217376</v>
      </c>
      <c r="M153" s="31">
        <v>0</v>
      </c>
      <c r="N153" s="36">
        <v>0</v>
      </c>
      <c r="O153" s="31">
        <v>3.7391304347826089</v>
      </c>
      <c r="P153" s="31">
        <v>0</v>
      </c>
      <c r="Q153" s="36">
        <v>0</v>
      </c>
      <c r="R153" s="31">
        <v>9.4782608695652169</v>
      </c>
      <c r="S153" s="31">
        <v>0</v>
      </c>
      <c r="T153" s="36">
        <v>0</v>
      </c>
      <c r="U153" s="31">
        <v>96.184782608695656</v>
      </c>
      <c r="V153" s="31">
        <v>0</v>
      </c>
      <c r="W153" s="36">
        <v>0</v>
      </c>
      <c r="X153" s="31">
        <v>5.4936956521739129</v>
      </c>
      <c r="Y153" s="31">
        <v>0</v>
      </c>
      <c r="Z153" s="36">
        <v>0</v>
      </c>
      <c r="AA153" s="31">
        <v>249.06097826086958</v>
      </c>
      <c r="AB153" s="31">
        <v>0</v>
      </c>
      <c r="AC153" s="36">
        <v>0</v>
      </c>
      <c r="AD153" s="31">
        <v>0</v>
      </c>
      <c r="AE153" s="31">
        <v>0</v>
      </c>
      <c r="AF153" s="36" t="s">
        <v>1104</v>
      </c>
      <c r="AG153" s="31">
        <v>0</v>
      </c>
      <c r="AH153" s="31">
        <v>0</v>
      </c>
      <c r="AI153" s="36" t="s">
        <v>1104</v>
      </c>
      <c r="AJ153" t="s">
        <v>228</v>
      </c>
      <c r="AK153" s="37">
        <v>2</v>
      </c>
      <c r="AT153"/>
    </row>
    <row r="154" spans="1:46" x14ac:dyDescent="0.25">
      <c r="A154" t="s">
        <v>941</v>
      </c>
      <c r="B154" t="s">
        <v>621</v>
      </c>
      <c r="C154" t="s">
        <v>707</v>
      </c>
      <c r="D154" t="s">
        <v>898</v>
      </c>
      <c r="E154" s="31">
        <v>51.413043478260867</v>
      </c>
      <c r="F154" s="31">
        <v>232.5625</v>
      </c>
      <c r="G154" s="31">
        <v>16.190217391304348</v>
      </c>
      <c r="H154" s="36">
        <v>6.9616629470806116E-2</v>
      </c>
      <c r="I154" s="31">
        <v>54.25</v>
      </c>
      <c r="J154" s="31">
        <v>0.53260869565217395</v>
      </c>
      <c r="K154" s="36">
        <v>9.8176718092566635E-3</v>
      </c>
      <c r="L154" s="31">
        <v>43.010869565217391</v>
      </c>
      <c r="M154" s="31">
        <v>0</v>
      </c>
      <c r="N154" s="36">
        <v>0</v>
      </c>
      <c r="O154" s="31">
        <v>11.239130434782609</v>
      </c>
      <c r="P154" s="31">
        <v>0.53260869565217395</v>
      </c>
      <c r="Q154" s="36">
        <v>4.7388781431334626E-2</v>
      </c>
      <c r="R154" s="31">
        <v>0</v>
      </c>
      <c r="S154" s="31">
        <v>0</v>
      </c>
      <c r="T154" s="36" t="s">
        <v>1104</v>
      </c>
      <c r="U154" s="31">
        <v>58.722826086956523</v>
      </c>
      <c r="V154" s="31">
        <v>0.91847826086956519</v>
      </c>
      <c r="W154" s="36">
        <v>1.5640906987505785E-2</v>
      </c>
      <c r="X154" s="31">
        <v>0</v>
      </c>
      <c r="Y154" s="31">
        <v>0</v>
      </c>
      <c r="Z154" s="36" t="s">
        <v>1104</v>
      </c>
      <c r="AA154" s="31">
        <v>119.58967391304348</v>
      </c>
      <c r="AB154" s="31">
        <v>14.739130434782609</v>
      </c>
      <c r="AC154" s="36">
        <v>0.12324751755322774</v>
      </c>
      <c r="AD154" s="31">
        <v>0</v>
      </c>
      <c r="AE154" s="31">
        <v>0</v>
      </c>
      <c r="AF154" s="36" t="s">
        <v>1104</v>
      </c>
      <c r="AG154" s="31">
        <v>0</v>
      </c>
      <c r="AH154" s="31">
        <v>0</v>
      </c>
      <c r="AI154" s="36" t="s">
        <v>1104</v>
      </c>
      <c r="AJ154" t="s">
        <v>273</v>
      </c>
      <c r="AK154" s="37">
        <v>2</v>
      </c>
      <c r="AT154"/>
    </row>
    <row r="155" spans="1:46" x14ac:dyDescent="0.25">
      <c r="A155" t="s">
        <v>941</v>
      </c>
      <c r="B155" t="s">
        <v>620</v>
      </c>
      <c r="C155" t="s">
        <v>801</v>
      </c>
      <c r="D155" t="s">
        <v>901</v>
      </c>
      <c r="E155" s="31">
        <v>80.173913043478265</v>
      </c>
      <c r="F155" s="31">
        <v>348.008152173913</v>
      </c>
      <c r="G155" s="31">
        <v>31.570652173913047</v>
      </c>
      <c r="H155" s="36">
        <v>9.0718139723738378E-2</v>
      </c>
      <c r="I155" s="31">
        <v>107.74184782608695</v>
      </c>
      <c r="J155" s="31">
        <v>0.60054347826086951</v>
      </c>
      <c r="K155" s="36">
        <v>5.5739110696360564E-3</v>
      </c>
      <c r="L155" s="31">
        <v>93.054347826086953</v>
      </c>
      <c r="M155" s="31">
        <v>0</v>
      </c>
      <c r="N155" s="36">
        <v>0</v>
      </c>
      <c r="O155" s="31">
        <v>10.078804347826088</v>
      </c>
      <c r="P155" s="31">
        <v>0.60054347826086951</v>
      </c>
      <c r="Q155" s="36">
        <v>5.9584793744944721E-2</v>
      </c>
      <c r="R155" s="31">
        <v>4.6086956521739131</v>
      </c>
      <c r="S155" s="31">
        <v>0</v>
      </c>
      <c r="T155" s="36">
        <v>0</v>
      </c>
      <c r="U155" s="31">
        <v>70.470108695652172</v>
      </c>
      <c r="V155" s="31">
        <v>0</v>
      </c>
      <c r="W155" s="36">
        <v>0</v>
      </c>
      <c r="X155" s="31">
        <v>0</v>
      </c>
      <c r="Y155" s="31">
        <v>0</v>
      </c>
      <c r="Z155" s="36" t="s">
        <v>1104</v>
      </c>
      <c r="AA155" s="31">
        <v>169.79619565217391</v>
      </c>
      <c r="AB155" s="31">
        <v>30.970108695652176</v>
      </c>
      <c r="AC155" s="36">
        <v>0.18239577498599666</v>
      </c>
      <c r="AD155" s="31">
        <v>0</v>
      </c>
      <c r="AE155" s="31">
        <v>0</v>
      </c>
      <c r="AF155" s="36" t="s">
        <v>1104</v>
      </c>
      <c r="AG155" s="31">
        <v>0</v>
      </c>
      <c r="AH155" s="31">
        <v>0</v>
      </c>
      <c r="AI155" s="36" t="s">
        <v>1104</v>
      </c>
      <c r="AJ155" t="s">
        <v>272</v>
      </c>
      <c r="AK155" s="37">
        <v>2</v>
      </c>
      <c r="AT155"/>
    </row>
    <row r="156" spans="1:46" x14ac:dyDescent="0.25">
      <c r="A156" t="s">
        <v>941</v>
      </c>
      <c r="B156" t="s">
        <v>434</v>
      </c>
      <c r="C156" t="s">
        <v>804</v>
      </c>
      <c r="D156" t="s">
        <v>901</v>
      </c>
      <c r="E156" s="31">
        <v>51.119565217391305</v>
      </c>
      <c r="F156" s="31">
        <v>183.36673913043475</v>
      </c>
      <c r="G156" s="31">
        <v>5.9236956521739135</v>
      </c>
      <c r="H156" s="36">
        <v>3.2305180755601459E-2</v>
      </c>
      <c r="I156" s="31">
        <v>63.649456521739097</v>
      </c>
      <c r="J156" s="31">
        <v>0.65217391304347827</v>
      </c>
      <c r="K156" s="36">
        <v>1.0246339068437011E-2</v>
      </c>
      <c r="L156" s="31">
        <v>57.478369565217356</v>
      </c>
      <c r="M156" s="31">
        <v>8.6956521739130432E-2</v>
      </c>
      <c r="N156" s="36">
        <v>1.5128564431610388E-3</v>
      </c>
      <c r="O156" s="31">
        <v>1.2091304347826086</v>
      </c>
      <c r="P156" s="31">
        <v>0.56521739130434778</v>
      </c>
      <c r="Q156" s="36">
        <v>0.46745774901114706</v>
      </c>
      <c r="R156" s="31">
        <v>4.9619565217391308</v>
      </c>
      <c r="S156" s="31">
        <v>0</v>
      </c>
      <c r="T156" s="36">
        <v>0</v>
      </c>
      <c r="U156" s="31">
        <v>21.777826086956527</v>
      </c>
      <c r="V156" s="31">
        <v>0</v>
      </c>
      <c r="W156" s="36">
        <v>0</v>
      </c>
      <c r="X156" s="31">
        <v>0</v>
      </c>
      <c r="Y156" s="31">
        <v>0</v>
      </c>
      <c r="Z156" s="36" t="s">
        <v>1104</v>
      </c>
      <c r="AA156" s="31">
        <v>97.939456521739132</v>
      </c>
      <c r="AB156" s="31">
        <v>5.271521739130435</v>
      </c>
      <c r="AC156" s="36">
        <v>5.3824290294691816E-2</v>
      </c>
      <c r="AD156" s="31">
        <v>0</v>
      </c>
      <c r="AE156" s="31">
        <v>0</v>
      </c>
      <c r="AF156" s="36" t="s">
        <v>1104</v>
      </c>
      <c r="AG156" s="31">
        <v>0</v>
      </c>
      <c r="AH156" s="31">
        <v>0</v>
      </c>
      <c r="AI156" s="36" t="s">
        <v>1104</v>
      </c>
      <c r="AJ156" t="s">
        <v>84</v>
      </c>
      <c r="AK156" s="37">
        <v>2</v>
      </c>
      <c r="AT156"/>
    </row>
    <row r="157" spans="1:46" x14ac:dyDescent="0.25">
      <c r="A157" t="s">
        <v>941</v>
      </c>
      <c r="B157" t="s">
        <v>615</v>
      </c>
      <c r="C157" t="s">
        <v>865</v>
      </c>
      <c r="D157" t="s">
        <v>897</v>
      </c>
      <c r="E157" s="31">
        <v>123.6195652173913</v>
      </c>
      <c r="F157" s="31">
        <v>470.41423913043479</v>
      </c>
      <c r="G157" s="31">
        <v>123.42065217391304</v>
      </c>
      <c r="H157" s="36">
        <v>0.2623658935198418</v>
      </c>
      <c r="I157" s="31">
        <v>100.53760869565214</v>
      </c>
      <c r="J157" s="31">
        <v>0.54706521739130431</v>
      </c>
      <c r="K157" s="36">
        <v>5.4413987411156993E-3</v>
      </c>
      <c r="L157" s="31">
        <v>76.02043478260866</v>
      </c>
      <c r="M157" s="31">
        <v>0.54706521739130431</v>
      </c>
      <c r="N157" s="36">
        <v>7.1962916149547916E-3</v>
      </c>
      <c r="O157" s="31">
        <v>19.995434782608694</v>
      </c>
      <c r="P157" s="31">
        <v>0</v>
      </c>
      <c r="Q157" s="36">
        <v>0</v>
      </c>
      <c r="R157" s="31">
        <v>4.5217391304347823</v>
      </c>
      <c r="S157" s="31">
        <v>0</v>
      </c>
      <c r="T157" s="36">
        <v>0</v>
      </c>
      <c r="U157" s="31">
        <v>107.34010869565216</v>
      </c>
      <c r="V157" s="31">
        <v>0</v>
      </c>
      <c r="W157" s="36">
        <v>0</v>
      </c>
      <c r="X157" s="31">
        <v>12.049565217391304</v>
      </c>
      <c r="Y157" s="31">
        <v>0</v>
      </c>
      <c r="Z157" s="36">
        <v>0</v>
      </c>
      <c r="AA157" s="31">
        <v>250.48695652173919</v>
      </c>
      <c r="AB157" s="31">
        <v>122.87358695652173</v>
      </c>
      <c r="AC157" s="36">
        <v>0.49053886343122949</v>
      </c>
      <c r="AD157" s="31">
        <v>0</v>
      </c>
      <c r="AE157" s="31">
        <v>0</v>
      </c>
      <c r="AF157" s="36" t="s">
        <v>1104</v>
      </c>
      <c r="AG157" s="31">
        <v>0</v>
      </c>
      <c r="AH157" s="31">
        <v>0</v>
      </c>
      <c r="AI157" s="36" t="s">
        <v>1104</v>
      </c>
      <c r="AJ157" t="s">
        <v>267</v>
      </c>
      <c r="AK157" s="37">
        <v>2</v>
      </c>
      <c r="AT157"/>
    </row>
    <row r="158" spans="1:46" x14ac:dyDescent="0.25">
      <c r="A158" t="s">
        <v>941</v>
      </c>
      <c r="B158" t="s">
        <v>588</v>
      </c>
      <c r="C158" t="s">
        <v>720</v>
      </c>
      <c r="D158" t="s">
        <v>898</v>
      </c>
      <c r="E158" s="31">
        <v>72.663043478260875</v>
      </c>
      <c r="F158" s="31">
        <v>265.8321739130435</v>
      </c>
      <c r="G158" s="31">
        <v>0</v>
      </c>
      <c r="H158" s="36">
        <v>0</v>
      </c>
      <c r="I158" s="31">
        <v>49.872934782608716</v>
      </c>
      <c r="J158" s="31">
        <v>0</v>
      </c>
      <c r="K158" s="36">
        <v>0</v>
      </c>
      <c r="L158" s="31">
        <v>43.916413043478279</v>
      </c>
      <c r="M158" s="31">
        <v>0</v>
      </c>
      <c r="N158" s="36">
        <v>0</v>
      </c>
      <c r="O158" s="31">
        <v>0</v>
      </c>
      <c r="P158" s="31">
        <v>0</v>
      </c>
      <c r="Q158" s="36" t="s">
        <v>1104</v>
      </c>
      <c r="R158" s="31">
        <v>5.9565217391304364</v>
      </c>
      <c r="S158" s="31">
        <v>0</v>
      </c>
      <c r="T158" s="36">
        <v>0</v>
      </c>
      <c r="U158" s="31">
        <v>51.926630434782609</v>
      </c>
      <c r="V158" s="31">
        <v>0</v>
      </c>
      <c r="W158" s="36">
        <v>0</v>
      </c>
      <c r="X158" s="31">
        <v>0</v>
      </c>
      <c r="Y158" s="31">
        <v>0</v>
      </c>
      <c r="Z158" s="36" t="s">
        <v>1104</v>
      </c>
      <c r="AA158" s="31">
        <v>164.03260869565219</v>
      </c>
      <c r="AB158" s="31">
        <v>0</v>
      </c>
      <c r="AC158" s="36">
        <v>0</v>
      </c>
      <c r="AD158" s="31">
        <v>0</v>
      </c>
      <c r="AE158" s="31">
        <v>0</v>
      </c>
      <c r="AF158" s="36" t="s">
        <v>1104</v>
      </c>
      <c r="AG158" s="31">
        <v>0</v>
      </c>
      <c r="AH158" s="31">
        <v>0</v>
      </c>
      <c r="AI158" s="36" t="s">
        <v>1104</v>
      </c>
      <c r="AJ158" t="s">
        <v>240</v>
      </c>
      <c r="AK158" s="37">
        <v>2</v>
      </c>
      <c r="AT158"/>
    </row>
    <row r="159" spans="1:46" x14ac:dyDescent="0.25">
      <c r="A159" t="s">
        <v>941</v>
      </c>
      <c r="B159" t="s">
        <v>472</v>
      </c>
      <c r="C159" t="s">
        <v>704</v>
      </c>
      <c r="D159" t="s">
        <v>892</v>
      </c>
      <c r="E159" s="31">
        <v>85.282608695652172</v>
      </c>
      <c r="F159" s="31">
        <v>232.75717391304346</v>
      </c>
      <c r="G159" s="31">
        <v>44.376739130434785</v>
      </c>
      <c r="H159" s="36">
        <v>0.19065680504873994</v>
      </c>
      <c r="I159" s="31">
        <v>40.819673913043481</v>
      </c>
      <c r="J159" s="31">
        <v>10.675652173913042</v>
      </c>
      <c r="K159" s="36">
        <v>0.26153202979168716</v>
      </c>
      <c r="L159" s="31">
        <v>28.985434782608699</v>
      </c>
      <c r="M159" s="31">
        <v>10.675652173913042</v>
      </c>
      <c r="N159" s="36">
        <v>0.36831092077730182</v>
      </c>
      <c r="O159" s="31">
        <v>6.0951086956521738</v>
      </c>
      <c r="P159" s="31">
        <v>0</v>
      </c>
      <c r="Q159" s="36">
        <v>0</v>
      </c>
      <c r="R159" s="31">
        <v>5.7391304347826084</v>
      </c>
      <c r="S159" s="31">
        <v>0</v>
      </c>
      <c r="T159" s="36">
        <v>0</v>
      </c>
      <c r="U159" s="31">
        <v>60.298913043478258</v>
      </c>
      <c r="V159" s="31">
        <v>19.535326086956523</v>
      </c>
      <c r="W159" s="36">
        <v>0.32397476340694009</v>
      </c>
      <c r="X159" s="31">
        <v>5.2173913043478262</v>
      </c>
      <c r="Y159" s="31">
        <v>0</v>
      </c>
      <c r="Z159" s="36">
        <v>0</v>
      </c>
      <c r="AA159" s="31">
        <v>114.62771739130434</v>
      </c>
      <c r="AB159" s="31">
        <v>14.165760869565217</v>
      </c>
      <c r="AC159" s="36">
        <v>0.12358058933693668</v>
      </c>
      <c r="AD159" s="31">
        <v>11.793478260869565</v>
      </c>
      <c r="AE159" s="31">
        <v>0</v>
      </c>
      <c r="AF159" s="36">
        <v>0</v>
      </c>
      <c r="AG159" s="31">
        <v>0</v>
      </c>
      <c r="AH159" s="31">
        <v>0</v>
      </c>
      <c r="AI159" s="36" t="s">
        <v>1104</v>
      </c>
      <c r="AJ159" t="s">
        <v>123</v>
      </c>
      <c r="AK159" s="37">
        <v>2</v>
      </c>
      <c r="AT159"/>
    </row>
    <row r="160" spans="1:46" x14ac:dyDescent="0.25">
      <c r="A160" t="s">
        <v>941</v>
      </c>
      <c r="B160" t="s">
        <v>545</v>
      </c>
      <c r="C160" t="s">
        <v>710</v>
      </c>
      <c r="D160" t="s">
        <v>906</v>
      </c>
      <c r="E160" s="31">
        <v>102.79347826086956</v>
      </c>
      <c r="F160" s="31">
        <v>308.32206521739124</v>
      </c>
      <c r="G160" s="31">
        <v>60.255434782608695</v>
      </c>
      <c r="H160" s="36">
        <v>0.19543017377015778</v>
      </c>
      <c r="I160" s="31">
        <v>57.471195652173911</v>
      </c>
      <c r="J160" s="31">
        <v>29.478260869565219</v>
      </c>
      <c r="K160" s="36">
        <v>0.51292235240716055</v>
      </c>
      <c r="L160" s="31">
        <v>49.023695652173906</v>
      </c>
      <c r="M160" s="31">
        <v>29.478260869565219</v>
      </c>
      <c r="N160" s="36">
        <v>0.6013063780159551</v>
      </c>
      <c r="O160" s="31">
        <v>3.8388043478260885</v>
      </c>
      <c r="P160" s="31">
        <v>0</v>
      </c>
      <c r="Q160" s="36">
        <v>0</v>
      </c>
      <c r="R160" s="31">
        <v>4.6086956521739131</v>
      </c>
      <c r="S160" s="31">
        <v>0</v>
      </c>
      <c r="T160" s="36">
        <v>0</v>
      </c>
      <c r="U160" s="31">
        <v>61.968260869565199</v>
      </c>
      <c r="V160" s="31">
        <v>6.9184782608695654</v>
      </c>
      <c r="W160" s="36">
        <v>0.11164551278003469</v>
      </c>
      <c r="X160" s="31">
        <v>0</v>
      </c>
      <c r="Y160" s="31">
        <v>0</v>
      </c>
      <c r="Z160" s="36" t="s">
        <v>1104</v>
      </c>
      <c r="AA160" s="31">
        <v>151.07771739130428</v>
      </c>
      <c r="AB160" s="31">
        <v>23.858695652173914</v>
      </c>
      <c r="AC160" s="36">
        <v>0.15792332624656913</v>
      </c>
      <c r="AD160" s="31">
        <v>37.804891304347827</v>
      </c>
      <c r="AE160" s="31">
        <v>0</v>
      </c>
      <c r="AF160" s="36">
        <v>0</v>
      </c>
      <c r="AG160" s="31">
        <v>0</v>
      </c>
      <c r="AH160" s="31">
        <v>0</v>
      </c>
      <c r="AI160" s="36" t="s">
        <v>1104</v>
      </c>
      <c r="AJ160" t="s">
        <v>197</v>
      </c>
      <c r="AK160" s="37">
        <v>2</v>
      </c>
      <c r="AT160"/>
    </row>
    <row r="161" spans="1:46" x14ac:dyDescent="0.25">
      <c r="A161" t="s">
        <v>941</v>
      </c>
      <c r="B161" t="s">
        <v>433</v>
      </c>
      <c r="C161" t="s">
        <v>803</v>
      </c>
      <c r="D161" t="s">
        <v>899</v>
      </c>
      <c r="E161" s="31">
        <v>20.956521739130434</v>
      </c>
      <c r="F161" s="31">
        <v>154.95369565217391</v>
      </c>
      <c r="G161" s="31">
        <v>9.8377173913043467</v>
      </c>
      <c r="H161" s="36">
        <v>6.3488110753984001E-2</v>
      </c>
      <c r="I161" s="31">
        <v>27.286630434782612</v>
      </c>
      <c r="J161" s="31">
        <v>9.2391304347826081E-2</v>
      </c>
      <c r="K161" s="36">
        <v>3.385955058417683E-3</v>
      </c>
      <c r="L161" s="31">
        <v>14.764891304347829</v>
      </c>
      <c r="M161" s="31">
        <v>9.2391304347826081E-2</v>
      </c>
      <c r="N161" s="36">
        <v>6.2574997975514751E-3</v>
      </c>
      <c r="O161" s="31">
        <v>9.9130434782608692</v>
      </c>
      <c r="P161" s="31">
        <v>0</v>
      </c>
      <c r="Q161" s="36">
        <v>0</v>
      </c>
      <c r="R161" s="31">
        <v>2.6086956521739131</v>
      </c>
      <c r="S161" s="31">
        <v>0</v>
      </c>
      <c r="T161" s="36">
        <v>0</v>
      </c>
      <c r="U161" s="31">
        <v>60.52413043478262</v>
      </c>
      <c r="V161" s="31">
        <v>9.4301086956521729</v>
      </c>
      <c r="W161" s="36">
        <v>0.15580742140217158</v>
      </c>
      <c r="X161" s="31">
        <v>3.8260869565217392</v>
      </c>
      <c r="Y161" s="31">
        <v>0</v>
      </c>
      <c r="Z161" s="36">
        <v>0</v>
      </c>
      <c r="AA161" s="31">
        <v>63.316847826086942</v>
      </c>
      <c r="AB161" s="31">
        <v>0.31521739130434784</v>
      </c>
      <c r="AC161" s="36">
        <v>4.9784125730667891E-3</v>
      </c>
      <c r="AD161" s="31">
        <v>0</v>
      </c>
      <c r="AE161" s="31">
        <v>0</v>
      </c>
      <c r="AF161" s="36" t="s">
        <v>1104</v>
      </c>
      <c r="AG161" s="31">
        <v>0</v>
      </c>
      <c r="AH161" s="31">
        <v>0</v>
      </c>
      <c r="AI161" s="36" t="s">
        <v>1104</v>
      </c>
      <c r="AJ161" t="s">
        <v>83</v>
      </c>
      <c r="AK161" s="37">
        <v>2</v>
      </c>
      <c r="AT161"/>
    </row>
    <row r="162" spans="1:46" x14ac:dyDescent="0.25">
      <c r="A162" t="s">
        <v>941</v>
      </c>
      <c r="B162" t="s">
        <v>553</v>
      </c>
      <c r="C162" t="s">
        <v>832</v>
      </c>
      <c r="D162" t="s">
        <v>890</v>
      </c>
      <c r="E162" s="31">
        <v>81.260869565217391</v>
      </c>
      <c r="F162" s="31">
        <v>326.35293478260877</v>
      </c>
      <c r="G162" s="31">
        <v>115.97304347826088</v>
      </c>
      <c r="H162" s="36">
        <v>0.35536081069873998</v>
      </c>
      <c r="I162" s="31">
        <v>87.585108695652195</v>
      </c>
      <c r="J162" s="31">
        <v>0.63043478260869568</v>
      </c>
      <c r="K162" s="36">
        <v>7.1979676910532966E-3</v>
      </c>
      <c r="L162" s="31">
        <v>77.010217391304366</v>
      </c>
      <c r="M162" s="31">
        <v>0.63043478260869568</v>
      </c>
      <c r="N162" s="36">
        <v>8.1863784308688556E-3</v>
      </c>
      <c r="O162" s="31">
        <v>4.8575000000000008</v>
      </c>
      <c r="P162" s="31">
        <v>0</v>
      </c>
      <c r="Q162" s="36">
        <v>0</v>
      </c>
      <c r="R162" s="31">
        <v>5.7173913043478262</v>
      </c>
      <c r="S162" s="31">
        <v>0</v>
      </c>
      <c r="T162" s="36">
        <v>0</v>
      </c>
      <c r="U162" s="31">
        <v>45.837499999999999</v>
      </c>
      <c r="V162" s="31">
        <v>0</v>
      </c>
      <c r="W162" s="36">
        <v>0</v>
      </c>
      <c r="X162" s="31">
        <v>0</v>
      </c>
      <c r="Y162" s="31">
        <v>0</v>
      </c>
      <c r="Z162" s="36" t="s">
        <v>1104</v>
      </c>
      <c r="AA162" s="31">
        <v>192.93032608695657</v>
      </c>
      <c r="AB162" s="31">
        <v>115.34260869565217</v>
      </c>
      <c r="AC162" s="36">
        <v>0.59784592207481957</v>
      </c>
      <c r="AD162" s="31">
        <v>0</v>
      </c>
      <c r="AE162" s="31">
        <v>0</v>
      </c>
      <c r="AF162" s="36" t="s">
        <v>1104</v>
      </c>
      <c r="AG162" s="31">
        <v>0</v>
      </c>
      <c r="AH162" s="31">
        <v>0</v>
      </c>
      <c r="AI162" s="36" t="s">
        <v>1104</v>
      </c>
      <c r="AJ162" t="s">
        <v>205</v>
      </c>
      <c r="AK162" s="37">
        <v>2</v>
      </c>
      <c r="AT162"/>
    </row>
    <row r="163" spans="1:46" x14ac:dyDescent="0.25">
      <c r="A163" t="s">
        <v>941</v>
      </c>
      <c r="B163" t="s">
        <v>349</v>
      </c>
      <c r="C163" t="s">
        <v>806</v>
      </c>
      <c r="D163" t="s">
        <v>900</v>
      </c>
      <c r="E163" s="31">
        <v>129.52173913043478</v>
      </c>
      <c r="F163" s="31">
        <v>388.14673913043475</v>
      </c>
      <c r="G163" s="31">
        <v>32.364130434782609</v>
      </c>
      <c r="H163" s="36">
        <v>8.3381173077192353E-2</v>
      </c>
      <c r="I163" s="31">
        <v>68.5</v>
      </c>
      <c r="J163" s="31">
        <v>0</v>
      </c>
      <c r="K163" s="36">
        <v>0</v>
      </c>
      <c r="L163" s="31">
        <v>57.649456521739133</v>
      </c>
      <c r="M163" s="31">
        <v>0</v>
      </c>
      <c r="N163" s="36">
        <v>0</v>
      </c>
      <c r="O163" s="31">
        <v>10.850543478260869</v>
      </c>
      <c r="P163" s="31">
        <v>0</v>
      </c>
      <c r="Q163" s="36">
        <v>0</v>
      </c>
      <c r="R163" s="31">
        <v>0</v>
      </c>
      <c r="S163" s="31">
        <v>0</v>
      </c>
      <c r="T163" s="36" t="s">
        <v>1104</v>
      </c>
      <c r="U163" s="31">
        <v>88.0625</v>
      </c>
      <c r="V163" s="31">
        <v>4.2989130434782608</v>
      </c>
      <c r="W163" s="36">
        <v>4.8816613694572158E-2</v>
      </c>
      <c r="X163" s="31">
        <v>0</v>
      </c>
      <c r="Y163" s="31">
        <v>0</v>
      </c>
      <c r="Z163" s="36" t="s">
        <v>1104</v>
      </c>
      <c r="AA163" s="31">
        <v>231.58423913043478</v>
      </c>
      <c r="AB163" s="31">
        <v>28.065217391304348</v>
      </c>
      <c r="AC163" s="36">
        <v>0.12118794222217007</v>
      </c>
      <c r="AD163" s="31">
        <v>0</v>
      </c>
      <c r="AE163" s="31">
        <v>0</v>
      </c>
      <c r="AF163" s="36" t="s">
        <v>1104</v>
      </c>
      <c r="AG163" s="31">
        <v>0</v>
      </c>
      <c r="AH163" s="31">
        <v>0</v>
      </c>
      <c r="AI163" s="36" t="s">
        <v>1104</v>
      </c>
      <c r="AJ163" t="s">
        <v>89</v>
      </c>
      <c r="AK163" s="37">
        <v>2</v>
      </c>
      <c r="AT163"/>
    </row>
    <row r="164" spans="1:46" x14ac:dyDescent="0.25">
      <c r="A164" t="s">
        <v>941</v>
      </c>
      <c r="B164" t="s">
        <v>377</v>
      </c>
      <c r="C164" t="s">
        <v>703</v>
      </c>
      <c r="D164" t="s">
        <v>899</v>
      </c>
      <c r="E164" s="31">
        <v>64.228260869565219</v>
      </c>
      <c r="F164" s="31">
        <v>230.12760869565216</v>
      </c>
      <c r="G164" s="31">
        <v>51.345978260869558</v>
      </c>
      <c r="H164" s="36">
        <v>0.22311959243784402</v>
      </c>
      <c r="I164" s="31">
        <v>31.858695652173907</v>
      </c>
      <c r="J164" s="31">
        <v>0</v>
      </c>
      <c r="K164" s="36">
        <v>0</v>
      </c>
      <c r="L164" s="31">
        <v>13.022065217391301</v>
      </c>
      <c r="M164" s="31">
        <v>0</v>
      </c>
      <c r="N164" s="36">
        <v>0</v>
      </c>
      <c r="O164" s="31">
        <v>9.5540217391304338</v>
      </c>
      <c r="P164" s="31">
        <v>0</v>
      </c>
      <c r="Q164" s="36">
        <v>0</v>
      </c>
      <c r="R164" s="31">
        <v>9.2826086956521738</v>
      </c>
      <c r="S164" s="31">
        <v>0</v>
      </c>
      <c r="T164" s="36">
        <v>0</v>
      </c>
      <c r="U164" s="31">
        <v>49.671847826086967</v>
      </c>
      <c r="V164" s="31">
        <v>0</v>
      </c>
      <c r="W164" s="36">
        <v>0</v>
      </c>
      <c r="X164" s="31">
        <v>7.6304347826086953</v>
      </c>
      <c r="Y164" s="31">
        <v>0</v>
      </c>
      <c r="Z164" s="36">
        <v>0</v>
      </c>
      <c r="AA164" s="31">
        <v>139.58076086956518</v>
      </c>
      <c r="AB164" s="31">
        <v>51.345978260869558</v>
      </c>
      <c r="AC164" s="36">
        <v>0.36785856403842876</v>
      </c>
      <c r="AD164" s="31">
        <v>1.3858695652173914</v>
      </c>
      <c r="AE164" s="31">
        <v>0</v>
      </c>
      <c r="AF164" s="36">
        <v>0</v>
      </c>
      <c r="AG164" s="31">
        <v>0</v>
      </c>
      <c r="AH164" s="31">
        <v>0</v>
      </c>
      <c r="AI164" s="36" t="s">
        <v>1104</v>
      </c>
      <c r="AJ164" t="s">
        <v>26</v>
      </c>
      <c r="AK164" s="37">
        <v>2</v>
      </c>
      <c r="AT164"/>
    </row>
    <row r="165" spans="1:46" x14ac:dyDescent="0.25">
      <c r="A165" t="s">
        <v>941</v>
      </c>
      <c r="B165" t="s">
        <v>608</v>
      </c>
      <c r="C165" t="s">
        <v>764</v>
      </c>
      <c r="D165" t="s">
        <v>898</v>
      </c>
      <c r="E165" s="31">
        <v>51.478260869565219</v>
      </c>
      <c r="F165" s="31">
        <v>196.46195652173913</v>
      </c>
      <c r="G165" s="31">
        <v>2.5652173913043477</v>
      </c>
      <c r="H165" s="36">
        <v>1.305706935184929E-2</v>
      </c>
      <c r="I165" s="31">
        <v>51.603260869565219</v>
      </c>
      <c r="J165" s="31">
        <v>0.40760869565217389</v>
      </c>
      <c r="K165" s="36">
        <v>7.8988941548183249E-3</v>
      </c>
      <c r="L165" s="31">
        <v>42.070652173913047</v>
      </c>
      <c r="M165" s="31">
        <v>0.40760869565217389</v>
      </c>
      <c r="N165" s="36">
        <v>9.6886707143779855E-3</v>
      </c>
      <c r="O165" s="31">
        <v>4.6413043478260869</v>
      </c>
      <c r="P165" s="31">
        <v>0</v>
      </c>
      <c r="Q165" s="36">
        <v>0</v>
      </c>
      <c r="R165" s="31">
        <v>4.8913043478260869</v>
      </c>
      <c r="S165" s="31">
        <v>0</v>
      </c>
      <c r="T165" s="36">
        <v>0</v>
      </c>
      <c r="U165" s="31">
        <v>0.76086956521739135</v>
      </c>
      <c r="V165" s="31">
        <v>0.76086956521739135</v>
      </c>
      <c r="W165" s="36">
        <v>1</v>
      </c>
      <c r="X165" s="31">
        <v>38.1875</v>
      </c>
      <c r="Y165" s="31">
        <v>0</v>
      </c>
      <c r="Z165" s="36">
        <v>0</v>
      </c>
      <c r="AA165" s="31">
        <v>105.91032608695652</v>
      </c>
      <c r="AB165" s="31">
        <v>1.3967391304347827</v>
      </c>
      <c r="AC165" s="36">
        <v>1.3187940987812702E-2</v>
      </c>
      <c r="AD165" s="31">
        <v>0</v>
      </c>
      <c r="AE165" s="31">
        <v>0</v>
      </c>
      <c r="AF165" s="36" t="s">
        <v>1104</v>
      </c>
      <c r="AG165" s="31">
        <v>0</v>
      </c>
      <c r="AH165" s="31">
        <v>0</v>
      </c>
      <c r="AI165" s="36" t="s">
        <v>1104</v>
      </c>
      <c r="AJ165" t="s">
        <v>260</v>
      </c>
      <c r="AK165" s="37">
        <v>2</v>
      </c>
      <c r="AT165"/>
    </row>
    <row r="166" spans="1:46" x14ac:dyDescent="0.25">
      <c r="A166" t="s">
        <v>941</v>
      </c>
      <c r="B166" t="s">
        <v>464</v>
      </c>
      <c r="C166" t="s">
        <v>721</v>
      </c>
      <c r="D166" t="s">
        <v>894</v>
      </c>
      <c r="E166" s="31">
        <v>96.576086956521735</v>
      </c>
      <c r="F166" s="31">
        <v>564.33119565217385</v>
      </c>
      <c r="G166" s="31">
        <v>0</v>
      </c>
      <c r="H166" s="36">
        <v>0</v>
      </c>
      <c r="I166" s="31">
        <v>115.28532608695653</v>
      </c>
      <c r="J166" s="31">
        <v>0</v>
      </c>
      <c r="K166" s="36">
        <v>0</v>
      </c>
      <c r="L166" s="31">
        <v>110.41576086956522</v>
      </c>
      <c r="M166" s="31">
        <v>0</v>
      </c>
      <c r="N166" s="36">
        <v>0</v>
      </c>
      <c r="O166" s="31">
        <v>0</v>
      </c>
      <c r="P166" s="31">
        <v>0</v>
      </c>
      <c r="Q166" s="36" t="s">
        <v>1104</v>
      </c>
      <c r="R166" s="31">
        <v>4.8695652173913047</v>
      </c>
      <c r="S166" s="31">
        <v>0</v>
      </c>
      <c r="T166" s="36">
        <v>0</v>
      </c>
      <c r="U166" s="31">
        <v>128.51097826086956</v>
      </c>
      <c r="V166" s="31">
        <v>0</v>
      </c>
      <c r="W166" s="36">
        <v>0</v>
      </c>
      <c r="X166" s="31">
        <v>26.630434782608695</v>
      </c>
      <c r="Y166" s="31">
        <v>0</v>
      </c>
      <c r="Z166" s="36">
        <v>0</v>
      </c>
      <c r="AA166" s="31">
        <v>293.90445652173906</v>
      </c>
      <c r="AB166" s="31">
        <v>0</v>
      </c>
      <c r="AC166" s="36">
        <v>0</v>
      </c>
      <c r="AD166" s="31">
        <v>0</v>
      </c>
      <c r="AE166" s="31">
        <v>0</v>
      </c>
      <c r="AF166" s="36" t="s">
        <v>1104</v>
      </c>
      <c r="AG166" s="31">
        <v>0</v>
      </c>
      <c r="AH166" s="31">
        <v>0</v>
      </c>
      <c r="AI166" s="36" t="s">
        <v>1104</v>
      </c>
      <c r="AJ166" t="s">
        <v>115</v>
      </c>
      <c r="AK166" s="37">
        <v>2</v>
      </c>
      <c r="AT166"/>
    </row>
    <row r="167" spans="1:46" x14ac:dyDescent="0.25">
      <c r="A167" t="s">
        <v>941</v>
      </c>
      <c r="B167" t="s">
        <v>515</v>
      </c>
      <c r="C167" t="s">
        <v>837</v>
      </c>
      <c r="D167" t="s">
        <v>900</v>
      </c>
      <c r="E167" s="31">
        <v>121.82608695652173</v>
      </c>
      <c r="F167" s="31">
        <v>452.90750000000003</v>
      </c>
      <c r="G167" s="31">
        <v>79.33141304347825</v>
      </c>
      <c r="H167" s="36">
        <v>0.17516029883249504</v>
      </c>
      <c r="I167" s="31">
        <v>45.51902173913043</v>
      </c>
      <c r="J167" s="31">
        <v>0</v>
      </c>
      <c r="K167" s="36">
        <v>0</v>
      </c>
      <c r="L167" s="31">
        <v>17.296195652173914</v>
      </c>
      <c r="M167" s="31">
        <v>0</v>
      </c>
      <c r="N167" s="36">
        <v>0</v>
      </c>
      <c r="O167" s="31">
        <v>23.331521739130434</v>
      </c>
      <c r="P167" s="31">
        <v>0</v>
      </c>
      <c r="Q167" s="36">
        <v>0</v>
      </c>
      <c r="R167" s="31">
        <v>4.8913043478260869</v>
      </c>
      <c r="S167" s="31">
        <v>0</v>
      </c>
      <c r="T167" s="36">
        <v>0</v>
      </c>
      <c r="U167" s="31">
        <v>118.73902173913044</v>
      </c>
      <c r="V167" s="31">
        <v>24.79336956521739</v>
      </c>
      <c r="W167" s="36">
        <v>0.20880557378759956</v>
      </c>
      <c r="X167" s="31">
        <v>19.836956521739129</v>
      </c>
      <c r="Y167" s="31">
        <v>0</v>
      </c>
      <c r="Z167" s="36">
        <v>0</v>
      </c>
      <c r="AA167" s="31">
        <v>268.8125</v>
      </c>
      <c r="AB167" s="31">
        <v>54.538043478260867</v>
      </c>
      <c r="AC167" s="36">
        <v>0.20288507222789443</v>
      </c>
      <c r="AD167" s="31">
        <v>0</v>
      </c>
      <c r="AE167" s="31">
        <v>0</v>
      </c>
      <c r="AF167" s="36" t="s">
        <v>1104</v>
      </c>
      <c r="AG167" s="31">
        <v>0</v>
      </c>
      <c r="AH167" s="31">
        <v>0</v>
      </c>
      <c r="AI167" s="36" t="s">
        <v>1104</v>
      </c>
      <c r="AJ167" t="s">
        <v>166</v>
      </c>
      <c r="AK167" s="37">
        <v>2</v>
      </c>
      <c r="AT167"/>
    </row>
    <row r="168" spans="1:46" x14ac:dyDescent="0.25">
      <c r="A168" t="s">
        <v>941</v>
      </c>
      <c r="B168" t="s">
        <v>515</v>
      </c>
      <c r="C168" t="s">
        <v>799</v>
      </c>
      <c r="D168" t="s">
        <v>901</v>
      </c>
      <c r="E168" s="31">
        <v>138.54347826086956</v>
      </c>
      <c r="F168" s="31">
        <v>510.883152173913</v>
      </c>
      <c r="G168" s="31">
        <v>0</v>
      </c>
      <c r="H168" s="36">
        <v>0</v>
      </c>
      <c r="I168" s="31">
        <v>117.3707608695652</v>
      </c>
      <c r="J168" s="31">
        <v>0</v>
      </c>
      <c r="K168" s="36">
        <v>0</v>
      </c>
      <c r="L168" s="31">
        <v>64.345543478260865</v>
      </c>
      <c r="M168" s="31">
        <v>0</v>
      </c>
      <c r="N168" s="36">
        <v>0</v>
      </c>
      <c r="O168" s="31">
        <v>47.89478260869565</v>
      </c>
      <c r="P168" s="31">
        <v>0</v>
      </c>
      <c r="Q168" s="36">
        <v>0</v>
      </c>
      <c r="R168" s="31">
        <v>5.1304347826086953</v>
      </c>
      <c r="S168" s="31">
        <v>0</v>
      </c>
      <c r="T168" s="36">
        <v>0</v>
      </c>
      <c r="U168" s="31">
        <v>118.94641304347826</v>
      </c>
      <c r="V168" s="31">
        <v>0</v>
      </c>
      <c r="W168" s="36">
        <v>0</v>
      </c>
      <c r="X168" s="31">
        <v>12.390869565217391</v>
      </c>
      <c r="Y168" s="31">
        <v>0</v>
      </c>
      <c r="Z168" s="36">
        <v>0</v>
      </c>
      <c r="AA168" s="31">
        <v>262.17510869565217</v>
      </c>
      <c r="AB168" s="31">
        <v>0</v>
      </c>
      <c r="AC168" s="36">
        <v>0</v>
      </c>
      <c r="AD168" s="31">
        <v>0</v>
      </c>
      <c r="AE168" s="31">
        <v>0</v>
      </c>
      <c r="AF168" s="36" t="s">
        <v>1104</v>
      </c>
      <c r="AG168" s="31">
        <v>0</v>
      </c>
      <c r="AH168" s="31">
        <v>0</v>
      </c>
      <c r="AI168" s="36" t="s">
        <v>1104</v>
      </c>
      <c r="AJ168" t="s">
        <v>174</v>
      </c>
      <c r="AK168" s="37">
        <v>2</v>
      </c>
      <c r="AT168"/>
    </row>
    <row r="169" spans="1:46" x14ac:dyDescent="0.25">
      <c r="A169" t="s">
        <v>941</v>
      </c>
      <c r="B169" t="s">
        <v>639</v>
      </c>
      <c r="C169" t="s">
        <v>799</v>
      </c>
      <c r="D169" t="s">
        <v>901</v>
      </c>
      <c r="E169" s="31">
        <v>60.826086956521742</v>
      </c>
      <c r="F169" s="31">
        <v>358.06228260869568</v>
      </c>
      <c r="G169" s="31">
        <v>0</v>
      </c>
      <c r="H169" s="36">
        <v>0</v>
      </c>
      <c r="I169" s="31">
        <v>100.55456521739129</v>
      </c>
      <c r="J169" s="31">
        <v>0</v>
      </c>
      <c r="K169" s="36">
        <v>0</v>
      </c>
      <c r="L169" s="31">
        <v>61.791086956521724</v>
      </c>
      <c r="M169" s="31">
        <v>0</v>
      </c>
      <c r="N169" s="36">
        <v>0</v>
      </c>
      <c r="O169" s="31">
        <v>33.502608695652171</v>
      </c>
      <c r="P169" s="31">
        <v>0</v>
      </c>
      <c r="Q169" s="36">
        <v>0</v>
      </c>
      <c r="R169" s="31">
        <v>5.2608695652173916</v>
      </c>
      <c r="S169" s="31">
        <v>0</v>
      </c>
      <c r="T169" s="36">
        <v>0</v>
      </c>
      <c r="U169" s="31">
        <v>95.082499999999996</v>
      </c>
      <c r="V169" s="31">
        <v>0</v>
      </c>
      <c r="W169" s="36">
        <v>0</v>
      </c>
      <c r="X169" s="31">
        <v>5.9485869565217389</v>
      </c>
      <c r="Y169" s="31">
        <v>0</v>
      </c>
      <c r="Z169" s="36">
        <v>0</v>
      </c>
      <c r="AA169" s="31">
        <v>156.47663043478266</v>
      </c>
      <c r="AB169" s="31">
        <v>0</v>
      </c>
      <c r="AC169" s="36">
        <v>0</v>
      </c>
      <c r="AD169" s="31">
        <v>0</v>
      </c>
      <c r="AE169" s="31">
        <v>0</v>
      </c>
      <c r="AF169" s="36" t="s">
        <v>1104</v>
      </c>
      <c r="AG169" s="31">
        <v>0</v>
      </c>
      <c r="AH169" s="31">
        <v>0</v>
      </c>
      <c r="AI169" s="36" t="s">
        <v>1104</v>
      </c>
      <c r="AJ169" t="s">
        <v>291</v>
      </c>
      <c r="AK169" s="37">
        <v>2</v>
      </c>
      <c r="AT169"/>
    </row>
    <row r="170" spans="1:46" x14ac:dyDescent="0.25">
      <c r="A170" t="s">
        <v>941</v>
      </c>
      <c r="B170" t="s">
        <v>488</v>
      </c>
      <c r="C170" t="s">
        <v>829</v>
      </c>
      <c r="D170" t="s">
        <v>898</v>
      </c>
      <c r="E170" s="31">
        <v>117.45652173913044</v>
      </c>
      <c r="F170" s="31">
        <v>454.37423913043483</v>
      </c>
      <c r="G170" s="31">
        <v>0</v>
      </c>
      <c r="H170" s="36">
        <v>0</v>
      </c>
      <c r="I170" s="31">
        <v>115.78043478260869</v>
      </c>
      <c r="J170" s="31">
        <v>0</v>
      </c>
      <c r="K170" s="36">
        <v>0</v>
      </c>
      <c r="L170" s="31">
        <v>72.568478260869554</v>
      </c>
      <c r="M170" s="31">
        <v>0</v>
      </c>
      <c r="N170" s="36">
        <v>0</v>
      </c>
      <c r="O170" s="31">
        <v>37.994565217391312</v>
      </c>
      <c r="P170" s="31">
        <v>0</v>
      </c>
      <c r="Q170" s="36">
        <v>0</v>
      </c>
      <c r="R170" s="31">
        <v>5.2173913043478262</v>
      </c>
      <c r="S170" s="31">
        <v>0</v>
      </c>
      <c r="T170" s="36">
        <v>0</v>
      </c>
      <c r="U170" s="31">
        <v>75.038695652173899</v>
      </c>
      <c r="V170" s="31">
        <v>0</v>
      </c>
      <c r="W170" s="36">
        <v>0</v>
      </c>
      <c r="X170" s="31">
        <v>16.176630434782609</v>
      </c>
      <c r="Y170" s="31">
        <v>0</v>
      </c>
      <c r="Z170" s="36">
        <v>0</v>
      </c>
      <c r="AA170" s="31">
        <v>247.3784782608696</v>
      </c>
      <c r="AB170" s="31">
        <v>0</v>
      </c>
      <c r="AC170" s="36">
        <v>0</v>
      </c>
      <c r="AD170" s="31">
        <v>0</v>
      </c>
      <c r="AE170" s="31">
        <v>0</v>
      </c>
      <c r="AF170" s="36" t="s">
        <v>1104</v>
      </c>
      <c r="AG170" s="31">
        <v>0</v>
      </c>
      <c r="AH170" s="31">
        <v>0</v>
      </c>
      <c r="AI170" s="36" t="s">
        <v>1104</v>
      </c>
      <c r="AJ170" t="s">
        <v>139</v>
      </c>
      <c r="AK170" s="37">
        <v>2</v>
      </c>
      <c r="AT170"/>
    </row>
    <row r="171" spans="1:46" x14ac:dyDescent="0.25">
      <c r="A171" t="s">
        <v>941</v>
      </c>
      <c r="B171" t="s">
        <v>471</v>
      </c>
      <c r="C171" t="s">
        <v>698</v>
      </c>
      <c r="D171" t="s">
        <v>894</v>
      </c>
      <c r="E171" s="31">
        <v>110.71739130434783</v>
      </c>
      <c r="F171" s="31">
        <v>427.10402173913042</v>
      </c>
      <c r="G171" s="31">
        <v>0</v>
      </c>
      <c r="H171" s="36">
        <v>0</v>
      </c>
      <c r="I171" s="31">
        <v>41.335217391304354</v>
      </c>
      <c r="J171" s="31">
        <v>0</v>
      </c>
      <c r="K171" s="36">
        <v>0</v>
      </c>
      <c r="L171" s="31">
        <v>22.381413043478272</v>
      </c>
      <c r="M171" s="31">
        <v>0</v>
      </c>
      <c r="N171" s="36">
        <v>0</v>
      </c>
      <c r="O171" s="31">
        <v>14.144021739130435</v>
      </c>
      <c r="P171" s="31">
        <v>0</v>
      </c>
      <c r="Q171" s="36">
        <v>0</v>
      </c>
      <c r="R171" s="31">
        <v>4.8097826086956523</v>
      </c>
      <c r="S171" s="31">
        <v>0</v>
      </c>
      <c r="T171" s="36">
        <v>0</v>
      </c>
      <c r="U171" s="31">
        <v>120.86532608695651</v>
      </c>
      <c r="V171" s="31">
        <v>0</v>
      </c>
      <c r="W171" s="36">
        <v>0</v>
      </c>
      <c r="X171" s="31">
        <v>17.766304347826086</v>
      </c>
      <c r="Y171" s="31">
        <v>0</v>
      </c>
      <c r="Z171" s="36">
        <v>0</v>
      </c>
      <c r="AA171" s="31">
        <v>247.13717391304343</v>
      </c>
      <c r="AB171" s="31">
        <v>0</v>
      </c>
      <c r="AC171" s="36">
        <v>0</v>
      </c>
      <c r="AD171" s="31">
        <v>0</v>
      </c>
      <c r="AE171" s="31">
        <v>0</v>
      </c>
      <c r="AF171" s="36" t="s">
        <v>1104</v>
      </c>
      <c r="AG171" s="31">
        <v>0</v>
      </c>
      <c r="AH171" s="31">
        <v>0</v>
      </c>
      <c r="AI171" s="36" t="s">
        <v>1104</v>
      </c>
      <c r="AJ171" t="s">
        <v>122</v>
      </c>
      <c r="AK171" s="37">
        <v>2</v>
      </c>
      <c r="AT171"/>
    </row>
    <row r="172" spans="1:46" x14ac:dyDescent="0.25">
      <c r="A172" t="s">
        <v>941</v>
      </c>
      <c r="B172" t="s">
        <v>614</v>
      </c>
      <c r="C172" t="s">
        <v>698</v>
      </c>
      <c r="D172" t="s">
        <v>894</v>
      </c>
      <c r="E172" s="31">
        <v>167.78260869565219</v>
      </c>
      <c r="F172" s="31">
        <v>507.366847826087</v>
      </c>
      <c r="G172" s="31">
        <v>6.0869565217391308</v>
      </c>
      <c r="H172" s="36">
        <v>1.199715067671428E-2</v>
      </c>
      <c r="I172" s="31">
        <v>88.334239130434781</v>
      </c>
      <c r="J172" s="31">
        <v>4.6684782608695654</v>
      </c>
      <c r="K172" s="36">
        <v>5.2850155351155136E-2</v>
      </c>
      <c r="L172" s="31">
        <v>42.005434782608695</v>
      </c>
      <c r="M172" s="31">
        <v>0</v>
      </c>
      <c r="N172" s="36">
        <v>0</v>
      </c>
      <c r="O172" s="31">
        <v>41.701086956521742</v>
      </c>
      <c r="P172" s="31">
        <v>4.6684782608695654</v>
      </c>
      <c r="Q172" s="36">
        <v>0.11195099700247621</v>
      </c>
      <c r="R172" s="31">
        <v>4.6277173913043477</v>
      </c>
      <c r="S172" s="31">
        <v>0</v>
      </c>
      <c r="T172" s="36">
        <v>0</v>
      </c>
      <c r="U172" s="31">
        <v>130.52989130434781</v>
      </c>
      <c r="V172" s="31">
        <v>0</v>
      </c>
      <c r="W172" s="36">
        <v>0</v>
      </c>
      <c r="X172" s="31">
        <v>10.307065217391305</v>
      </c>
      <c r="Y172" s="31">
        <v>1.4184782608695652</v>
      </c>
      <c r="Z172" s="36">
        <v>0.13762193514368573</v>
      </c>
      <c r="AA172" s="31">
        <v>278.19565217391306</v>
      </c>
      <c r="AB172" s="31">
        <v>0</v>
      </c>
      <c r="AC172" s="36">
        <v>0</v>
      </c>
      <c r="AD172" s="31">
        <v>0</v>
      </c>
      <c r="AE172" s="31">
        <v>0</v>
      </c>
      <c r="AF172" s="36" t="s">
        <v>1104</v>
      </c>
      <c r="AG172" s="31">
        <v>0</v>
      </c>
      <c r="AH172" s="31">
        <v>0</v>
      </c>
      <c r="AI172" s="36" t="s">
        <v>1104</v>
      </c>
      <c r="AJ172" t="s">
        <v>266</v>
      </c>
      <c r="AK172" s="37">
        <v>2</v>
      </c>
      <c r="AT172"/>
    </row>
    <row r="173" spans="1:46" x14ac:dyDescent="0.25">
      <c r="A173" t="s">
        <v>941</v>
      </c>
      <c r="B173" t="s">
        <v>563</v>
      </c>
      <c r="C173" t="s">
        <v>735</v>
      </c>
      <c r="D173" t="s">
        <v>906</v>
      </c>
      <c r="E173" s="31">
        <v>40.5</v>
      </c>
      <c r="F173" s="31">
        <v>152.61423913043478</v>
      </c>
      <c r="G173" s="31">
        <v>7.6068478260869554</v>
      </c>
      <c r="H173" s="36">
        <v>4.9843631036194547E-2</v>
      </c>
      <c r="I173" s="31">
        <v>26.75402173913044</v>
      </c>
      <c r="J173" s="31">
        <v>0</v>
      </c>
      <c r="K173" s="36">
        <v>0</v>
      </c>
      <c r="L173" s="31">
        <v>16.319239130434788</v>
      </c>
      <c r="M173" s="31">
        <v>0</v>
      </c>
      <c r="N173" s="36">
        <v>0</v>
      </c>
      <c r="O173" s="31">
        <v>5.3043478260869561</v>
      </c>
      <c r="P173" s="31">
        <v>0</v>
      </c>
      <c r="Q173" s="36">
        <v>0</v>
      </c>
      <c r="R173" s="31">
        <v>5.1304347826086953</v>
      </c>
      <c r="S173" s="31">
        <v>0</v>
      </c>
      <c r="T173" s="36">
        <v>0</v>
      </c>
      <c r="U173" s="31">
        <v>37.750434782608693</v>
      </c>
      <c r="V173" s="31">
        <v>0</v>
      </c>
      <c r="W173" s="36">
        <v>0</v>
      </c>
      <c r="X173" s="31">
        <v>0</v>
      </c>
      <c r="Y173" s="31">
        <v>0</v>
      </c>
      <c r="Z173" s="36" t="s">
        <v>1104</v>
      </c>
      <c r="AA173" s="31">
        <v>88.109782608695653</v>
      </c>
      <c r="AB173" s="31">
        <v>7.6068478260869554</v>
      </c>
      <c r="AC173" s="36">
        <v>8.6333748658417725E-2</v>
      </c>
      <c r="AD173" s="31">
        <v>0</v>
      </c>
      <c r="AE173" s="31">
        <v>0</v>
      </c>
      <c r="AF173" s="36" t="s">
        <v>1104</v>
      </c>
      <c r="AG173" s="31">
        <v>0</v>
      </c>
      <c r="AH173" s="31">
        <v>0</v>
      </c>
      <c r="AI173" s="36" t="s">
        <v>1104</v>
      </c>
      <c r="AJ173" t="s">
        <v>215</v>
      </c>
      <c r="AK173" s="37">
        <v>2</v>
      </c>
      <c r="AT173"/>
    </row>
    <row r="174" spans="1:46" x14ac:dyDescent="0.25">
      <c r="A174" t="s">
        <v>941</v>
      </c>
      <c r="B174" t="s">
        <v>460</v>
      </c>
      <c r="C174" t="s">
        <v>814</v>
      </c>
      <c r="D174" t="s">
        <v>904</v>
      </c>
      <c r="E174" s="31">
        <v>188.91304347826087</v>
      </c>
      <c r="F174" s="31">
        <v>544.76163043478266</v>
      </c>
      <c r="G174" s="31">
        <v>107.8811956521739</v>
      </c>
      <c r="H174" s="36">
        <v>0.19803376307188203</v>
      </c>
      <c r="I174" s="31">
        <v>118.44293478260869</v>
      </c>
      <c r="J174" s="31">
        <v>31.894021739130434</v>
      </c>
      <c r="K174" s="36">
        <v>0.26927753688026246</v>
      </c>
      <c r="L174" s="31">
        <v>100.56521739130434</v>
      </c>
      <c r="M174" s="31">
        <v>31.894021739130434</v>
      </c>
      <c r="N174" s="36">
        <v>0.3171476437527021</v>
      </c>
      <c r="O174" s="31">
        <v>12.747282608695652</v>
      </c>
      <c r="P174" s="31">
        <v>0</v>
      </c>
      <c r="Q174" s="36">
        <v>0</v>
      </c>
      <c r="R174" s="31">
        <v>5.1304347826086953</v>
      </c>
      <c r="S174" s="31">
        <v>0</v>
      </c>
      <c r="T174" s="36">
        <v>0</v>
      </c>
      <c r="U174" s="31">
        <v>110.89130434782609</v>
      </c>
      <c r="V174" s="31">
        <v>38.402173913043477</v>
      </c>
      <c r="W174" s="36">
        <v>0.34630464614781414</v>
      </c>
      <c r="X174" s="31">
        <v>0</v>
      </c>
      <c r="Y174" s="31">
        <v>0</v>
      </c>
      <c r="Z174" s="36" t="s">
        <v>1104</v>
      </c>
      <c r="AA174" s="31">
        <v>315.42739130434785</v>
      </c>
      <c r="AB174" s="31">
        <v>37.584999999999994</v>
      </c>
      <c r="AC174" s="36">
        <v>0.11915579000472785</v>
      </c>
      <c r="AD174" s="31">
        <v>0</v>
      </c>
      <c r="AE174" s="31">
        <v>0</v>
      </c>
      <c r="AF174" s="36" t="s">
        <v>1104</v>
      </c>
      <c r="AG174" s="31">
        <v>0</v>
      </c>
      <c r="AH174" s="31">
        <v>0</v>
      </c>
      <c r="AI174" s="36" t="s">
        <v>1104</v>
      </c>
      <c r="AJ174" t="s">
        <v>111</v>
      </c>
      <c r="AK174" s="37">
        <v>2</v>
      </c>
      <c r="AT174"/>
    </row>
    <row r="175" spans="1:46" x14ac:dyDescent="0.25">
      <c r="A175" t="s">
        <v>941</v>
      </c>
      <c r="B175" t="s">
        <v>535</v>
      </c>
      <c r="C175" t="s">
        <v>831</v>
      </c>
      <c r="D175" t="s">
        <v>906</v>
      </c>
      <c r="E175" s="31">
        <v>173.96739130434781</v>
      </c>
      <c r="F175" s="31">
        <v>517.92619565217387</v>
      </c>
      <c r="G175" s="31">
        <v>8.2173913043478262</v>
      </c>
      <c r="H175" s="36">
        <v>1.5865950348389828E-2</v>
      </c>
      <c r="I175" s="31">
        <v>86.797499999999999</v>
      </c>
      <c r="J175" s="31">
        <v>2.2010869565217392</v>
      </c>
      <c r="K175" s="36">
        <v>2.5358875042734402E-2</v>
      </c>
      <c r="L175" s="31">
        <v>54.748586956521741</v>
      </c>
      <c r="M175" s="31">
        <v>0</v>
      </c>
      <c r="N175" s="36">
        <v>0</v>
      </c>
      <c r="O175" s="31">
        <v>27.809782608695652</v>
      </c>
      <c r="P175" s="31">
        <v>2.2010869565217392</v>
      </c>
      <c r="Q175" s="36">
        <v>7.9147938245065469E-2</v>
      </c>
      <c r="R175" s="31">
        <v>4.2391304347826084</v>
      </c>
      <c r="S175" s="31">
        <v>0</v>
      </c>
      <c r="T175" s="36">
        <v>0</v>
      </c>
      <c r="U175" s="31">
        <v>116.50271739130434</v>
      </c>
      <c r="V175" s="31">
        <v>6.0163043478260869</v>
      </c>
      <c r="W175" s="36">
        <v>5.1640892869638237E-2</v>
      </c>
      <c r="X175" s="31">
        <v>23.146739130434781</v>
      </c>
      <c r="Y175" s="31">
        <v>0</v>
      </c>
      <c r="Z175" s="36">
        <v>0</v>
      </c>
      <c r="AA175" s="31">
        <v>291.47923913043479</v>
      </c>
      <c r="AB175" s="31">
        <v>0</v>
      </c>
      <c r="AC175" s="36">
        <v>0</v>
      </c>
      <c r="AD175" s="31">
        <v>0</v>
      </c>
      <c r="AE175" s="31">
        <v>0</v>
      </c>
      <c r="AF175" s="36" t="s">
        <v>1104</v>
      </c>
      <c r="AG175" s="31">
        <v>0</v>
      </c>
      <c r="AH175" s="31">
        <v>0</v>
      </c>
      <c r="AI175" s="36" t="s">
        <v>1104</v>
      </c>
      <c r="AJ175" t="s">
        <v>187</v>
      </c>
      <c r="AK175" s="37">
        <v>2</v>
      </c>
      <c r="AT175"/>
    </row>
    <row r="176" spans="1:46" x14ac:dyDescent="0.25">
      <c r="A176" t="s">
        <v>941</v>
      </c>
      <c r="B176" t="s">
        <v>532</v>
      </c>
      <c r="C176" t="s">
        <v>784</v>
      </c>
      <c r="D176" t="s">
        <v>905</v>
      </c>
      <c r="E176" s="31">
        <v>178.46739130434781</v>
      </c>
      <c r="F176" s="31">
        <v>645.40380434782605</v>
      </c>
      <c r="G176" s="31">
        <v>6.4157608695652177</v>
      </c>
      <c r="H176" s="36">
        <v>9.940692673865284E-3</v>
      </c>
      <c r="I176" s="31">
        <v>150.74391304347822</v>
      </c>
      <c r="J176" s="31">
        <v>0</v>
      </c>
      <c r="K176" s="36">
        <v>0</v>
      </c>
      <c r="L176" s="31">
        <v>110.84173913043475</v>
      </c>
      <c r="M176" s="31">
        <v>0</v>
      </c>
      <c r="N176" s="36">
        <v>0</v>
      </c>
      <c r="O176" s="31">
        <v>34.163043478260867</v>
      </c>
      <c r="P176" s="31">
        <v>0</v>
      </c>
      <c r="Q176" s="36">
        <v>0</v>
      </c>
      <c r="R176" s="31">
        <v>5.7391304347826084</v>
      </c>
      <c r="S176" s="31">
        <v>0</v>
      </c>
      <c r="T176" s="36">
        <v>0</v>
      </c>
      <c r="U176" s="31">
        <v>154.30673913043475</v>
      </c>
      <c r="V176" s="31">
        <v>1.7798913043478262</v>
      </c>
      <c r="W176" s="36">
        <v>1.1534760661640919E-2</v>
      </c>
      <c r="X176" s="31">
        <v>13.130434782608695</v>
      </c>
      <c r="Y176" s="31">
        <v>0</v>
      </c>
      <c r="Z176" s="36">
        <v>0</v>
      </c>
      <c r="AA176" s="31">
        <v>313.49282608695665</v>
      </c>
      <c r="AB176" s="31">
        <v>4.6358695652173916</v>
      </c>
      <c r="AC176" s="36">
        <v>1.4787801121584497E-2</v>
      </c>
      <c r="AD176" s="31">
        <v>13.729891304347825</v>
      </c>
      <c r="AE176" s="31">
        <v>0</v>
      </c>
      <c r="AF176" s="36">
        <v>0</v>
      </c>
      <c r="AG176" s="31">
        <v>0</v>
      </c>
      <c r="AH176" s="31">
        <v>0</v>
      </c>
      <c r="AI176" s="36" t="s">
        <v>1104</v>
      </c>
      <c r="AJ176" t="s">
        <v>184</v>
      </c>
      <c r="AK176" s="37">
        <v>2</v>
      </c>
      <c r="AT176"/>
    </row>
    <row r="177" spans="1:46" x14ac:dyDescent="0.25">
      <c r="A177" t="s">
        <v>941</v>
      </c>
      <c r="B177" t="s">
        <v>498</v>
      </c>
      <c r="C177" t="s">
        <v>710</v>
      </c>
      <c r="D177" t="s">
        <v>906</v>
      </c>
      <c r="E177" s="31">
        <v>61.663043478260867</v>
      </c>
      <c r="F177" s="31">
        <v>204.67880434782609</v>
      </c>
      <c r="G177" s="31">
        <v>0</v>
      </c>
      <c r="H177" s="36">
        <v>0</v>
      </c>
      <c r="I177" s="31">
        <v>37.015760869565206</v>
      </c>
      <c r="J177" s="31">
        <v>0</v>
      </c>
      <c r="K177" s="36">
        <v>0</v>
      </c>
      <c r="L177" s="31">
        <v>7.787717391304346</v>
      </c>
      <c r="M177" s="31">
        <v>0</v>
      </c>
      <c r="N177" s="36">
        <v>0</v>
      </c>
      <c r="O177" s="31">
        <v>22.619347826086948</v>
      </c>
      <c r="P177" s="31">
        <v>0</v>
      </c>
      <c r="Q177" s="36">
        <v>0</v>
      </c>
      <c r="R177" s="31">
        <v>6.6086956521739131</v>
      </c>
      <c r="S177" s="31">
        <v>0</v>
      </c>
      <c r="T177" s="36">
        <v>0</v>
      </c>
      <c r="U177" s="31">
        <v>35.706739130434798</v>
      </c>
      <c r="V177" s="31">
        <v>0</v>
      </c>
      <c r="W177" s="36">
        <v>0</v>
      </c>
      <c r="X177" s="31">
        <v>8.7405434782608697</v>
      </c>
      <c r="Y177" s="31">
        <v>0</v>
      </c>
      <c r="Z177" s="36">
        <v>0</v>
      </c>
      <c r="AA177" s="31">
        <v>123.2157608695652</v>
      </c>
      <c r="AB177" s="31">
        <v>0</v>
      </c>
      <c r="AC177" s="36">
        <v>0</v>
      </c>
      <c r="AD177" s="31">
        <v>0</v>
      </c>
      <c r="AE177" s="31">
        <v>0</v>
      </c>
      <c r="AF177" s="36" t="s">
        <v>1104</v>
      </c>
      <c r="AG177" s="31">
        <v>0</v>
      </c>
      <c r="AH177" s="31">
        <v>0</v>
      </c>
      <c r="AI177" s="36" t="s">
        <v>1104</v>
      </c>
      <c r="AJ177" t="s">
        <v>149</v>
      </c>
      <c r="AK177" s="37">
        <v>2</v>
      </c>
      <c r="AT177"/>
    </row>
    <row r="178" spans="1:46" x14ac:dyDescent="0.25">
      <c r="A178" t="s">
        <v>941</v>
      </c>
      <c r="B178" t="s">
        <v>491</v>
      </c>
      <c r="C178" t="s">
        <v>722</v>
      </c>
      <c r="D178" t="s">
        <v>890</v>
      </c>
      <c r="E178" s="31">
        <v>97.706521739130437</v>
      </c>
      <c r="F178" s="31">
        <v>429.74228260869569</v>
      </c>
      <c r="G178" s="31">
        <v>63.939130434782605</v>
      </c>
      <c r="H178" s="36">
        <v>0.148784825283303</v>
      </c>
      <c r="I178" s="31">
        <v>147.42586956521745</v>
      </c>
      <c r="J178" s="31">
        <v>4.2228260869565215</v>
      </c>
      <c r="K178" s="36">
        <v>2.864372514410336E-2</v>
      </c>
      <c r="L178" s="31">
        <v>131.56717391304352</v>
      </c>
      <c r="M178" s="31">
        <v>4.2228260869565215</v>
      </c>
      <c r="N178" s="36">
        <v>3.2096350186464499E-2</v>
      </c>
      <c r="O178" s="31">
        <v>10.032608695652174</v>
      </c>
      <c r="P178" s="31">
        <v>0</v>
      </c>
      <c r="Q178" s="36">
        <v>0</v>
      </c>
      <c r="R178" s="31">
        <v>5.8260869565217392</v>
      </c>
      <c r="S178" s="31">
        <v>0</v>
      </c>
      <c r="T178" s="36">
        <v>0</v>
      </c>
      <c r="U178" s="31">
        <v>109.48586956521739</v>
      </c>
      <c r="V178" s="31">
        <v>21.957065217391307</v>
      </c>
      <c r="W178" s="36">
        <v>0.20054702314175946</v>
      </c>
      <c r="X178" s="31">
        <v>0</v>
      </c>
      <c r="Y178" s="31">
        <v>0</v>
      </c>
      <c r="Z178" s="36" t="s">
        <v>1104</v>
      </c>
      <c r="AA178" s="31">
        <v>172.83054347826084</v>
      </c>
      <c r="AB178" s="31">
        <v>37.759239130434779</v>
      </c>
      <c r="AC178" s="36">
        <v>0.21847549843054365</v>
      </c>
      <c r="AD178" s="31">
        <v>0</v>
      </c>
      <c r="AE178" s="31">
        <v>0</v>
      </c>
      <c r="AF178" s="36" t="s">
        <v>1104</v>
      </c>
      <c r="AG178" s="31">
        <v>0</v>
      </c>
      <c r="AH178" s="31">
        <v>0</v>
      </c>
      <c r="AI178" s="36" t="s">
        <v>1104</v>
      </c>
      <c r="AJ178" t="s">
        <v>142</v>
      </c>
      <c r="AK178" s="37">
        <v>2</v>
      </c>
      <c r="AT178"/>
    </row>
    <row r="179" spans="1:46" x14ac:dyDescent="0.25">
      <c r="A179" t="s">
        <v>941</v>
      </c>
      <c r="B179" t="s">
        <v>564</v>
      </c>
      <c r="C179" t="s">
        <v>728</v>
      </c>
      <c r="D179" t="s">
        <v>902</v>
      </c>
      <c r="E179" s="31">
        <v>98.097826086956516</v>
      </c>
      <c r="F179" s="31">
        <v>313.89869565217396</v>
      </c>
      <c r="G179" s="31">
        <v>3.7853260869565215</v>
      </c>
      <c r="H179" s="36">
        <v>1.2059069181832409E-2</v>
      </c>
      <c r="I179" s="31">
        <v>41.75</v>
      </c>
      <c r="J179" s="31">
        <v>1.2119565217391304</v>
      </c>
      <c r="K179" s="36">
        <v>2.9028898724290549E-2</v>
      </c>
      <c r="L179" s="31">
        <v>9.3722826086956523</v>
      </c>
      <c r="M179" s="31">
        <v>8.6956521739130432E-2</v>
      </c>
      <c r="N179" s="36">
        <v>9.2780516091620756E-3</v>
      </c>
      <c r="O179" s="31">
        <v>27.894021739130434</v>
      </c>
      <c r="P179" s="31">
        <v>1.125</v>
      </c>
      <c r="Q179" s="36">
        <v>4.0331222601071602E-2</v>
      </c>
      <c r="R179" s="31">
        <v>4.4836956521739131</v>
      </c>
      <c r="S179" s="31">
        <v>0</v>
      </c>
      <c r="T179" s="36">
        <v>0</v>
      </c>
      <c r="U179" s="31">
        <v>86.478804347826085</v>
      </c>
      <c r="V179" s="31">
        <v>0.57336956521739135</v>
      </c>
      <c r="W179" s="36">
        <v>6.6301745212762626E-3</v>
      </c>
      <c r="X179" s="31">
        <v>6.5978260869565215</v>
      </c>
      <c r="Y179" s="31">
        <v>0</v>
      </c>
      <c r="Z179" s="36">
        <v>0</v>
      </c>
      <c r="AA179" s="31">
        <v>175.68347826086958</v>
      </c>
      <c r="AB179" s="31">
        <v>2</v>
      </c>
      <c r="AC179" s="36">
        <v>1.1384109762616562E-2</v>
      </c>
      <c r="AD179" s="31">
        <v>0</v>
      </c>
      <c r="AE179" s="31">
        <v>0</v>
      </c>
      <c r="AF179" s="36" t="s">
        <v>1104</v>
      </c>
      <c r="AG179" s="31">
        <v>3.3885869565217392</v>
      </c>
      <c r="AH179" s="31">
        <v>0</v>
      </c>
      <c r="AI179" s="36">
        <v>0</v>
      </c>
      <c r="AJ179" t="s">
        <v>216</v>
      </c>
      <c r="AK179" s="37">
        <v>2</v>
      </c>
      <c r="AT179"/>
    </row>
    <row r="180" spans="1:46" x14ac:dyDescent="0.25">
      <c r="A180" t="s">
        <v>941</v>
      </c>
      <c r="B180" t="s">
        <v>461</v>
      </c>
      <c r="C180" t="s">
        <v>815</v>
      </c>
      <c r="D180" t="s">
        <v>904</v>
      </c>
      <c r="E180" s="31">
        <v>95.239130434782609</v>
      </c>
      <c r="F180" s="31">
        <v>350.59021739130435</v>
      </c>
      <c r="G180" s="31">
        <v>37.497282608695656</v>
      </c>
      <c r="H180" s="36">
        <v>0.10695473161717974</v>
      </c>
      <c r="I180" s="31">
        <v>29.260869565217391</v>
      </c>
      <c r="J180" s="31">
        <v>1.2173913043478259</v>
      </c>
      <c r="K180" s="36">
        <v>4.1604754829123326E-2</v>
      </c>
      <c r="L180" s="31">
        <v>6.3478260869565215</v>
      </c>
      <c r="M180" s="31">
        <v>0.13043478260869565</v>
      </c>
      <c r="N180" s="36">
        <v>2.0547945205479451E-2</v>
      </c>
      <c r="O180" s="31">
        <v>22.913043478260871</v>
      </c>
      <c r="P180" s="31">
        <v>1.0869565217391304</v>
      </c>
      <c r="Q180" s="36">
        <v>4.7438330170777983E-2</v>
      </c>
      <c r="R180" s="31">
        <v>0</v>
      </c>
      <c r="S180" s="31">
        <v>0</v>
      </c>
      <c r="T180" s="36" t="s">
        <v>1104</v>
      </c>
      <c r="U180" s="31">
        <v>105.74728260869566</v>
      </c>
      <c r="V180" s="31">
        <v>14.953804347826088</v>
      </c>
      <c r="W180" s="36">
        <v>0.14141076705640498</v>
      </c>
      <c r="X180" s="31">
        <v>4.6467391304347823</v>
      </c>
      <c r="Y180" s="31">
        <v>0</v>
      </c>
      <c r="Z180" s="36">
        <v>0</v>
      </c>
      <c r="AA180" s="31">
        <v>210.93532608695651</v>
      </c>
      <c r="AB180" s="31">
        <v>21.326086956521738</v>
      </c>
      <c r="AC180" s="36">
        <v>0.10110249123340402</v>
      </c>
      <c r="AD180" s="31">
        <v>0</v>
      </c>
      <c r="AE180" s="31">
        <v>0</v>
      </c>
      <c r="AF180" s="36" t="s">
        <v>1104</v>
      </c>
      <c r="AG180" s="31">
        <v>0</v>
      </c>
      <c r="AH180" s="31">
        <v>0</v>
      </c>
      <c r="AI180" s="36" t="s">
        <v>1104</v>
      </c>
      <c r="AJ180" t="s">
        <v>112</v>
      </c>
      <c r="AK180" s="37">
        <v>2</v>
      </c>
      <c r="AT180"/>
    </row>
    <row r="181" spans="1:46" x14ac:dyDescent="0.25">
      <c r="A181" t="s">
        <v>941</v>
      </c>
      <c r="B181" t="s">
        <v>384</v>
      </c>
      <c r="C181" t="s">
        <v>773</v>
      </c>
      <c r="D181" t="s">
        <v>896</v>
      </c>
      <c r="E181" s="31">
        <v>77.902173913043484</v>
      </c>
      <c r="F181" s="31">
        <v>111.10597826086956</v>
      </c>
      <c r="G181" s="31">
        <v>0</v>
      </c>
      <c r="H181" s="36">
        <v>0</v>
      </c>
      <c r="I181" s="31">
        <v>25.4375</v>
      </c>
      <c r="J181" s="31">
        <v>0</v>
      </c>
      <c r="K181" s="36">
        <v>0</v>
      </c>
      <c r="L181" s="31">
        <v>8.5326086956521738</v>
      </c>
      <c r="M181" s="31">
        <v>0</v>
      </c>
      <c r="N181" s="36">
        <v>0</v>
      </c>
      <c r="O181" s="31">
        <v>15.165760869565217</v>
      </c>
      <c r="P181" s="31">
        <v>0</v>
      </c>
      <c r="Q181" s="36">
        <v>0</v>
      </c>
      <c r="R181" s="31">
        <v>1.7391304347826086</v>
      </c>
      <c r="S181" s="31">
        <v>0</v>
      </c>
      <c r="T181" s="36">
        <v>0</v>
      </c>
      <c r="U181" s="31">
        <v>30.236413043478262</v>
      </c>
      <c r="V181" s="31">
        <v>0</v>
      </c>
      <c r="W181" s="36">
        <v>0</v>
      </c>
      <c r="X181" s="31">
        <v>0</v>
      </c>
      <c r="Y181" s="31">
        <v>0</v>
      </c>
      <c r="Z181" s="36" t="s">
        <v>1104</v>
      </c>
      <c r="AA181" s="31">
        <v>55.432065217391305</v>
      </c>
      <c r="AB181" s="31">
        <v>0</v>
      </c>
      <c r="AC181" s="36">
        <v>0</v>
      </c>
      <c r="AD181" s="31">
        <v>0</v>
      </c>
      <c r="AE181" s="31">
        <v>0</v>
      </c>
      <c r="AF181" s="36" t="s">
        <v>1104</v>
      </c>
      <c r="AG181" s="31">
        <v>0</v>
      </c>
      <c r="AH181" s="31">
        <v>0</v>
      </c>
      <c r="AI181" s="36" t="s">
        <v>1104</v>
      </c>
      <c r="AJ181" t="s">
        <v>33</v>
      </c>
      <c r="AK181" s="37">
        <v>2</v>
      </c>
      <c r="AT181"/>
    </row>
    <row r="182" spans="1:46" x14ac:dyDescent="0.25">
      <c r="A182" t="s">
        <v>941</v>
      </c>
      <c r="B182" t="s">
        <v>680</v>
      </c>
      <c r="C182" t="s">
        <v>883</v>
      </c>
      <c r="D182" t="s">
        <v>905</v>
      </c>
      <c r="E182" s="31">
        <v>6.4565217391304346</v>
      </c>
      <c r="F182" s="31">
        <v>62.674673913043478</v>
      </c>
      <c r="G182" s="31">
        <v>0</v>
      </c>
      <c r="H182" s="36">
        <v>0</v>
      </c>
      <c r="I182" s="31">
        <v>41.993478260869558</v>
      </c>
      <c r="J182" s="31">
        <v>0</v>
      </c>
      <c r="K182" s="36">
        <v>0</v>
      </c>
      <c r="L182" s="31">
        <v>31.919999999999998</v>
      </c>
      <c r="M182" s="31">
        <v>0</v>
      </c>
      <c r="N182" s="36">
        <v>0</v>
      </c>
      <c r="O182" s="31">
        <v>4.7691304347826096</v>
      </c>
      <c r="P182" s="31">
        <v>0</v>
      </c>
      <c r="Q182" s="36">
        <v>0</v>
      </c>
      <c r="R182" s="31">
        <v>5.3043478260869561</v>
      </c>
      <c r="S182" s="31">
        <v>0</v>
      </c>
      <c r="T182" s="36">
        <v>0</v>
      </c>
      <c r="U182" s="31">
        <v>0</v>
      </c>
      <c r="V182" s="31">
        <v>0</v>
      </c>
      <c r="W182" s="36" t="s">
        <v>1104</v>
      </c>
      <c r="X182" s="31">
        <v>0</v>
      </c>
      <c r="Y182" s="31">
        <v>0</v>
      </c>
      <c r="Z182" s="36" t="s">
        <v>1104</v>
      </c>
      <c r="AA182" s="31">
        <v>20.681195652173916</v>
      </c>
      <c r="AB182" s="31">
        <v>0</v>
      </c>
      <c r="AC182" s="36">
        <v>0</v>
      </c>
      <c r="AD182" s="31">
        <v>0</v>
      </c>
      <c r="AE182" s="31">
        <v>0</v>
      </c>
      <c r="AF182" s="36" t="s">
        <v>1104</v>
      </c>
      <c r="AG182" s="31">
        <v>0</v>
      </c>
      <c r="AH182" s="31">
        <v>0</v>
      </c>
      <c r="AI182" s="36" t="s">
        <v>1104</v>
      </c>
      <c r="AJ182" t="s">
        <v>332</v>
      </c>
      <c r="AK182" s="37">
        <v>2</v>
      </c>
      <c r="AT182"/>
    </row>
    <row r="183" spans="1:46" x14ac:dyDescent="0.25">
      <c r="A183" t="s">
        <v>941</v>
      </c>
      <c r="B183" t="s">
        <v>424</v>
      </c>
      <c r="C183" t="s">
        <v>795</v>
      </c>
      <c r="D183" t="s">
        <v>896</v>
      </c>
      <c r="E183" s="31">
        <v>87.054347826086953</v>
      </c>
      <c r="F183" s="31">
        <v>279.10086956521741</v>
      </c>
      <c r="G183" s="31">
        <v>31.759673913043471</v>
      </c>
      <c r="H183" s="36">
        <v>0.11379281606151427</v>
      </c>
      <c r="I183" s="31">
        <v>44.923369565217399</v>
      </c>
      <c r="J183" s="31">
        <v>7.2314130434782582</v>
      </c>
      <c r="K183" s="36">
        <v>0.16097218693669163</v>
      </c>
      <c r="L183" s="31">
        <v>32.146739130434788</v>
      </c>
      <c r="M183" s="31">
        <v>7.2314130434782582</v>
      </c>
      <c r="N183" s="36">
        <v>0.22495012679628051</v>
      </c>
      <c r="O183" s="31">
        <v>7.1244565217391314</v>
      </c>
      <c r="P183" s="31">
        <v>0</v>
      </c>
      <c r="Q183" s="36">
        <v>0</v>
      </c>
      <c r="R183" s="31">
        <v>5.6521739130434785</v>
      </c>
      <c r="S183" s="31">
        <v>0</v>
      </c>
      <c r="T183" s="36">
        <v>0</v>
      </c>
      <c r="U183" s="31">
        <v>54.600108695652182</v>
      </c>
      <c r="V183" s="31">
        <v>6.0591304347826078</v>
      </c>
      <c r="W183" s="36">
        <v>0.11097286396547225</v>
      </c>
      <c r="X183" s="31">
        <v>0</v>
      </c>
      <c r="Y183" s="31">
        <v>0</v>
      </c>
      <c r="Z183" s="36" t="s">
        <v>1104</v>
      </c>
      <c r="AA183" s="31">
        <v>179.57739130434783</v>
      </c>
      <c r="AB183" s="31">
        <v>18.469130434782606</v>
      </c>
      <c r="AC183" s="36">
        <v>0.10284774882090317</v>
      </c>
      <c r="AD183" s="31">
        <v>0</v>
      </c>
      <c r="AE183" s="31">
        <v>0</v>
      </c>
      <c r="AF183" s="36" t="s">
        <v>1104</v>
      </c>
      <c r="AG183" s="31">
        <v>0</v>
      </c>
      <c r="AH183" s="31">
        <v>0</v>
      </c>
      <c r="AI183" s="36" t="s">
        <v>1104</v>
      </c>
      <c r="AJ183" t="s">
        <v>73</v>
      </c>
      <c r="AK183" s="37">
        <v>2</v>
      </c>
      <c r="AT183"/>
    </row>
    <row r="184" spans="1:46" x14ac:dyDescent="0.25">
      <c r="A184" t="s">
        <v>941</v>
      </c>
      <c r="B184" t="s">
        <v>590</v>
      </c>
      <c r="C184" t="s">
        <v>732</v>
      </c>
      <c r="D184" t="s">
        <v>891</v>
      </c>
      <c r="E184" s="31">
        <v>79.967391304347828</v>
      </c>
      <c r="F184" s="31">
        <v>271.35304347826093</v>
      </c>
      <c r="G184" s="31">
        <v>22.258913043478262</v>
      </c>
      <c r="H184" s="36">
        <v>8.2029347296639049E-2</v>
      </c>
      <c r="I184" s="31">
        <v>39.816304347826097</v>
      </c>
      <c r="J184" s="31">
        <v>1.3586956521739131</v>
      </c>
      <c r="K184" s="36">
        <v>3.412410253610329E-2</v>
      </c>
      <c r="L184" s="31">
        <v>23.816304347826097</v>
      </c>
      <c r="M184" s="31">
        <v>1.3586956521739131</v>
      </c>
      <c r="N184" s="36">
        <v>5.7048970836566085E-2</v>
      </c>
      <c r="O184" s="31">
        <v>11.043478260869565</v>
      </c>
      <c r="P184" s="31">
        <v>0</v>
      </c>
      <c r="Q184" s="36">
        <v>0</v>
      </c>
      <c r="R184" s="31">
        <v>4.9565217391304346</v>
      </c>
      <c r="S184" s="31">
        <v>0</v>
      </c>
      <c r="T184" s="36">
        <v>0</v>
      </c>
      <c r="U184" s="31">
        <v>86.410543478260891</v>
      </c>
      <c r="V184" s="31">
        <v>16.130434782608695</v>
      </c>
      <c r="W184" s="36">
        <v>0.1866720672421969</v>
      </c>
      <c r="X184" s="31">
        <v>5.3411956521739121</v>
      </c>
      <c r="Y184" s="31">
        <v>0</v>
      </c>
      <c r="Z184" s="36">
        <v>0</v>
      </c>
      <c r="AA184" s="31">
        <v>125.07847826086957</v>
      </c>
      <c r="AB184" s="31">
        <v>4.7697826086956523</v>
      </c>
      <c r="AC184" s="36">
        <v>3.8134319149195024E-2</v>
      </c>
      <c r="AD184" s="31">
        <v>14.706521739130435</v>
      </c>
      <c r="AE184" s="31">
        <v>0</v>
      </c>
      <c r="AF184" s="36">
        <v>0</v>
      </c>
      <c r="AG184" s="31">
        <v>0</v>
      </c>
      <c r="AH184" s="31">
        <v>0</v>
      </c>
      <c r="AI184" s="36" t="s">
        <v>1104</v>
      </c>
      <c r="AJ184" t="s">
        <v>242</v>
      </c>
      <c r="AK184" s="37">
        <v>2</v>
      </c>
      <c r="AT184"/>
    </row>
    <row r="185" spans="1:46" x14ac:dyDescent="0.25">
      <c r="A185" t="s">
        <v>941</v>
      </c>
      <c r="B185" t="s">
        <v>613</v>
      </c>
      <c r="C185" t="s">
        <v>773</v>
      </c>
      <c r="D185" t="s">
        <v>896</v>
      </c>
      <c r="E185" s="31">
        <v>19.391304347826086</v>
      </c>
      <c r="F185" s="31">
        <v>99.602173913043472</v>
      </c>
      <c r="G185" s="31">
        <v>0</v>
      </c>
      <c r="H185" s="36">
        <v>0</v>
      </c>
      <c r="I185" s="31">
        <v>27.581739130434777</v>
      </c>
      <c r="J185" s="31">
        <v>0</v>
      </c>
      <c r="K185" s="36">
        <v>0</v>
      </c>
      <c r="L185" s="31">
        <v>16.503369565217387</v>
      </c>
      <c r="M185" s="31">
        <v>0</v>
      </c>
      <c r="N185" s="36">
        <v>0</v>
      </c>
      <c r="O185" s="31">
        <v>5.6761956521739139</v>
      </c>
      <c r="P185" s="31">
        <v>0</v>
      </c>
      <c r="Q185" s="36">
        <v>0</v>
      </c>
      <c r="R185" s="31">
        <v>5.4021739130434785</v>
      </c>
      <c r="S185" s="31">
        <v>0</v>
      </c>
      <c r="T185" s="36">
        <v>0</v>
      </c>
      <c r="U185" s="31">
        <v>6.3557608695652199</v>
      </c>
      <c r="V185" s="31">
        <v>0</v>
      </c>
      <c r="W185" s="36">
        <v>0</v>
      </c>
      <c r="X185" s="31">
        <v>0</v>
      </c>
      <c r="Y185" s="31">
        <v>0</v>
      </c>
      <c r="Z185" s="36" t="s">
        <v>1104</v>
      </c>
      <c r="AA185" s="31">
        <v>63.446086956521739</v>
      </c>
      <c r="AB185" s="31">
        <v>0</v>
      </c>
      <c r="AC185" s="36">
        <v>0</v>
      </c>
      <c r="AD185" s="31">
        <v>2.2185869565217389</v>
      </c>
      <c r="AE185" s="31">
        <v>0</v>
      </c>
      <c r="AF185" s="36">
        <v>0</v>
      </c>
      <c r="AG185" s="31">
        <v>0</v>
      </c>
      <c r="AH185" s="31">
        <v>0</v>
      </c>
      <c r="AI185" s="36" t="s">
        <v>1104</v>
      </c>
      <c r="AJ185" t="s">
        <v>265</v>
      </c>
      <c r="AK185" s="37">
        <v>2</v>
      </c>
      <c r="AT185"/>
    </row>
    <row r="186" spans="1:46" x14ac:dyDescent="0.25">
      <c r="A186" t="s">
        <v>941</v>
      </c>
      <c r="B186" t="s">
        <v>401</v>
      </c>
      <c r="C186" t="s">
        <v>784</v>
      </c>
      <c r="D186" t="s">
        <v>905</v>
      </c>
      <c r="E186" s="31">
        <v>260.01086956521738</v>
      </c>
      <c r="F186" s="31">
        <v>766.36815217391313</v>
      </c>
      <c r="G186" s="31">
        <v>15.944673913043479</v>
      </c>
      <c r="H186" s="36">
        <v>2.0805501726310162E-2</v>
      </c>
      <c r="I186" s="31">
        <v>179.43478260869571</v>
      </c>
      <c r="J186" s="31">
        <v>15.663043478260871</v>
      </c>
      <c r="K186" s="36">
        <v>8.729101041919067E-2</v>
      </c>
      <c r="L186" s="31">
        <v>137.42836956521748</v>
      </c>
      <c r="M186" s="31">
        <v>9.9347826086956523</v>
      </c>
      <c r="N186" s="36">
        <v>7.2290624127509862E-2</v>
      </c>
      <c r="O186" s="31">
        <v>36.441195652173903</v>
      </c>
      <c r="P186" s="31">
        <v>5.7282608695652177</v>
      </c>
      <c r="Q186" s="36">
        <v>0.15719190237995107</v>
      </c>
      <c r="R186" s="31">
        <v>5.5652173913043477</v>
      </c>
      <c r="S186" s="31">
        <v>0</v>
      </c>
      <c r="T186" s="36">
        <v>0</v>
      </c>
      <c r="U186" s="31">
        <v>97.368586956521753</v>
      </c>
      <c r="V186" s="31">
        <v>0.28163043478260869</v>
      </c>
      <c r="W186" s="36">
        <v>2.8924157532281519E-3</v>
      </c>
      <c r="X186" s="31">
        <v>4.3478260869565215</v>
      </c>
      <c r="Y186" s="31">
        <v>0</v>
      </c>
      <c r="Z186" s="36">
        <v>0</v>
      </c>
      <c r="AA186" s="31">
        <v>485.21695652173918</v>
      </c>
      <c r="AB186" s="31">
        <v>0</v>
      </c>
      <c r="AC186" s="36">
        <v>0</v>
      </c>
      <c r="AD186" s="31">
        <v>0</v>
      </c>
      <c r="AE186" s="31">
        <v>0</v>
      </c>
      <c r="AF186" s="36" t="s">
        <v>1104</v>
      </c>
      <c r="AG186" s="31">
        <v>0</v>
      </c>
      <c r="AH186" s="31">
        <v>0</v>
      </c>
      <c r="AI186" s="36" t="s">
        <v>1104</v>
      </c>
      <c r="AJ186" t="s">
        <v>50</v>
      </c>
      <c r="AK186" s="37">
        <v>2</v>
      </c>
      <c r="AT186"/>
    </row>
    <row r="187" spans="1:46" x14ac:dyDescent="0.25">
      <c r="A187" t="s">
        <v>941</v>
      </c>
      <c r="B187" t="s">
        <v>474</v>
      </c>
      <c r="C187" t="s">
        <v>821</v>
      </c>
      <c r="D187" t="s">
        <v>909</v>
      </c>
      <c r="E187" s="31">
        <v>147.46739130434781</v>
      </c>
      <c r="F187" s="31">
        <v>505.27445652173918</v>
      </c>
      <c r="G187" s="31">
        <v>92.244565217391312</v>
      </c>
      <c r="H187" s="36">
        <v>0.18256328620368825</v>
      </c>
      <c r="I187" s="31">
        <v>68.864130434782595</v>
      </c>
      <c r="J187" s="31">
        <v>1.3043478260869565</v>
      </c>
      <c r="K187" s="36">
        <v>1.8940888643358855E-2</v>
      </c>
      <c r="L187" s="31">
        <v>36.184782608695649</v>
      </c>
      <c r="M187" s="31">
        <v>1.3043478260869565</v>
      </c>
      <c r="N187" s="36">
        <v>3.6046860919194956E-2</v>
      </c>
      <c r="O187" s="31">
        <v>28.114130434782609</v>
      </c>
      <c r="P187" s="31">
        <v>0</v>
      </c>
      <c r="Q187" s="36">
        <v>0</v>
      </c>
      <c r="R187" s="31">
        <v>4.5652173913043477</v>
      </c>
      <c r="S187" s="31">
        <v>0</v>
      </c>
      <c r="T187" s="36">
        <v>0</v>
      </c>
      <c r="U187" s="31">
        <v>119.72282608695652</v>
      </c>
      <c r="V187" s="31">
        <v>21.288043478260871</v>
      </c>
      <c r="W187" s="36">
        <v>0.17781106722956105</v>
      </c>
      <c r="X187" s="31">
        <v>11.646739130434783</v>
      </c>
      <c r="Y187" s="31">
        <v>0</v>
      </c>
      <c r="Z187" s="36">
        <v>0</v>
      </c>
      <c r="AA187" s="31">
        <v>296.83152173913044</v>
      </c>
      <c r="AB187" s="31">
        <v>69.652173913043484</v>
      </c>
      <c r="AC187" s="36">
        <v>0.23465221451196516</v>
      </c>
      <c r="AD187" s="31">
        <v>8.2092391304347831</v>
      </c>
      <c r="AE187" s="31">
        <v>0</v>
      </c>
      <c r="AF187" s="36">
        <v>0</v>
      </c>
      <c r="AG187" s="31">
        <v>0</v>
      </c>
      <c r="AH187" s="31">
        <v>0</v>
      </c>
      <c r="AI187" s="36" t="s">
        <v>1104</v>
      </c>
      <c r="AJ187" t="s">
        <v>125</v>
      </c>
      <c r="AK187" s="37">
        <v>2</v>
      </c>
      <c r="AT187"/>
    </row>
    <row r="188" spans="1:46" x14ac:dyDescent="0.25">
      <c r="A188" t="s">
        <v>941</v>
      </c>
      <c r="B188" t="s">
        <v>452</v>
      </c>
      <c r="C188" t="s">
        <v>769</v>
      </c>
      <c r="D188" t="s">
        <v>900</v>
      </c>
      <c r="E188" s="31">
        <v>89.173913043478265</v>
      </c>
      <c r="F188" s="31">
        <v>299.94282608695653</v>
      </c>
      <c r="G188" s="31">
        <v>71.631086956521756</v>
      </c>
      <c r="H188" s="36">
        <v>0.23881580330164376</v>
      </c>
      <c r="I188" s="31">
        <v>63.71586956521741</v>
      </c>
      <c r="J188" s="31">
        <v>6.3588043478260872</v>
      </c>
      <c r="K188" s="36">
        <v>9.9799381083819791E-2</v>
      </c>
      <c r="L188" s="31">
        <v>51.764782608695675</v>
      </c>
      <c r="M188" s="31">
        <v>6.3588043478260872</v>
      </c>
      <c r="N188" s="36">
        <v>0.12284035646192219</v>
      </c>
      <c r="O188" s="31">
        <v>7.1684782608695654</v>
      </c>
      <c r="P188" s="31">
        <v>0</v>
      </c>
      <c r="Q188" s="36">
        <v>0</v>
      </c>
      <c r="R188" s="31">
        <v>4.7826086956521738</v>
      </c>
      <c r="S188" s="31">
        <v>0</v>
      </c>
      <c r="T188" s="36">
        <v>0</v>
      </c>
      <c r="U188" s="31">
        <v>46.721739130434806</v>
      </c>
      <c r="V188" s="31">
        <v>10.154021739130433</v>
      </c>
      <c r="W188" s="36">
        <v>0.2173297040759351</v>
      </c>
      <c r="X188" s="31">
        <v>1.0546739130434784</v>
      </c>
      <c r="Y188" s="31">
        <v>0</v>
      </c>
      <c r="Z188" s="36">
        <v>0</v>
      </c>
      <c r="AA188" s="31">
        <v>188.45054347826084</v>
      </c>
      <c r="AB188" s="31">
        <v>55.118260869565241</v>
      </c>
      <c r="AC188" s="36">
        <v>0.29248130492085067</v>
      </c>
      <c r="AD188" s="31">
        <v>0</v>
      </c>
      <c r="AE188" s="31">
        <v>0</v>
      </c>
      <c r="AF188" s="36" t="s">
        <v>1104</v>
      </c>
      <c r="AG188" s="31">
        <v>0</v>
      </c>
      <c r="AH188" s="31">
        <v>0</v>
      </c>
      <c r="AI188" s="36" t="s">
        <v>1104</v>
      </c>
      <c r="AJ188" t="s">
        <v>103</v>
      </c>
      <c r="AK188" s="37">
        <v>2</v>
      </c>
      <c r="AT188"/>
    </row>
    <row r="189" spans="1:46" x14ac:dyDescent="0.25">
      <c r="A189" t="s">
        <v>941</v>
      </c>
      <c r="B189" t="s">
        <v>543</v>
      </c>
      <c r="C189" t="s">
        <v>708</v>
      </c>
      <c r="D189" t="s">
        <v>898</v>
      </c>
      <c r="E189" s="31">
        <v>91.5</v>
      </c>
      <c r="F189" s="31">
        <v>416.11576086956524</v>
      </c>
      <c r="G189" s="31">
        <v>1.6211956521739133</v>
      </c>
      <c r="H189" s="36">
        <v>3.8960207822603715E-3</v>
      </c>
      <c r="I189" s="31">
        <v>90.347826086956516</v>
      </c>
      <c r="J189" s="31">
        <v>0.70108695652173914</v>
      </c>
      <c r="K189" s="36">
        <v>7.7598652550529357E-3</v>
      </c>
      <c r="L189" s="31">
        <v>74.983695652173907</v>
      </c>
      <c r="M189" s="31">
        <v>0.70108695652173914</v>
      </c>
      <c r="N189" s="36">
        <v>9.3498586649271593E-3</v>
      </c>
      <c r="O189" s="31">
        <v>10.320652173913043</v>
      </c>
      <c r="P189" s="31">
        <v>0</v>
      </c>
      <c r="Q189" s="36">
        <v>0</v>
      </c>
      <c r="R189" s="31">
        <v>5.0434782608695654</v>
      </c>
      <c r="S189" s="31">
        <v>0</v>
      </c>
      <c r="T189" s="36">
        <v>0</v>
      </c>
      <c r="U189" s="31">
        <v>94.297826086956519</v>
      </c>
      <c r="V189" s="31">
        <v>0.92010869565217401</v>
      </c>
      <c r="W189" s="36">
        <v>9.7574751596468182E-3</v>
      </c>
      <c r="X189" s="31">
        <v>0</v>
      </c>
      <c r="Y189" s="31">
        <v>0</v>
      </c>
      <c r="Z189" s="36" t="s">
        <v>1104</v>
      </c>
      <c r="AA189" s="31">
        <v>231.47010869565219</v>
      </c>
      <c r="AB189" s="31">
        <v>0</v>
      </c>
      <c r="AC189" s="36">
        <v>0</v>
      </c>
      <c r="AD189" s="31">
        <v>0</v>
      </c>
      <c r="AE189" s="31">
        <v>0</v>
      </c>
      <c r="AF189" s="36" t="s">
        <v>1104</v>
      </c>
      <c r="AG189" s="31">
        <v>0</v>
      </c>
      <c r="AH189" s="31">
        <v>0</v>
      </c>
      <c r="AI189" s="36" t="s">
        <v>1104</v>
      </c>
      <c r="AJ189" t="s">
        <v>195</v>
      </c>
      <c r="AK189" s="37">
        <v>2</v>
      </c>
      <c r="AT189"/>
    </row>
    <row r="190" spans="1:46" x14ac:dyDescent="0.25">
      <c r="A190" t="s">
        <v>941</v>
      </c>
      <c r="B190" t="s">
        <v>477</v>
      </c>
      <c r="C190" t="s">
        <v>823</v>
      </c>
      <c r="D190" t="s">
        <v>907</v>
      </c>
      <c r="E190" s="31">
        <v>94.402173913043484</v>
      </c>
      <c r="F190" s="31">
        <v>527.88152173913045</v>
      </c>
      <c r="G190" s="31">
        <v>2.536956521739131</v>
      </c>
      <c r="H190" s="36">
        <v>4.8059203007921334E-3</v>
      </c>
      <c r="I190" s="31">
        <v>185.9684782608696</v>
      </c>
      <c r="J190" s="31">
        <v>0</v>
      </c>
      <c r="K190" s="36">
        <v>0</v>
      </c>
      <c r="L190" s="31">
        <v>142.10108695652178</v>
      </c>
      <c r="M190" s="31">
        <v>0</v>
      </c>
      <c r="N190" s="36">
        <v>0</v>
      </c>
      <c r="O190" s="31">
        <v>38.910869565217389</v>
      </c>
      <c r="P190" s="31">
        <v>0</v>
      </c>
      <c r="Q190" s="36">
        <v>0</v>
      </c>
      <c r="R190" s="31">
        <v>4.9565217391304346</v>
      </c>
      <c r="S190" s="31">
        <v>0</v>
      </c>
      <c r="T190" s="36">
        <v>0</v>
      </c>
      <c r="U190" s="31">
        <v>78.513043478260897</v>
      </c>
      <c r="V190" s="31">
        <v>2.536956521739131</v>
      </c>
      <c r="W190" s="36">
        <v>3.2312548454978399E-2</v>
      </c>
      <c r="X190" s="31">
        <v>11.795652173913044</v>
      </c>
      <c r="Y190" s="31">
        <v>0</v>
      </c>
      <c r="Z190" s="36">
        <v>0</v>
      </c>
      <c r="AA190" s="31">
        <v>251.60434782608698</v>
      </c>
      <c r="AB190" s="31">
        <v>0</v>
      </c>
      <c r="AC190" s="36">
        <v>0</v>
      </c>
      <c r="AD190" s="31">
        <v>0</v>
      </c>
      <c r="AE190" s="31">
        <v>0</v>
      </c>
      <c r="AF190" s="36" t="s">
        <v>1104</v>
      </c>
      <c r="AG190" s="31">
        <v>0</v>
      </c>
      <c r="AH190" s="31">
        <v>0</v>
      </c>
      <c r="AI190" s="36" t="s">
        <v>1104</v>
      </c>
      <c r="AJ190" t="s">
        <v>128</v>
      </c>
      <c r="AK190" s="37">
        <v>2</v>
      </c>
      <c r="AT190"/>
    </row>
    <row r="191" spans="1:46" x14ac:dyDescent="0.25">
      <c r="A191" t="s">
        <v>941</v>
      </c>
      <c r="B191" t="s">
        <v>580</v>
      </c>
      <c r="C191" t="s">
        <v>806</v>
      </c>
      <c r="D191" t="s">
        <v>900</v>
      </c>
      <c r="E191" s="31">
        <v>130.39130434782609</v>
      </c>
      <c r="F191" s="31">
        <v>437.38858695652186</v>
      </c>
      <c r="G191" s="31">
        <v>23.588369565217391</v>
      </c>
      <c r="H191" s="36">
        <v>5.3930007020421333E-2</v>
      </c>
      <c r="I191" s="31">
        <v>98.543260869565245</v>
      </c>
      <c r="J191" s="31">
        <v>2.400108695652174</v>
      </c>
      <c r="K191" s="36">
        <v>2.4355888718042611E-2</v>
      </c>
      <c r="L191" s="31">
        <v>79.237391304347852</v>
      </c>
      <c r="M191" s="31">
        <v>2.400108695652174</v>
      </c>
      <c r="N191" s="36">
        <v>3.0290102389078491E-2</v>
      </c>
      <c r="O191" s="31">
        <v>15.479782608695654</v>
      </c>
      <c r="P191" s="31">
        <v>0</v>
      </c>
      <c r="Q191" s="36">
        <v>0</v>
      </c>
      <c r="R191" s="31">
        <v>3.8260869565217392</v>
      </c>
      <c r="S191" s="31">
        <v>0</v>
      </c>
      <c r="T191" s="36">
        <v>0</v>
      </c>
      <c r="U191" s="31">
        <v>96.997173913043483</v>
      </c>
      <c r="V191" s="31">
        <v>15.526086956521739</v>
      </c>
      <c r="W191" s="36">
        <v>0.16006741567997274</v>
      </c>
      <c r="X191" s="31">
        <v>3.3528260869565214</v>
      </c>
      <c r="Y191" s="31">
        <v>0</v>
      </c>
      <c r="Z191" s="36">
        <v>0</v>
      </c>
      <c r="AA191" s="31">
        <v>231.55956521739137</v>
      </c>
      <c r="AB191" s="31">
        <v>5.6621739130434774</v>
      </c>
      <c r="AC191" s="36">
        <v>2.4452342997482092E-2</v>
      </c>
      <c r="AD191" s="31">
        <v>6.9357608695652173</v>
      </c>
      <c r="AE191" s="31">
        <v>0</v>
      </c>
      <c r="AF191" s="36">
        <v>0</v>
      </c>
      <c r="AG191" s="31">
        <v>0</v>
      </c>
      <c r="AH191" s="31">
        <v>0</v>
      </c>
      <c r="AI191" s="36" t="s">
        <v>1104</v>
      </c>
      <c r="AJ191" t="s">
        <v>232</v>
      </c>
      <c r="AK191" s="37">
        <v>2</v>
      </c>
      <c r="AT191"/>
    </row>
    <row r="192" spans="1:46" x14ac:dyDescent="0.25">
      <c r="A192" t="s">
        <v>941</v>
      </c>
      <c r="B192" t="s">
        <v>375</v>
      </c>
      <c r="C192" t="s">
        <v>769</v>
      </c>
      <c r="D192" t="s">
        <v>900</v>
      </c>
      <c r="E192" s="31">
        <v>61.760869565217391</v>
      </c>
      <c r="F192" s="31">
        <v>204.45847826086958</v>
      </c>
      <c r="G192" s="31">
        <v>12.793586956521739</v>
      </c>
      <c r="H192" s="36">
        <v>6.2573032262317529E-2</v>
      </c>
      <c r="I192" s="31">
        <v>32.160217391304343</v>
      </c>
      <c r="J192" s="31">
        <v>2.6929347826086958</v>
      </c>
      <c r="K192" s="36">
        <v>8.373496826351759E-2</v>
      </c>
      <c r="L192" s="31">
        <v>22.847934782608689</v>
      </c>
      <c r="M192" s="31">
        <v>0.25815217391304346</v>
      </c>
      <c r="N192" s="36">
        <v>1.1298709330593102E-2</v>
      </c>
      <c r="O192" s="31">
        <v>6.0951086956521738</v>
      </c>
      <c r="P192" s="31">
        <v>2.4347826086956523</v>
      </c>
      <c r="Q192" s="36">
        <v>0.39946500222915743</v>
      </c>
      <c r="R192" s="31">
        <v>3.2171739130434784</v>
      </c>
      <c r="S192" s="31">
        <v>0</v>
      </c>
      <c r="T192" s="36">
        <v>0</v>
      </c>
      <c r="U192" s="31">
        <v>45.888913043478269</v>
      </c>
      <c r="V192" s="31">
        <v>6.2310869565217386</v>
      </c>
      <c r="W192" s="36">
        <v>0.13578632709425878</v>
      </c>
      <c r="X192" s="31">
        <v>5.819673913043478</v>
      </c>
      <c r="Y192" s="31">
        <v>0</v>
      </c>
      <c r="Z192" s="36">
        <v>0</v>
      </c>
      <c r="AA192" s="31">
        <v>120.5896739130435</v>
      </c>
      <c r="AB192" s="31">
        <v>3.8695652173913042</v>
      </c>
      <c r="AC192" s="36">
        <v>3.2088694594046459E-2</v>
      </c>
      <c r="AD192" s="31">
        <v>0</v>
      </c>
      <c r="AE192" s="31">
        <v>0</v>
      </c>
      <c r="AF192" s="36" t="s">
        <v>1104</v>
      </c>
      <c r="AG192" s="31">
        <v>0</v>
      </c>
      <c r="AH192" s="31">
        <v>0</v>
      </c>
      <c r="AI192" s="36" t="s">
        <v>1104</v>
      </c>
      <c r="AJ192" t="s">
        <v>24</v>
      </c>
      <c r="AK192" s="37">
        <v>2</v>
      </c>
      <c r="AT192"/>
    </row>
    <row r="193" spans="1:46" x14ac:dyDescent="0.25">
      <c r="A193" t="s">
        <v>941</v>
      </c>
      <c r="B193" t="s">
        <v>650</v>
      </c>
      <c r="C193" t="s">
        <v>874</v>
      </c>
      <c r="D193" t="s">
        <v>901</v>
      </c>
      <c r="E193" s="31">
        <v>163.41304347826087</v>
      </c>
      <c r="F193" s="31">
        <v>797.44163043478261</v>
      </c>
      <c r="G193" s="31">
        <v>21.724456521739132</v>
      </c>
      <c r="H193" s="36">
        <v>2.7242691743964362E-2</v>
      </c>
      <c r="I193" s="31">
        <v>189.72750000000002</v>
      </c>
      <c r="J193" s="31">
        <v>13.923913043478262</v>
      </c>
      <c r="K193" s="36">
        <v>7.3389008148414231E-2</v>
      </c>
      <c r="L193" s="31">
        <v>122.26086956521739</v>
      </c>
      <c r="M193" s="31">
        <v>13.923913043478262</v>
      </c>
      <c r="N193" s="36">
        <v>0.1138869132290185</v>
      </c>
      <c r="O193" s="31">
        <v>62.738369565217404</v>
      </c>
      <c r="P193" s="31">
        <v>0</v>
      </c>
      <c r="Q193" s="36">
        <v>0</v>
      </c>
      <c r="R193" s="31">
        <v>4.7282608695652177</v>
      </c>
      <c r="S193" s="31">
        <v>0</v>
      </c>
      <c r="T193" s="36">
        <v>0</v>
      </c>
      <c r="U193" s="31">
        <v>127.90652173913043</v>
      </c>
      <c r="V193" s="31">
        <v>7.8005434782608694</v>
      </c>
      <c r="W193" s="36">
        <v>6.0986284140931726E-2</v>
      </c>
      <c r="X193" s="31">
        <v>14.111413043478262</v>
      </c>
      <c r="Y193" s="31">
        <v>0</v>
      </c>
      <c r="Z193" s="36">
        <v>0</v>
      </c>
      <c r="AA193" s="31">
        <v>465.69619565217397</v>
      </c>
      <c r="AB193" s="31">
        <v>0</v>
      </c>
      <c r="AC193" s="36">
        <v>0</v>
      </c>
      <c r="AD193" s="31">
        <v>0</v>
      </c>
      <c r="AE193" s="31">
        <v>0</v>
      </c>
      <c r="AF193" s="36" t="s">
        <v>1104</v>
      </c>
      <c r="AG193" s="31">
        <v>0</v>
      </c>
      <c r="AH193" s="31">
        <v>0</v>
      </c>
      <c r="AI193" s="36" t="s">
        <v>1104</v>
      </c>
      <c r="AJ193" t="s">
        <v>302</v>
      </c>
      <c r="AK193" s="37">
        <v>2</v>
      </c>
      <c r="AT193"/>
    </row>
    <row r="194" spans="1:46" x14ac:dyDescent="0.25">
      <c r="A194" t="s">
        <v>941</v>
      </c>
      <c r="B194" t="s">
        <v>695</v>
      </c>
      <c r="C194" t="s">
        <v>800</v>
      </c>
      <c r="D194" t="s">
        <v>900</v>
      </c>
      <c r="E194" s="31">
        <v>123.91304347826087</v>
      </c>
      <c r="F194" s="31">
        <v>453.91847826086951</v>
      </c>
      <c r="G194" s="31">
        <v>0</v>
      </c>
      <c r="H194" s="36">
        <v>0</v>
      </c>
      <c r="I194" s="31">
        <v>64.040760869565219</v>
      </c>
      <c r="J194" s="31">
        <v>0</v>
      </c>
      <c r="K194" s="36">
        <v>0</v>
      </c>
      <c r="L194" s="31">
        <v>36.421195652173914</v>
      </c>
      <c r="M194" s="31">
        <v>0</v>
      </c>
      <c r="N194" s="36">
        <v>0</v>
      </c>
      <c r="O194" s="31">
        <v>22.576086956521738</v>
      </c>
      <c r="P194" s="31">
        <v>0</v>
      </c>
      <c r="Q194" s="36">
        <v>0</v>
      </c>
      <c r="R194" s="31">
        <v>5.0434782608695654</v>
      </c>
      <c r="S194" s="31">
        <v>0</v>
      </c>
      <c r="T194" s="36">
        <v>0</v>
      </c>
      <c r="U194" s="31">
        <v>130.91847826086956</v>
      </c>
      <c r="V194" s="31">
        <v>0</v>
      </c>
      <c r="W194" s="36">
        <v>0</v>
      </c>
      <c r="X194" s="31">
        <v>10.967391304347826</v>
      </c>
      <c r="Y194" s="31">
        <v>0</v>
      </c>
      <c r="Z194" s="36">
        <v>0</v>
      </c>
      <c r="AA194" s="31">
        <v>182.19565217391303</v>
      </c>
      <c r="AB194" s="31">
        <v>0</v>
      </c>
      <c r="AC194" s="36">
        <v>0</v>
      </c>
      <c r="AD194" s="31">
        <v>65.796195652173907</v>
      </c>
      <c r="AE194" s="31">
        <v>0</v>
      </c>
      <c r="AF194" s="36">
        <v>0</v>
      </c>
      <c r="AG194" s="31">
        <v>0</v>
      </c>
      <c r="AH194" s="31">
        <v>0</v>
      </c>
      <c r="AI194" s="36" t="s">
        <v>1104</v>
      </c>
      <c r="AJ194" t="s">
        <v>347</v>
      </c>
      <c r="AK194" s="37">
        <v>2</v>
      </c>
      <c r="AT194"/>
    </row>
    <row r="195" spans="1:46" x14ac:dyDescent="0.25">
      <c r="A195" t="s">
        <v>941</v>
      </c>
      <c r="B195" t="s">
        <v>393</v>
      </c>
      <c r="C195" t="s">
        <v>713</v>
      </c>
      <c r="D195" t="s">
        <v>889</v>
      </c>
      <c r="E195" s="31">
        <v>96.108695652173907</v>
      </c>
      <c r="F195" s="31">
        <v>341.07380434782607</v>
      </c>
      <c r="G195" s="31">
        <v>46.744565217391298</v>
      </c>
      <c r="H195" s="36">
        <v>0.13705117373869419</v>
      </c>
      <c r="I195" s="31">
        <v>92.955434782608663</v>
      </c>
      <c r="J195" s="31">
        <v>0.60869565217391308</v>
      </c>
      <c r="K195" s="36">
        <v>6.5482524351313772E-3</v>
      </c>
      <c r="L195" s="31">
        <v>74.238043478260849</v>
      </c>
      <c r="M195" s="31">
        <v>0.60869565217391308</v>
      </c>
      <c r="N195" s="36">
        <v>8.1992415701547632E-3</v>
      </c>
      <c r="O195" s="31">
        <v>13.744565217391305</v>
      </c>
      <c r="P195" s="31">
        <v>0</v>
      </c>
      <c r="Q195" s="36">
        <v>0</v>
      </c>
      <c r="R195" s="31">
        <v>4.9728260869565215</v>
      </c>
      <c r="S195" s="31">
        <v>0</v>
      </c>
      <c r="T195" s="36">
        <v>0</v>
      </c>
      <c r="U195" s="31">
        <v>54.585543478260867</v>
      </c>
      <c r="V195" s="31">
        <v>0.82608695652173914</v>
      </c>
      <c r="W195" s="36">
        <v>1.5133804738075659E-2</v>
      </c>
      <c r="X195" s="31">
        <v>0</v>
      </c>
      <c r="Y195" s="31">
        <v>0</v>
      </c>
      <c r="Z195" s="36" t="s">
        <v>1104</v>
      </c>
      <c r="AA195" s="31">
        <v>193.53282608695653</v>
      </c>
      <c r="AB195" s="31">
        <v>45.309782608695649</v>
      </c>
      <c r="AC195" s="36">
        <v>0.23411936633601083</v>
      </c>
      <c r="AD195" s="31">
        <v>0</v>
      </c>
      <c r="AE195" s="31">
        <v>0</v>
      </c>
      <c r="AF195" s="36" t="s">
        <v>1104</v>
      </c>
      <c r="AG195" s="31">
        <v>0</v>
      </c>
      <c r="AH195" s="31">
        <v>0</v>
      </c>
      <c r="AI195" s="36" t="s">
        <v>1104</v>
      </c>
      <c r="AJ195" t="s">
        <v>42</v>
      </c>
      <c r="AK195" s="37">
        <v>2</v>
      </c>
      <c r="AT195"/>
    </row>
    <row r="196" spans="1:46" x14ac:dyDescent="0.25">
      <c r="A196" t="s">
        <v>941</v>
      </c>
      <c r="B196" t="s">
        <v>598</v>
      </c>
      <c r="C196" t="s">
        <v>714</v>
      </c>
      <c r="D196" t="s">
        <v>898</v>
      </c>
      <c r="E196" s="31">
        <v>41.434782608695649</v>
      </c>
      <c r="F196" s="31">
        <v>263.45923913043475</v>
      </c>
      <c r="G196" s="31">
        <v>0</v>
      </c>
      <c r="H196" s="36">
        <v>0</v>
      </c>
      <c r="I196" s="31">
        <v>68.217391304347828</v>
      </c>
      <c r="J196" s="31">
        <v>0</v>
      </c>
      <c r="K196" s="36">
        <v>0</v>
      </c>
      <c r="L196" s="31">
        <v>60.516304347826086</v>
      </c>
      <c r="M196" s="31">
        <v>0</v>
      </c>
      <c r="N196" s="36">
        <v>0</v>
      </c>
      <c r="O196" s="31">
        <v>4.1739130434782608</v>
      </c>
      <c r="P196" s="31">
        <v>0</v>
      </c>
      <c r="Q196" s="36">
        <v>0</v>
      </c>
      <c r="R196" s="31">
        <v>3.527173913043478</v>
      </c>
      <c r="S196" s="31">
        <v>0</v>
      </c>
      <c r="T196" s="36">
        <v>0</v>
      </c>
      <c r="U196" s="31">
        <v>48.853260869565219</v>
      </c>
      <c r="V196" s="31">
        <v>0</v>
      </c>
      <c r="W196" s="36">
        <v>0</v>
      </c>
      <c r="X196" s="31">
        <v>4.2608695652173916</v>
      </c>
      <c r="Y196" s="31">
        <v>0</v>
      </c>
      <c r="Z196" s="36">
        <v>0</v>
      </c>
      <c r="AA196" s="31">
        <v>142.12771739130434</v>
      </c>
      <c r="AB196" s="31">
        <v>0</v>
      </c>
      <c r="AC196" s="36">
        <v>0</v>
      </c>
      <c r="AD196" s="31">
        <v>0</v>
      </c>
      <c r="AE196" s="31">
        <v>0</v>
      </c>
      <c r="AF196" s="36" t="s">
        <v>1104</v>
      </c>
      <c r="AG196" s="31">
        <v>0</v>
      </c>
      <c r="AH196" s="31">
        <v>0</v>
      </c>
      <c r="AI196" s="36" t="s">
        <v>1104</v>
      </c>
      <c r="AJ196" t="s">
        <v>250</v>
      </c>
      <c r="AK196" s="37">
        <v>2</v>
      </c>
      <c r="AT196"/>
    </row>
    <row r="197" spans="1:46" x14ac:dyDescent="0.25">
      <c r="A197" t="s">
        <v>941</v>
      </c>
      <c r="B197" t="s">
        <v>525</v>
      </c>
      <c r="C197" t="s">
        <v>769</v>
      </c>
      <c r="D197" t="s">
        <v>900</v>
      </c>
      <c r="E197" s="31">
        <v>73.304347826086953</v>
      </c>
      <c r="F197" s="31">
        <v>220.56934782608701</v>
      </c>
      <c r="G197" s="31">
        <v>23.054239130434784</v>
      </c>
      <c r="H197" s="36">
        <v>0.10452150018874078</v>
      </c>
      <c r="I197" s="31">
        <v>22.280108695652174</v>
      </c>
      <c r="J197" s="31">
        <v>0</v>
      </c>
      <c r="K197" s="36">
        <v>0</v>
      </c>
      <c r="L197" s="31">
        <v>14.861630434782606</v>
      </c>
      <c r="M197" s="31">
        <v>0</v>
      </c>
      <c r="N197" s="36">
        <v>0</v>
      </c>
      <c r="O197" s="31">
        <v>3.0163043478260869</v>
      </c>
      <c r="P197" s="31">
        <v>0</v>
      </c>
      <c r="Q197" s="36">
        <v>0</v>
      </c>
      <c r="R197" s="31">
        <v>4.4021739130434785</v>
      </c>
      <c r="S197" s="31">
        <v>0</v>
      </c>
      <c r="T197" s="36">
        <v>0</v>
      </c>
      <c r="U197" s="31">
        <v>52.396521739130428</v>
      </c>
      <c r="V197" s="31">
        <v>10.254456521739133</v>
      </c>
      <c r="W197" s="36">
        <v>0.19570872610196502</v>
      </c>
      <c r="X197" s="31">
        <v>0</v>
      </c>
      <c r="Y197" s="31">
        <v>0</v>
      </c>
      <c r="Z197" s="36" t="s">
        <v>1104</v>
      </c>
      <c r="AA197" s="31">
        <v>145.89271739130442</v>
      </c>
      <c r="AB197" s="31">
        <v>12.799782608695651</v>
      </c>
      <c r="AC197" s="36">
        <v>8.7734212081092888E-2</v>
      </c>
      <c r="AD197" s="31">
        <v>0</v>
      </c>
      <c r="AE197" s="31">
        <v>0</v>
      </c>
      <c r="AF197" s="36" t="s">
        <v>1104</v>
      </c>
      <c r="AG197" s="31">
        <v>0</v>
      </c>
      <c r="AH197" s="31">
        <v>0</v>
      </c>
      <c r="AI197" s="36" t="s">
        <v>1104</v>
      </c>
      <c r="AJ197" t="s">
        <v>177</v>
      </c>
      <c r="AK197" s="37">
        <v>2</v>
      </c>
      <c r="AT197"/>
    </row>
    <row r="198" spans="1:46" x14ac:dyDescent="0.25">
      <c r="A198" t="s">
        <v>941</v>
      </c>
      <c r="B198" t="s">
        <v>497</v>
      </c>
      <c r="C198" t="s">
        <v>822</v>
      </c>
      <c r="D198" t="s">
        <v>902</v>
      </c>
      <c r="E198" s="31">
        <v>96.608695652173907</v>
      </c>
      <c r="F198" s="31">
        <v>398.69065217391301</v>
      </c>
      <c r="G198" s="31">
        <v>62.584021739130435</v>
      </c>
      <c r="H198" s="36">
        <v>0.15697388789499542</v>
      </c>
      <c r="I198" s="31">
        <v>71.353043478260901</v>
      </c>
      <c r="J198" s="31">
        <v>11.423913043478262</v>
      </c>
      <c r="K198" s="36">
        <v>0.16010407526567216</v>
      </c>
      <c r="L198" s="31">
        <v>41.593695652173928</v>
      </c>
      <c r="M198" s="31">
        <v>11.423913043478262</v>
      </c>
      <c r="N198" s="36">
        <v>0.27465491739446291</v>
      </c>
      <c r="O198" s="31">
        <v>23.384347826086973</v>
      </c>
      <c r="P198" s="31">
        <v>0</v>
      </c>
      <c r="Q198" s="36">
        <v>0</v>
      </c>
      <c r="R198" s="31">
        <v>6.375</v>
      </c>
      <c r="S198" s="31">
        <v>0</v>
      </c>
      <c r="T198" s="36">
        <v>0</v>
      </c>
      <c r="U198" s="31">
        <v>82.830978260869557</v>
      </c>
      <c r="V198" s="31">
        <v>7.3954347826086968</v>
      </c>
      <c r="W198" s="36">
        <v>8.9283441266591893E-2</v>
      </c>
      <c r="X198" s="31">
        <v>7.2501086956521723</v>
      </c>
      <c r="Y198" s="31">
        <v>0</v>
      </c>
      <c r="Z198" s="36">
        <v>0</v>
      </c>
      <c r="AA198" s="31">
        <v>237.25652173913042</v>
      </c>
      <c r="AB198" s="31">
        <v>43.764673913043474</v>
      </c>
      <c r="AC198" s="36">
        <v>0.1844614158221701</v>
      </c>
      <c r="AD198" s="31">
        <v>0</v>
      </c>
      <c r="AE198" s="31">
        <v>0</v>
      </c>
      <c r="AF198" s="36" t="s">
        <v>1104</v>
      </c>
      <c r="AG198" s="31">
        <v>0</v>
      </c>
      <c r="AH198" s="31">
        <v>0</v>
      </c>
      <c r="AI198" s="36" t="s">
        <v>1104</v>
      </c>
      <c r="AJ198" t="s">
        <v>148</v>
      </c>
      <c r="AK198" s="37">
        <v>2</v>
      </c>
      <c r="AT198"/>
    </row>
    <row r="199" spans="1:46" x14ac:dyDescent="0.25">
      <c r="A199" t="s">
        <v>941</v>
      </c>
      <c r="B199" t="s">
        <v>399</v>
      </c>
      <c r="C199" t="s">
        <v>749</v>
      </c>
      <c r="D199" t="s">
        <v>902</v>
      </c>
      <c r="E199" s="31">
        <v>75.293478260869563</v>
      </c>
      <c r="F199" s="31">
        <v>369.11358695652166</v>
      </c>
      <c r="G199" s="31">
        <v>44.24260869565218</v>
      </c>
      <c r="H199" s="36">
        <v>0.11986177225403402</v>
      </c>
      <c r="I199" s="31">
        <v>71.081521739130423</v>
      </c>
      <c r="J199" s="31">
        <v>11.077608695652174</v>
      </c>
      <c r="K199" s="36">
        <v>0.15584371893875681</v>
      </c>
      <c r="L199" s="31">
        <v>37.737608695652163</v>
      </c>
      <c r="M199" s="31">
        <v>8.7134782608695645</v>
      </c>
      <c r="N199" s="36">
        <v>0.23089640711319009</v>
      </c>
      <c r="O199" s="31">
        <v>28.848260869565216</v>
      </c>
      <c r="P199" s="31">
        <v>2.3641304347826089</v>
      </c>
      <c r="Q199" s="36">
        <v>8.1950535786951217E-2</v>
      </c>
      <c r="R199" s="31">
        <v>4.4956521739130437</v>
      </c>
      <c r="S199" s="31">
        <v>0</v>
      </c>
      <c r="T199" s="36">
        <v>0</v>
      </c>
      <c r="U199" s="31">
        <v>135.26478260869561</v>
      </c>
      <c r="V199" s="31">
        <v>8.7957608695652159</v>
      </c>
      <c r="W199" s="36">
        <v>6.5026244820947002E-2</v>
      </c>
      <c r="X199" s="31">
        <v>8.4054347826086957</v>
      </c>
      <c r="Y199" s="31">
        <v>0</v>
      </c>
      <c r="Z199" s="36">
        <v>0</v>
      </c>
      <c r="AA199" s="31">
        <v>154.36184782608689</v>
      </c>
      <c r="AB199" s="31">
        <v>24.369239130434789</v>
      </c>
      <c r="AC199" s="36">
        <v>0.15787086947735041</v>
      </c>
      <c r="AD199" s="31">
        <v>0</v>
      </c>
      <c r="AE199" s="31">
        <v>0</v>
      </c>
      <c r="AF199" s="36" t="s">
        <v>1104</v>
      </c>
      <c r="AG199" s="31">
        <v>0</v>
      </c>
      <c r="AH199" s="31">
        <v>0</v>
      </c>
      <c r="AI199" s="36" t="s">
        <v>1104</v>
      </c>
      <c r="AJ199" t="s">
        <v>48</v>
      </c>
      <c r="AK199" s="37">
        <v>2</v>
      </c>
      <c r="AT199"/>
    </row>
    <row r="200" spans="1:46" x14ac:dyDescent="0.25">
      <c r="A200" t="s">
        <v>941</v>
      </c>
      <c r="B200" t="s">
        <v>622</v>
      </c>
      <c r="C200" t="s">
        <v>868</v>
      </c>
      <c r="D200" t="s">
        <v>900</v>
      </c>
      <c r="E200" s="31">
        <v>85.043478260869563</v>
      </c>
      <c r="F200" s="31">
        <v>236.81315217391301</v>
      </c>
      <c r="G200" s="31">
        <v>24.934782608695652</v>
      </c>
      <c r="H200" s="36">
        <v>0.10529306493240637</v>
      </c>
      <c r="I200" s="31">
        <v>36.948369565217391</v>
      </c>
      <c r="J200" s="31">
        <v>0</v>
      </c>
      <c r="K200" s="36">
        <v>0</v>
      </c>
      <c r="L200" s="31">
        <v>26.673913043478262</v>
      </c>
      <c r="M200" s="31">
        <v>0</v>
      </c>
      <c r="N200" s="36">
        <v>0</v>
      </c>
      <c r="O200" s="31">
        <v>4.9565217391304346</v>
      </c>
      <c r="P200" s="31">
        <v>0</v>
      </c>
      <c r="Q200" s="36">
        <v>0</v>
      </c>
      <c r="R200" s="31">
        <v>5.3179347826086953</v>
      </c>
      <c r="S200" s="31">
        <v>0</v>
      </c>
      <c r="T200" s="36">
        <v>0</v>
      </c>
      <c r="U200" s="31">
        <v>65.100652173913033</v>
      </c>
      <c r="V200" s="31">
        <v>1.9565217391304348</v>
      </c>
      <c r="W200" s="36">
        <v>3.0053796295368716E-2</v>
      </c>
      <c r="X200" s="31">
        <v>4.7257608695652182</v>
      </c>
      <c r="Y200" s="31">
        <v>0</v>
      </c>
      <c r="Z200" s="36">
        <v>0</v>
      </c>
      <c r="AA200" s="31">
        <v>130.03836956521738</v>
      </c>
      <c r="AB200" s="31">
        <v>22.978260869565219</v>
      </c>
      <c r="AC200" s="36">
        <v>0.17670369865750329</v>
      </c>
      <c r="AD200" s="31">
        <v>0</v>
      </c>
      <c r="AE200" s="31">
        <v>0</v>
      </c>
      <c r="AF200" s="36" t="s">
        <v>1104</v>
      </c>
      <c r="AG200" s="31">
        <v>0</v>
      </c>
      <c r="AH200" s="31">
        <v>0</v>
      </c>
      <c r="AI200" s="36" t="s">
        <v>1104</v>
      </c>
      <c r="AJ200" t="s">
        <v>274</v>
      </c>
      <c r="AK200" s="37">
        <v>2</v>
      </c>
      <c r="AT200"/>
    </row>
    <row r="201" spans="1:46" x14ac:dyDescent="0.25">
      <c r="A201" t="s">
        <v>941</v>
      </c>
      <c r="B201" t="s">
        <v>692</v>
      </c>
      <c r="C201" t="s">
        <v>887</v>
      </c>
      <c r="D201" t="s">
        <v>903</v>
      </c>
      <c r="E201" s="31">
        <v>194.41304347826087</v>
      </c>
      <c r="F201" s="31">
        <v>600.57967391304351</v>
      </c>
      <c r="G201" s="31">
        <v>56.804456521739127</v>
      </c>
      <c r="H201" s="36">
        <v>9.4582715648088525E-2</v>
      </c>
      <c r="I201" s="31">
        <v>95.959239130434781</v>
      </c>
      <c r="J201" s="31">
        <v>4.6413043478260869</v>
      </c>
      <c r="K201" s="36">
        <v>4.8367456743975308E-2</v>
      </c>
      <c r="L201" s="31">
        <v>56.391304347826086</v>
      </c>
      <c r="M201" s="31">
        <v>1.076086956521739</v>
      </c>
      <c r="N201" s="36">
        <v>1.9082498072474939E-2</v>
      </c>
      <c r="O201" s="31">
        <v>34.002717391304351</v>
      </c>
      <c r="P201" s="31">
        <v>3.5652173913043477</v>
      </c>
      <c r="Q201" s="36">
        <v>0.10485095500679292</v>
      </c>
      <c r="R201" s="31">
        <v>5.5652173913043477</v>
      </c>
      <c r="S201" s="31">
        <v>0</v>
      </c>
      <c r="T201" s="36">
        <v>0</v>
      </c>
      <c r="U201" s="31">
        <v>160.22391304347826</v>
      </c>
      <c r="V201" s="31">
        <v>20.128804347826087</v>
      </c>
      <c r="W201" s="36">
        <v>0.12562921455028966</v>
      </c>
      <c r="X201" s="31">
        <v>19.054347826086957</v>
      </c>
      <c r="Y201" s="31">
        <v>0</v>
      </c>
      <c r="Z201" s="36">
        <v>0</v>
      </c>
      <c r="AA201" s="31">
        <v>243.73815217391305</v>
      </c>
      <c r="AB201" s="31">
        <v>32.034347826086957</v>
      </c>
      <c r="AC201" s="36">
        <v>0.13142935375677123</v>
      </c>
      <c r="AD201" s="31">
        <v>81.46815217391304</v>
      </c>
      <c r="AE201" s="31">
        <v>0</v>
      </c>
      <c r="AF201" s="36">
        <v>0</v>
      </c>
      <c r="AG201" s="31">
        <v>0.1358695652173913</v>
      </c>
      <c r="AH201" s="31">
        <v>0</v>
      </c>
      <c r="AI201" s="36">
        <v>0</v>
      </c>
      <c r="AJ201" t="s">
        <v>344</v>
      </c>
      <c r="AK201" s="37">
        <v>2</v>
      </c>
      <c r="AT201"/>
    </row>
    <row r="202" spans="1:46" x14ac:dyDescent="0.25">
      <c r="A202" t="s">
        <v>941</v>
      </c>
      <c r="B202" t="s">
        <v>355</v>
      </c>
      <c r="C202" t="s">
        <v>717</v>
      </c>
      <c r="D202" t="s">
        <v>893</v>
      </c>
      <c r="E202" s="31">
        <v>94.217391304347828</v>
      </c>
      <c r="F202" s="31">
        <v>309.26804347826089</v>
      </c>
      <c r="G202" s="31">
        <v>35.960652173913047</v>
      </c>
      <c r="H202" s="36">
        <v>0.11627665040808136</v>
      </c>
      <c r="I202" s="31">
        <v>54.590543478260876</v>
      </c>
      <c r="J202" s="31">
        <v>1.9701086956521738</v>
      </c>
      <c r="K202" s="36">
        <v>3.6088827297290293E-2</v>
      </c>
      <c r="L202" s="31">
        <v>35.383152173913047</v>
      </c>
      <c r="M202" s="31">
        <v>1.9701086956521738</v>
      </c>
      <c r="N202" s="36">
        <v>5.5679287305122491E-2</v>
      </c>
      <c r="O202" s="31">
        <v>13.674673913043483</v>
      </c>
      <c r="P202" s="31">
        <v>0</v>
      </c>
      <c r="Q202" s="36">
        <v>0</v>
      </c>
      <c r="R202" s="31">
        <v>5.5327173913043479</v>
      </c>
      <c r="S202" s="31">
        <v>0</v>
      </c>
      <c r="T202" s="36">
        <v>0</v>
      </c>
      <c r="U202" s="31">
        <v>70.734891304347855</v>
      </c>
      <c r="V202" s="31">
        <v>11.975108695652176</v>
      </c>
      <c r="W202" s="36">
        <v>0.16929564002759842</v>
      </c>
      <c r="X202" s="31">
        <v>8.3864130434782584</v>
      </c>
      <c r="Y202" s="31">
        <v>0</v>
      </c>
      <c r="Z202" s="36">
        <v>0</v>
      </c>
      <c r="AA202" s="31">
        <v>170.79260869565215</v>
      </c>
      <c r="AB202" s="31">
        <v>22.015434782608697</v>
      </c>
      <c r="AC202" s="36">
        <v>0.12890156635431227</v>
      </c>
      <c r="AD202" s="31">
        <v>4.7635869565217392</v>
      </c>
      <c r="AE202" s="31">
        <v>0</v>
      </c>
      <c r="AF202" s="36">
        <v>0</v>
      </c>
      <c r="AG202" s="31">
        <v>0</v>
      </c>
      <c r="AH202" s="31">
        <v>0</v>
      </c>
      <c r="AI202" s="36" t="s">
        <v>1104</v>
      </c>
      <c r="AJ202" t="s">
        <v>3</v>
      </c>
      <c r="AK202" s="37">
        <v>2</v>
      </c>
      <c r="AT202"/>
    </row>
    <row r="203" spans="1:46" x14ac:dyDescent="0.25">
      <c r="A203" t="s">
        <v>941</v>
      </c>
      <c r="B203" t="s">
        <v>446</v>
      </c>
      <c r="C203" t="s">
        <v>710</v>
      </c>
      <c r="D203" t="s">
        <v>906</v>
      </c>
      <c r="E203" s="31">
        <v>173.7608695652174</v>
      </c>
      <c r="F203" s="31">
        <v>623.19489130434783</v>
      </c>
      <c r="G203" s="31">
        <v>120.22815217391303</v>
      </c>
      <c r="H203" s="36">
        <v>0.19292223644881834</v>
      </c>
      <c r="I203" s="31">
        <v>91.46108695652174</v>
      </c>
      <c r="J203" s="31">
        <v>6.3733695652173932</v>
      </c>
      <c r="K203" s="36">
        <v>6.968394731900715E-2</v>
      </c>
      <c r="L203" s="31">
        <v>70.578804347826079</v>
      </c>
      <c r="M203" s="31">
        <v>6.3733695652173932</v>
      </c>
      <c r="N203" s="36">
        <v>9.0301466907942898E-2</v>
      </c>
      <c r="O203" s="31">
        <v>14.488260869565218</v>
      </c>
      <c r="P203" s="31">
        <v>0</v>
      </c>
      <c r="Q203" s="36">
        <v>0</v>
      </c>
      <c r="R203" s="31">
        <v>6.3940217391304346</v>
      </c>
      <c r="S203" s="31">
        <v>0</v>
      </c>
      <c r="T203" s="36">
        <v>0</v>
      </c>
      <c r="U203" s="31">
        <v>154.13108695652176</v>
      </c>
      <c r="V203" s="31">
        <v>5.6505434782608708</v>
      </c>
      <c r="W203" s="36">
        <v>3.6660634722279033E-2</v>
      </c>
      <c r="X203" s="31">
        <v>4.8752173913043473</v>
      </c>
      <c r="Y203" s="31">
        <v>0</v>
      </c>
      <c r="Z203" s="36">
        <v>0</v>
      </c>
      <c r="AA203" s="31">
        <v>291.26706521739129</v>
      </c>
      <c r="AB203" s="31">
        <v>47.111413043478251</v>
      </c>
      <c r="AC203" s="36">
        <v>0.16174644739979779</v>
      </c>
      <c r="AD203" s="31">
        <v>81.460434782608701</v>
      </c>
      <c r="AE203" s="31">
        <v>61.092826086956514</v>
      </c>
      <c r="AF203" s="36">
        <v>0.74996931025464464</v>
      </c>
      <c r="AG203" s="31">
        <v>0</v>
      </c>
      <c r="AH203" s="31">
        <v>0</v>
      </c>
      <c r="AI203" s="36" t="s">
        <v>1104</v>
      </c>
      <c r="AJ203" t="s">
        <v>97</v>
      </c>
      <c r="AK203" s="37">
        <v>2</v>
      </c>
      <c r="AT203"/>
    </row>
    <row r="204" spans="1:46" x14ac:dyDescent="0.25">
      <c r="A204" t="s">
        <v>941</v>
      </c>
      <c r="B204" t="s">
        <v>370</v>
      </c>
      <c r="C204" t="s">
        <v>738</v>
      </c>
      <c r="D204" t="s">
        <v>891</v>
      </c>
      <c r="E204" s="31">
        <v>118.67391304347827</v>
      </c>
      <c r="F204" s="31">
        <v>316.14315217391299</v>
      </c>
      <c r="G204" s="31">
        <v>18.833152173913042</v>
      </c>
      <c r="H204" s="36">
        <v>5.9571596108944871E-2</v>
      </c>
      <c r="I204" s="31">
        <v>58.736086956521731</v>
      </c>
      <c r="J204" s="31">
        <v>0</v>
      </c>
      <c r="K204" s="36">
        <v>0</v>
      </c>
      <c r="L204" s="31">
        <v>39.686413043478254</v>
      </c>
      <c r="M204" s="31">
        <v>0</v>
      </c>
      <c r="N204" s="36">
        <v>0</v>
      </c>
      <c r="O204" s="31">
        <v>16.527934782608693</v>
      </c>
      <c r="P204" s="31">
        <v>0</v>
      </c>
      <c r="Q204" s="36">
        <v>0</v>
      </c>
      <c r="R204" s="31">
        <v>2.5217391304347827</v>
      </c>
      <c r="S204" s="31">
        <v>0</v>
      </c>
      <c r="T204" s="36">
        <v>0</v>
      </c>
      <c r="U204" s="31">
        <v>59.257500000000014</v>
      </c>
      <c r="V204" s="31">
        <v>0.33695652173913043</v>
      </c>
      <c r="W204" s="36">
        <v>5.6863101166794135E-3</v>
      </c>
      <c r="X204" s="31">
        <v>0</v>
      </c>
      <c r="Y204" s="31">
        <v>0</v>
      </c>
      <c r="Z204" s="36" t="s">
        <v>1104</v>
      </c>
      <c r="AA204" s="31">
        <v>198.14956521739128</v>
      </c>
      <c r="AB204" s="31">
        <v>18.496195652173913</v>
      </c>
      <c r="AC204" s="36">
        <v>9.3344618908861129E-2</v>
      </c>
      <c r="AD204" s="31">
        <v>0</v>
      </c>
      <c r="AE204" s="31">
        <v>0</v>
      </c>
      <c r="AF204" s="36" t="s">
        <v>1104</v>
      </c>
      <c r="AG204" s="31">
        <v>0</v>
      </c>
      <c r="AH204" s="31">
        <v>0</v>
      </c>
      <c r="AI204" s="36" t="s">
        <v>1104</v>
      </c>
      <c r="AJ204" t="s">
        <v>19</v>
      </c>
      <c r="AK204" s="37">
        <v>2</v>
      </c>
      <c r="AT204"/>
    </row>
    <row r="205" spans="1:46" x14ac:dyDescent="0.25">
      <c r="A205" t="s">
        <v>941</v>
      </c>
      <c r="B205" t="s">
        <v>490</v>
      </c>
      <c r="C205" t="s">
        <v>767</v>
      </c>
      <c r="D205" t="s">
        <v>896</v>
      </c>
      <c r="E205" s="31">
        <v>466.31521739130437</v>
      </c>
      <c r="F205" s="31">
        <v>1434.8092391304349</v>
      </c>
      <c r="G205" s="31">
        <v>57.116304347826087</v>
      </c>
      <c r="H205" s="36">
        <v>3.9807594480253963E-2</v>
      </c>
      <c r="I205" s="31">
        <v>318.25684782608693</v>
      </c>
      <c r="J205" s="31">
        <v>0</v>
      </c>
      <c r="K205" s="36">
        <v>0</v>
      </c>
      <c r="L205" s="31">
        <v>185.42467391304348</v>
      </c>
      <c r="M205" s="31">
        <v>0</v>
      </c>
      <c r="N205" s="36">
        <v>0</v>
      </c>
      <c r="O205" s="31">
        <v>128.00880434782607</v>
      </c>
      <c r="P205" s="31">
        <v>0</v>
      </c>
      <c r="Q205" s="36">
        <v>0</v>
      </c>
      <c r="R205" s="31">
        <v>4.8233695652173916</v>
      </c>
      <c r="S205" s="31">
        <v>0</v>
      </c>
      <c r="T205" s="36">
        <v>0</v>
      </c>
      <c r="U205" s="31">
        <v>305.03260869565219</v>
      </c>
      <c r="V205" s="31">
        <v>18.114891304347829</v>
      </c>
      <c r="W205" s="36">
        <v>5.9386736984641704E-2</v>
      </c>
      <c r="X205" s="31">
        <v>36.240652173913055</v>
      </c>
      <c r="Y205" s="31">
        <v>0</v>
      </c>
      <c r="Z205" s="36">
        <v>0</v>
      </c>
      <c r="AA205" s="31">
        <v>775.2791304347827</v>
      </c>
      <c r="AB205" s="31">
        <v>39.001413043478259</v>
      </c>
      <c r="AC205" s="36">
        <v>5.0306285197701577E-2</v>
      </c>
      <c r="AD205" s="31">
        <v>0</v>
      </c>
      <c r="AE205" s="31">
        <v>0</v>
      </c>
      <c r="AF205" s="36" t="s">
        <v>1104</v>
      </c>
      <c r="AG205" s="31">
        <v>0</v>
      </c>
      <c r="AH205" s="31">
        <v>0</v>
      </c>
      <c r="AI205" s="36" t="s">
        <v>1104</v>
      </c>
      <c r="AJ205" t="s">
        <v>141</v>
      </c>
      <c r="AK205" s="37">
        <v>2</v>
      </c>
      <c r="AT205"/>
    </row>
    <row r="206" spans="1:46" x14ac:dyDescent="0.25">
      <c r="A206" t="s">
        <v>941</v>
      </c>
      <c r="B206" t="s">
        <v>369</v>
      </c>
      <c r="C206" t="s">
        <v>767</v>
      </c>
      <c r="D206" t="s">
        <v>896</v>
      </c>
      <c r="E206" s="31">
        <v>158.03260869565219</v>
      </c>
      <c r="F206" s="31">
        <v>694.00043478260864</v>
      </c>
      <c r="G206" s="31">
        <v>85.745108695652178</v>
      </c>
      <c r="H206" s="36">
        <v>0.12355195241702017</v>
      </c>
      <c r="I206" s="31">
        <v>100.85445652173908</v>
      </c>
      <c r="J206" s="31">
        <v>11.279456521739128</v>
      </c>
      <c r="K206" s="36">
        <v>0.11183895001514238</v>
      </c>
      <c r="L206" s="31">
        <v>64.498695652173865</v>
      </c>
      <c r="M206" s="31">
        <v>11.279456521739128</v>
      </c>
      <c r="N206" s="36">
        <v>0.1748788313885688</v>
      </c>
      <c r="O206" s="31">
        <v>31.790543478260869</v>
      </c>
      <c r="P206" s="31">
        <v>0</v>
      </c>
      <c r="Q206" s="36">
        <v>0</v>
      </c>
      <c r="R206" s="31">
        <v>4.5652173913043477</v>
      </c>
      <c r="S206" s="31">
        <v>0</v>
      </c>
      <c r="T206" s="36">
        <v>0</v>
      </c>
      <c r="U206" s="31">
        <v>144.38804347826093</v>
      </c>
      <c r="V206" s="31">
        <v>8.6542391304347817</v>
      </c>
      <c r="W206" s="36">
        <v>5.9937366848091991E-2</v>
      </c>
      <c r="X206" s="31">
        <v>15.540108695652179</v>
      </c>
      <c r="Y206" s="31">
        <v>0</v>
      </c>
      <c r="Z206" s="36">
        <v>0</v>
      </c>
      <c r="AA206" s="31">
        <v>433.21782608695645</v>
      </c>
      <c r="AB206" s="31">
        <v>65.811413043478268</v>
      </c>
      <c r="AC206" s="36">
        <v>0.15191298483241189</v>
      </c>
      <c r="AD206" s="31">
        <v>0</v>
      </c>
      <c r="AE206" s="31">
        <v>0</v>
      </c>
      <c r="AF206" s="36" t="s">
        <v>1104</v>
      </c>
      <c r="AG206" s="31">
        <v>0</v>
      </c>
      <c r="AH206" s="31">
        <v>0</v>
      </c>
      <c r="AI206" s="36" t="s">
        <v>1104</v>
      </c>
      <c r="AJ206" t="s">
        <v>18</v>
      </c>
      <c r="AK206" s="37">
        <v>2</v>
      </c>
      <c r="AT206"/>
    </row>
    <row r="207" spans="1:46" x14ac:dyDescent="0.25">
      <c r="A207" t="s">
        <v>941</v>
      </c>
      <c r="B207" t="s">
        <v>478</v>
      </c>
      <c r="C207" t="s">
        <v>788</v>
      </c>
      <c r="D207" t="s">
        <v>895</v>
      </c>
      <c r="E207" s="31">
        <v>136.43478260869566</v>
      </c>
      <c r="F207" s="31">
        <v>582.76380434782595</v>
      </c>
      <c r="G207" s="31">
        <v>98.505434782608702</v>
      </c>
      <c r="H207" s="36">
        <v>0.16903149105639231</v>
      </c>
      <c r="I207" s="31">
        <v>70.197717391304337</v>
      </c>
      <c r="J207" s="31">
        <v>0</v>
      </c>
      <c r="K207" s="36">
        <v>0</v>
      </c>
      <c r="L207" s="31">
        <v>54.393369565217377</v>
      </c>
      <c r="M207" s="31">
        <v>0</v>
      </c>
      <c r="N207" s="36">
        <v>0</v>
      </c>
      <c r="O207" s="31">
        <v>10.673913043478262</v>
      </c>
      <c r="P207" s="31">
        <v>0</v>
      </c>
      <c r="Q207" s="36">
        <v>0</v>
      </c>
      <c r="R207" s="31">
        <v>5.1304347826086953</v>
      </c>
      <c r="S207" s="31">
        <v>0</v>
      </c>
      <c r="T207" s="36">
        <v>0</v>
      </c>
      <c r="U207" s="31">
        <v>214.9632608695652</v>
      </c>
      <c r="V207" s="31">
        <v>80.027173913043484</v>
      </c>
      <c r="W207" s="36">
        <v>0.37228302915260553</v>
      </c>
      <c r="X207" s="31">
        <v>5.3043478260869561</v>
      </c>
      <c r="Y207" s="31">
        <v>0</v>
      </c>
      <c r="Z207" s="36">
        <v>0</v>
      </c>
      <c r="AA207" s="31">
        <v>292.2984782608695</v>
      </c>
      <c r="AB207" s="31">
        <v>18.478260869565219</v>
      </c>
      <c r="AC207" s="36">
        <v>6.3217095687627248E-2</v>
      </c>
      <c r="AD207" s="31">
        <v>0</v>
      </c>
      <c r="AE207" s="31">
        <v>0</v>
      </c>
      <c r="AF207" s="36" t="s">
        <v>1104</v>
      </c>
      <c r="AG207" s="31">
        <v>0</v>
      </c>
      <c r="AH207" s="31">
        <v>0</v>
      </c>
      <c r="AI207" s="36" t="s">
        <v>1104</v>
      </c>
      <c r="AJ207" t="s">
        <v>129</v>
      </c>
      <c r="AK207" s="37">
        <v>2</v>
      </c>
      <c r="AT207"/>
    </row>
    <row r="208" spans="1:46" x14ac:dyDescent="0.25">
      <c r="A208" t="s">
        <v>941</v>
      </c>
      <c r="B208" t="s">
        <v>667</v>
      </c>
      <c r="C208" t="s">
        <v>810</v>
      </c>
      <c r="D208" t="s">
        <v>893</v>
      </c>
      <c r="E208" s="31">
        <v>89.717391304347828</v>
      </c>
      <c r="F208" s="31">
        <v>447.11347826086956</v>
      </c>
      <c r="G208" s="31">
        <v>60.499130434782614</v>
      </c>
      <c r="H208" s="36">
        <v>0.1353104600427282</v>
      </c>
      <c r="I208" s="31">
        <v>76.680869565217364</v>
      </c>
      <c r="J208" s="31">
        <v>4.2272826086956528</v>
      </c>
      <c r="K208" s="36">
        <v>5.5128256013063773E-2</v>
      </c>
      <c r="L208" s="31">
        <v>38.28293478260867</v>
      </c>
      <c r="M208" s="31">
        <v>4.2272826086956528</v>
      </c>
      <c r="N208" s="36">
        <v>0.11042211451918363</v>
      </c>
      <c r="O208" s="31">
        <v>33.047391304347819</v>
      </c>
      <c r="P208" s="31">
        <v>0</v>
      </c>
      <c r="Q208" s="36">
        <v>0</v>
      </c>
      <c r="R208" s="31">
        <v>5.3505434782608692</v>
      </c>
      <c r="S208" s="31">
        <v>0</v>
      </c>
      <c r="T208" s="36">
        <v>0</v>
      </c>
      <c r="U208" s="31">
        <v>89.966413043478227</v>
      </c>
      <c r="V208" s="31">
        <v>17.344999999999999</v>
      </c>
      <c r="W208" s="36">
        <v>0.19279417077145947</v>
      </c>
      <c r="X208" s="31">
        <v>10.724130434782609</v>
      </c>
      <c r="Y208" s="31">
        <v>0</v>
      </c>
      <c r="Z208" s="36">
        <v>0</v>
      </c>
      <c r="AA208" s="31">
        <v>269.74206521739131</v>
      </c>
      <c r="AB208" s="31">
        <v>38.926847826086963</v>
      </c>
      <c r="AC208" s="36">
        <v>0.14431137314350628</v>
      </c>
      <c r="AD208" s="31">
        <v>0</v>
      </c>
      <c r="AE208" s="31">
        <v>0</v>
      </c>
      <c r="AF208" s="36" t="s">
        <v>1104</v>
      </c>
      <c r="AG208" s="31">
        <v>0</v>
      </c>
      <c r="AH208" s="31">
        <v>0</v>
      </c>
      <c r="AI208" s="36" t="s">
        <v>1104</v>
      </c>
      <c r="AJ208" t="s">
        <v>319</v>
      </c>
      <c r="AK208" s="37">
        <v>2</v>
      </c>
      <c r="AT208"/>
    </row>
    <row r="209" spans="1:46" x14ac:dyDescent="0.25">
      <c r="A209" t="s">
        <v>941</v>
      </c>
      <c r="B209" t="s">
        <v>645</v>
      </c>
      <c r="C209" t="s">
        <v>871</v>
      </c>
      <c r="D209" t="s">
        <v>909</v>
      </c>
      <c r="E209" s="31">
        <v>31.521739130434781</v>
      </c>
      <c r="F209" s="31">
        <v>73.116304347826087</v>
      </c>
      <c r="G209" s="31">
        <v>1.8260869565217395</v>
      </c>
      <c r="H209" s="36">
        <v>2.4975099231421057E-2</v>
      </c>
      <c r="I209" s="31">
        <v>9.9913043478260857</v>
      </c>
      <c r="J209" s="31">
        <v>0</v>
      </c>
      <c r="K209" s="36">
        <v>0</v>
      </c>
      <c r="L209" s="31">
        <v>5.4923913043478247</v>
      </c>
      <c r="M209" s="31">
        <v>0</v>
      </c>
      <c r="N209" s="36">
        <v>0</v>
      </c>
      <c r="O209" s="31">
        <v>0.77065217391304353</v>
      </c>
      <c r="P209" s="31">
        <v>0</v>
      </c>
      <c r="Q209" s="36">
        <v>0</v>
      </c>
      <c r="R209" s="31">
        <v>3.7282608695652173</v>
      </c>
      <c r="S209" s="31">
        <v>0</v>
      </c>
      <c r="T209" s="36">
        <v>0</v>
      </c>
      <c r="U209" s="31">
        <v>15.071739130434779</v>
      </c>
      <c r="V209" s="31">
        <v>0</v>
      </c>
      <c r="W209" s="36">
        <v>0</v>
      </c>
      <c r="X209" s="31">
        <v>1.4673913043478262</v>
      </c>
      <c r="Y209" s="31">
        <v>0</v>
      </c>
      <c r="Z209" s="36">
        <v>0</v>
      </c>
      <c r="AA209" s="31">
        <v>37.929347826086953</v>
      </c>
      <c r="AB209" s="31">
        <v>1.8260869565217395</v>
      </c>
      <c r="AC209" s="36">
        <v>4.814443329989971E-2</v>
      </c>
      <c r="AD209" s="31">
        <v>8.6565217391304365</v>
      </c>
      <c r="AE209" s="31">
        <v>0</v>
      </c>
      <c r="AF209" s="36">
        <v>0</v>
      </c>
      <c r="AG209" s="31">
        <v>0</v>
      </c>
      <c r="AH209" s="31">
        <v>0</v>
      </c>
      <c r="AI209" s="36" t="s">
        <v>1104</v>
      </c>
      <c r="AJ209" t="s">
        <v>297</v>
      </c>
      <c r="AK209" s="37">
        <v>2</v>
      </c>
      <c r="AT209"/>
    </row>
    <row r="210" spans="1:46" x14ac:dyDescent="0.25">
      <c r="A210" t="s">
        <v>941</v>
      </c>
      <c r="B210" t="s">
        <v>423</v>
      </c>
      <c r="C210" t="s">
        <v>749</v>
      </c>
      <c r="D210" t="s">
        <v>902</v>
      </c>
      <c r="E210" s="31">
        <v>112.96739130434783</v>
      </c>
      <c r="F210" s="31">
        <v>326.25163043478261</v>
      </c>
      <c r="G210" s="31">
        <v>0</v>
      </c>
      <c r="H210" s="36">
        <v>0</v>
      </c>
      <c r="I210" s="31">
        <v>61.618804347826099</v>
      </c>
      <c r="J210" s="31">
        <v>0</v>
      </c>
      <c r="K210" s="36">
        <v>0</v>
      </c>
      <c r="L210" s="31">
        <v>41.010108695652185</v>
      </c>
      <c r="M210" s="31">
        <v>0</v>
      </c>
      <c r="N210" s="36">
        <v>0</v>
      </c>
      <c r="O210" s="31">
        <v>15.130434782608695</v>
      </c>
      <c r="P210" s="31">
        <v>0</v>
      </c>
      <c r="Q210" s="36">
        <v>0</v>
      </c>
      <c r="R210" s="31">
        <v>5.4782608695652177</v>
      </c>
      <c r="S210" s="31">
        <v>0</v>
      </c>
      <c r="T210" s="36">
        <v>0</v>
      </c>
      <c r="U210" s="31">
        <v>91.807173913043485</v>
      </c>
      <c r="V210" s="31">
        <v>0</v>
      </c>
      <c r="W210" s="36">
        <v>0</v>
      </c>
      <c r="X210" s="31">
        <v>0</v>
      </c>
      <c r="Y210" s="31">
        <v>0</v>
      </c>
      <c r="Z210" s="36" t="s">
        <v>1104</v>
      </c>
      <c r="AA210" s="31">
        <v>172.82565217391303</v>
      </c>
      <c r="AB210" s="31">
        <v>0</v>
      </c>
      <c r="AC210" s="36">
        <v>0</v>
      </c>
      <c r="AD210" s="31">
        <v>0</v>
      </c>
      <c r="AE210" s="31">
        <v>0</v>
      </c>
      <c r="AF210" s="36" t="s">
        <v>1104</v>
      </c>
      <c r="AG210" s="31">
        <v>0</v>
      </c>
      <c r="AH210" s="31">
        <v>0</v>
      </c>
      <c r="AI210" s="36" t="s">
        <v>1104</v>
      </c>
      <c r="AJ210" t="s">
        <v>72</v>
      </c>
      <c r="AK210" s="37">
        <v>2</v>
      </c>
      <c r="AT210"/>
    </row>
    <row r="211" spans="1:46" x14ac:dyDescent="0.25">
      <c r="A211" t="s">
        <v>941</v>
      </c>
      <c r="B211" t="s">
        <v>455</v>
      </c>
      <c r="C211" t="s">
        <v>739</v>
      </c>
      <c r="D211" t="s">
        <v>892</v>
      </c>
      <c r="E211" s="31">
        <v>106.43478260869566</v>
      </c>
      <c r="F211" s="31">
        <v>372.35695652173916</v>
      </c>
      <c r="G211" s="31">
        <v>28.988369565217393</v>
      </c>
      <c r="H211" s="36">
        <v>7.7851021868917278E-2</v>
      </c>
      <c r="I211" s="31">
        <v>122.40119565217393</v>
      </c>
      <c r="J211" s="31">
        <v>0</v>
      </c>
      <c r="K211" s="36">
        <v>0</v>
      </c>
      <c r="L211" s="31">
        <v>98.596847826086972</v>
      </c>
      <c r="M211" s="31">
        <v>0</v>
      </c>
      <c r="N211" s="36">
        <v>0</v>
      </c>
      <c r="O211" s="31">
        <v>18.847826086956523</v>
      </c>
      <c r="P211" s="31">
        <v>0</v>
      </c>
      <c r="Q211" s="36">
        <v>0</v>
      </c>
      <c r="R211" s="31">
        <v>4.9565217391304346</v>
      </c>
      <c r="S211" s="31">
        <v>0</v>
      </c>
      <c r="T211" s="36">
        <v>0</v>
      </c>
      <c r="U211" s="31">
        <v>71.966413043478283</v>
      </c>
      <c r="V211" s="31">
        <v>0</v>
      </c>
      <c r="W211" s="36">
        <v>0</v>
      </c>
      <c r="X211" s="31">
        <v>0.47173913043478261</v>
      </c>
      <c r="Y211" s="31">
        <v>0</v>
      </c>
      <c r="Z211" s="36">
        <v>0</v>
      </c>
      <c r="AA211" s="31">
        <v>169.22021739130432</v>
      </c>
      <c r="AB211" s="31">
        <v>28.988369565217393</v>
      </c>
      <c r="AC211" s="36">
        <v>0.17130559227556585</v>
      </c>
      <c r="AD211" s="31">
        <v>8.297391304347828</v>
      </c>
      <c r="AE211" s="31">
        <v>0</v>
      </c>
      <c r="AF211" s="36">
        <v>0</v>
      </c>
      <c r="AG211" s="31">
        <v>0</v>
      </c>
      <c r="AH211" s="31">
        <v>0</v>
      </c>
      <c r="AI211" s="36" t="s">
        <v>1104</v>
      </c>
      <c r="AJ211" t="s">
        <v>106</v>
      </c>
      <c r="AK211" s="37">
        <v>2</v>
      </c>
      <c r="AT211"/>
    </row>
    <row r="212" spans="1:46" x14ac:dyDescent="0.25">
      <c r="A212" t="s">
        <v>941</v>
      </c>
      <c r="B212" t="s">
        <v>636</v>
      </c>
      <c r="C212" t="s">
        <v>829</v>
      </c>
      <c r="D212" t="s">
        <v>898</v>
      </c>
      <c r="E212" s="31">
        <v>27.934782608695652</v>
      </c>
      <c r="F212" s="31">
        <v>111.3633695652174</v>
      </c>
      <c r="G212" s="31">
        <v>16.206521739130434</v>
      </c>
      <c r="H212" s="36">
        <v>0.14552829895865765</v>
      </c>
      <c r="I212" s="31">
        <v>28.901195652173911</v>
      </c>
      <c r="J212" s="31">
        <v>0.78260869565217395</v>
      </c>
      <c r="K212" s="36">
        <v>2.7078765358737229E-2</v>
      </c>
      <c r="L212" s="31">
        <v>14.776195652173909</v>
      </c>
      <c r="M212" s="31">
        <v>0</v>
      </c>
      <c r="N212" s="36">
        <v>0</v>
      </c>
      <c r="O212" s="31">
        <v>8.6467391304347831</v>
      </c>
      <c r="P212" s="31">
        <v>0</v>
      </c>
      <c r="Q212" s="36">
        <v>0</v>
      </c>
      <c r="R212" s="31">
        <v>5.4782608695652177</v>
      </c>
      <c r="S212" s="31">
        <v>0.78260869565217395</v>
      </c>
      <c r="T212" s="36">
        <v>0.14285714285714285</v>
      </c>
      <c r="U212" s="31">
        <v>21.209347826086958</v>
      </c>
      <c r="V212" s="31">
        <v>5.8586956521739131</v>
      </c>
      <c r="W212" s="36">
        <v>0.27623176819081002</v>
      </c>
      <c r="X212" s="31">
        <v>0</v>
      </c>
      <c r="Y212" s="31">
        <v>0</v>
      </c>
      <c r="Z212" s="36" t="s">
        <v>1104</v>
      </c>
      <c r="AA212" s="31">
        <v>61.252826086956532</v>
      </c>
      <c r="AB212" s="31">
        <v>9.5652173913043477</v>
      </c>
      <c r="AC212" s="36">
        <v>0.15615960931705011</v>
      </c>
      <c r="AD212" s="31">
        <v>0</v>
      </c>
      <c r="AE212" s="31">
        <v>0</v>
      </c>
      <c r="AF212" s="36" t="s">
        <v>1104</v>
      </c>
      <c r="AG212" s="31">
        <v>0</v>
      </c>
      <c r="AH212" s="31">
        <v>0</v>
      </c>
      <c r="AI212" s="36" t="s">
        <v>1104</v>
      </c>
      <c r="AJ212" t="s">
        <v>288</v>
      </c>
      <c r="AK212" s="37">
        <v>2</v>
      </c>
      <c r="AT212"/>
    </row>
    <row r="213" spans="1:46" x14ac:dyDescent="0.25">
      <c r="A213" t="s">
        <v>941</v>
      </c>
      <c r="B213" t="s">
        <v>457</v>
      </c>
      <c r="C213" t="s">
        <v>702</v>
      </c>
      <c r="D213" t="s">
        <v>893</v>
      </c>
      <c r="E213" s="31">
        <v>109.67391304347827</v>
      </c>
      <c r="F213" s="31">
        <v>396.44228260869568</v>
      </c>
      <c r="G213" s="31">
        <v>0</v>
      </c>
      <c r="H213" s="36">
        <v>0</v>
      </c>
      <c r="I213" s="31">
        <v>20.673913043478262</v>
      </c>
      <c r="J213" s="31">
        <v>0</v>
      </c>
      <c r="K213" s="36">
        <v>0</v>
      </c>
      <c r="L213" s="31">
        <v>9.8913043478260878</v>
      </c>
      <c r="M213" s="31">
        <v>0</v>
      </c>
      <c r="N213" s="36">
        <v>0</v>
      </c>
      <c r="O213" s="31">
        <v>5.6521739130434785</v>
      </c>
      <c r="P213" s="31">
        <v>0</v>
      </c>
      <c r="Q213" s="36">
        <v>0</v>
      </c>
      <c r="R213" s="31">
        <v>5.1304347826086953</v>
      </c>
      <c r="S213" s="31">
        <v>0</v>
      </c>
      <c r="T213" s="36">
        <v>0</v>
      </c>
      <c r="U213" s="31">
        <v>98.204239130434772</v>
      </c>
      <c r="V213" s="31">
        <v>0</v>
      </c>
      <c r="W213" s="36">
        <v>0</v>
      </c>
      <c r="X213" s="31">
        <v>0</v>
      </c>
      <c r="Y213" s="31">
        <v>0</v>
      </c>
      <c r="Z213" s="36" t="s">
        <v>1104</v>
      </c>
      <c r="AA213" s="31">
        <v>277.56413043478261</v>
      </c>
      <c r="AB213" s="31">
        <v>0</v>
      </c>
      <c r="AC213" s="36">
        <v>0</v>
      </c>
      <c r="AD213" s="31">
        <v>0</v>
      </c>
      <c r="AE213" s="31">
        <v>0</v>
      </c>
      <c r="AF213" s="36" t="s">
        <v>1104</v>
      </c>
      <c r="AG213" s="31">
        <v>0</v>
      </c>
      <c r="AH213" s="31">
        <v>0</v>
      </c>
      <c r="AI213" s="36" t="s">
        <v>1104</v>
      </c>
      <c r="AJ213" t="s">
        <v>108</v>
      </c>
      <c r="AK213" s="37">
        <v>2</v>
      </c>
      <c r="AT213"/>
    </row>
    <row r="214" spans="1:46" x14ac:dyDescent="0.25">
      <c r="A214" t="s">
        <v>941</v>
      </c>
      <c r="B214" t="s">
        <v>458</v>
      </c>
      <c r="C214" t="s">
        <v>813</v>
      </c>
      <c r="D214" t="s">
        <v>906</v>
      </c>
      <c r="E214" s="31">
        <v>89.304347826086953</v>
      </c>
      <c r="F214" s="31">
        <v>206.13586956521743</v>
      </c>
      <c r="G214" s="31">
        <v>6.0434782608695654</v>
      </c>
      <c r="H214" s="36">
        <v>2.9317936143847711E-2</v>
      </c>
      <c r="I214" s="31">
        <v>28.100108695652178</v>
      </c>
      <c r="J214" s="31">
        <v>0</v>
      </c>
      <c r="K214" s="36">
        <v>0</v>
      </c>
      <c r="L214" s="31">
        <v>20.149130434782613</v>
      </c>
      <c r="M214" s="31">
        <v>0</v>
      </c>
      <c r="N214" s="36">
        <v>0</v>
      </c>
      <c r="O214" s="31">
        <v>0.16326086956521738</v>
      </c>
      <c r="P214" s="31">
        <v>0</v>
      </c>
      <c r="Q214" s="36">
        <v>0</v>
      </c>
      <c r="R214" s="31">
        <v>7.7877173913043478</v>
      </c>
      <c r="S214" s="31">
        <v>0</v>
      </c>
      <c r="T214" s="36">
        <v>0</v>
      </c>
      <c r="U214" s="31">
        <v>27.93282608695651</v>
      </c>
      <c r="V214" s="31">
        <v>5.7608695652173916</v>
      </c>
      <c r="W214" s="36">
        <v>0.20624012576756359</v>
      </c>
      <c r="X214" s="31">
        <v>11.295108695652175</v>
      </c>
      <c r="Y214" s="31">
        <v>0</v>
      </c>
      <c r="Z214" s="36">
        <v>0</v>
      </c>
      <c r="AA214" s="31">
        <v>138.80782608695657</v>
      </c>
      <c r="AB214" s="31">
        <v>0.28260869565217389</v>
      </c>
      <c r="AC214" s="36">
        <v>2.0359709075418618E-3</v>
      </c>
      <c r="AD214" s="31">
        <v>0</v>
      </c>
      <c r="AE214" s="31">
        <v>0</v>
      </c>
      <c r="AF214" s="36" t="s">
        <v>1104</v>
      </c>
      <c r="AG214" s="31">
        <v>0</v>
      </c>
      <c r="AH214" s="31">
        <v>0</v>
      </c>
      <c r="AI214" s="36" t="s">
        <v>1104</v>
      </c>
      <c r="AJ214" t="s">
        <v>109</v>
      </c>
      <c r="AK214" s="37">
        <v>2</v>
      </c>
      <c r="AT214"/>
    </row>
    <row r="215" spans="1:46" x14ac:dyDescent="0.25">
      <c r="A215" t="s">
        <v>941</v>
      </c>
      <c r="B215" t="s">
        <v>644</v>
      </c>
      <c r="C215" t="s">
        <v>724</v>
      </c>
      <c r="D215" t="s">
        <v>905</v>
      </c>
      <c r="E215" s="31">
        <v>96.934782608695656</v>
      </c>
      <c r="F215" s="31">
        <v>319.03652173913042</v>
      </c>
      <c r="G215" s="31">
        <v>73.80478260869566</v>
      </c>
      <c r="H215" s="36">
        <v>0.23133646958778065</v>
      </c>
      <c r="I215" s="31">
        <v>22.100760869565217</v>
      </c>
      <c r="J215" s="31">
        <v>1.0543478260869565</v>
      </c>
      <c r="K215" s="36">
        <v>4.7706403969959718E-2</v>
      </c>
      <c r="L215" s="31">
        <v>16.149021739130433</v>
      </c>
      <c r="M215" s="31">
        <v>1.0543478260869565</v>
      </c>
      <c r="N215" s="36">
        <v>6.52886498711054E-2</v>
      </c>
      <c r="O215" s="31">
        <v>0.21260869565217394</v>
      </c>
      <c r="P215" s="31">
        <v>0</v>
      </c>
      <c r="Q215" s="36">
        <v>0</v>
      </c>
      <c r="R215" s="31">
        <v>5.7391304347826084</v>
      </c>
      <c r="S215" s="31">
        <v>0</v>
      </c>
      <c r="T215" s="36">
        <v>0</v>
      </c>
      <c r="U215" s="31">
        <v>72.696739130434764</v>
      </c>
      <c r="V215" s="31">
        <v>11.983152173913044</v>
      </c>
      <c r="W215" s="36">
        <v>0.16483754728547725</v>
      </c>
      <c r="X215" s="31">
        <v>22.237282608695658</v>
      </c>
      <c r="Y215" s="31">
        <v>0</v>
      </c>
      <c r="Z215" s="36">
        <v>0</v>
      </c>
      <c r="AA215" s="31">
        <v>202.00173913043477</v>
      </c>
      <c r="AB215" s="31">
        <v>60.767282608695652</v>
      </c>
      <c r="AC215" s="36">
        <v>0.3008255417516853</v>
      </c>
      <c r="AD215" s="31">
        <v>0</v>
      </c>
      <c r="AE215" s="31">
        <v>0</v>
      </c>
      <c r="AF215" s="36" t="s">
        <v>1104</v>
      </c>
      <c r="AG215" s="31">
        <v>0</v>
      </c>
      <c r="AH215" s="31">
        <v>0</v>
      </c>
      <c r="AI215" s="36" t="s">
        <v>1104</v>
      </c>
      <c r="AJ215" t="s">
        <v>296</v>
      </c>
      <c r="AK215" s="37">
        <v>2</v>
      </c>
      <c r="AT215"/>
    </row>
    <row r="216" spans="1:46" x14ac:dyDescent="0.25">
      <c r="A216" t="s">
        <v>941</v>
      </c>
      <c r="B216" t="s">
        <v>351</v>
      </c>
      <c r="C216" t="s">
        <v>800</v>
      </c>
      <c r="D216" t="s">
        <v>900</v>
      </c>
      <c r="E216" s="31">
        <v>69.543478260869563</v>
      </c>
      <c r="F216" s="31">
        <v>299.21315217391316</v>
      </c>
      <c r="G216" s="31">
        <v>2.2663043478260869</v>
      </c>
      <c r="H216" s="36">
        <v>7.5742136712922013E-3</v>
      </c>
      <c r="I216" s="31">
        <v>72.332717391304357</v>
      </c>
      <c r="J216" s="31">
        <v>0</v>
      </c>
      <c r="K216" s="36">
        <v>0</v>
      </c>
      <c r="L216" s="31">
        <v>44.313695652173912</v>
      </c>
      <c r="M216" s="31">
        <v>0</v>
      </c>
      <c r="N216" s="36">
        <v>0</v>
      </c>
      <c r="O216" s="31">
        <v>22.888586956521738</v>
      </c>
      <c r="P216" s="31">
        <v>0</v>
      </c>
      <c r="Q216" s="36">
        <v>0</v>
      </c>
      <c r="R216" s="31">
        <v>5.1304347826086953</v>
      </c>
      <c r="S216" s="31">
        <v>0</v>
      </c>
      <c r="T216" s="36">
        <v>0</v>
      </c>
      <c r="U216" s="31">
        <v>65.174673913043577</v>
      </c>
      <c r="V216" s="31">
        <v>0</v>
      </c>
      <c r="W216" s="36">
        <v>0</v>
      </c>
      <c r="X216" s="31">
        <v>5.3043478260869561</v>
      </c>
      <c r="Y216" s="31">
        <v>0</v>
      </c>
      <c r="Z216" s="36">
        <v>0</v>
      </c>
      <c r="AA216" s="31">
        <v>156.40141304347827</v>
      </c>
      <c r="AB216" s="31">
        <v>2.2663043478260869</v>
      </c>
      <c r="AC216" s="36">
        <v>1.4490306089472948E-2</v>
      </c>
      <c r="AD216" s="31">
        <v>0</v>
      </c>
      <c r="AE216" s="31">
        <v>0</v>
      </c>
      <c r="AF216" s="36" t="s">
        <v>1104</v>
      </c>
      <c r="AG216" s="31">
        <v>0</v>
      </c>
      <c r="AH216" s="31">
        <v>0</v>
      </c>
      <c r="AI216" s="36" t="s">
        <v>1104</v>
      </c>
      <c r="AJ216" t="s">
        <v>79</v>
      </c>
      <c r="AK216" s="37">
        <v>2</v>
      </c>
      <c r="AT216"/>
    </row>
    <row r="217" spans="1:46" x14ac:dyDescent="0.25">
      <c r="A217" t="s">
        <v>941</v>
      </c>
      <c r="B217" t="s">
        <v>546</v>
      </c>
      <c r="C217" t="s">
        <v>842</v>
      </c>
      <c r="D217" t="s">
        <v>901</v>
      </c>
      <c r="E217" s="31">
        <v>96.934782608695656</v>
      </c>
      <c r="F217" s="31">
        <v>327.51184782608692</v>
      </c>
      <c r="G217" s="31">
        <v>36.490760869565214</v>
      </c>
      <c r="H217" s="36">
        <v>0.11141813986815612</v>
      </c>
      <c r="I217" s="31">
        <v>95.190434782608691</v>
      </c>
      <c r="J217" s="31">
        <v>3.9257608695652175</v>
      </c>
      <c r="K217" s="36">
        <v>4.124112762517243E-2</v>
      </c>
      <c r="L217" s="31">
        <v>77.559999999999988</v>
      </c>
      <c r="M217" s="31">
        <v>3.9257608695652175</v>
      </c>
      <c r="N217" s="36">
        <v>5.0615792542099254E-2</v>
      </c>
      <c r="O217" s="31">
        <v>13.717391304347826</v>
      </c>
      <c r="P217" s="31">
        <v>0</v>
      </c>
      <c r="Q217" s="36">
        <v>0</v>
      </c>
      <c r="R217" s="31">
        <v>3.9130434782608696</v>
      </c>
      <c r="S217" s="31">
        <v>0</v>
      </c>
      <c r="T217" s="36">
        <v>0</v>
      </c>
      <c r="U217" s="31">
        <v>49.692500000000003</v>
      </c>
      <c r="V217" s="31">
        <v>0.8131521739130434</v>
      </c>
      <c r="W217" s="36">
        <v>1.6363680110943166E-2</v>
      </c>
      <c r="X217" s="31">
        <v>0</v>
      </c>
      <c r="Y217" s="31">
        <v>0</v>
      </c>
      <c r="Z217" s="36" t="s">
        <v>1104</v>
      </c>
      <c r="AA217" s="31">
        <v>182.62891304347824</v>
      </c>
      <c r="AB217" s="31">
        <v>31.751847826086951</v>
      </c>
      <c r="AC217" s="36">
        <v>0.17385991789004313</v>
      </c>
      <c r="AD217" s="31">
        <v>0</v>
      </c>
      <c r="AE217" s="31">
        <v>0</v>
      </c>
      <c r="AF217" s="36" t="s">
        <v>1104</v>
      </c>
      <c r="AG217" s="31">
        <v>0</v>
      </c>
      <c r="AH217" s="31">
        <v>0</v>
      </c>
      <c r="AI217" s="36" t="s">
        <v>1104</v>
      </c>
      <c r="AJ217" t="s">
        <v>198</v>
      </c>
      <c r="AK217" s="37">
        <v>2</v>
      </c>
      <c r="AT217"/>
    </row>
    <row r="218" spans="1:46" x14ac:dyDescent="0.25">
      <c r="A218" t="s">
        <v>941</v>
      </c>
      <c r="B218" t="s">
        <v>435</v>
      </c>
      <c r="C218" t="s">
        <v>711</v>
      </c>
      <c r="D218" t="s">
        <v>903</v>
      </c>
      <c r="E218" s="31">
        <v>99.543478260869563</v>
      </c>
      <c r="F218" s="31">
        <v>570.36673913043478</v>
      </c>
      <c r="G218" s="31">
        <v>0</v>
      </c>
      <c r="H218" s="36">
        <v>0</v>
      </c>
      <c r="I218" s="31">
        <v>134.13989130434783</v>
      </c>
      <c r="J218" s="31">
        <v>0</v>
      </c>
      <c r="K218" s="36">
        <v>0</v>
      </c>
      <c r="L218" s="31">
        <v>81.254239130434783</v>
      </c>
      <c r="M218" s="31">
        <v>0</v>
      </c>
      <c r="N218" s="36">
        <v>0</v>
      </c>
      <c r="O218" s="31">
        <v>47.929130434782614</v>
      </c>
      <c r="P218" s="31">
        <v>0</v>
      </c>
      <c r="Q218" s="36">
        <v>0</v>
      </c>
      <c r="R218" s="31">
        <v>4.9565217391304346</v>
      </c>
      <c r="S218" s="31">
        <v>0</v>
      </c>
      <c r="T218" s="36">
        <v>0</v>
      </c>
      <c r="U218" s="31">
        <v>124.28152173913043</v>
      </c>
      <c r="V218" s="31">
        <v>0</v>
      </c>
      <c r="W218" s="36">
        <v>0</v>
      </c>
      <c r="X218" s="31">
        <v>0</v>
      </c>
      <c r="Y218" s="31">
        <v>0</v>
      </c>
      <c r="Z218" s="36" t="s">
        <v>1104</v>
      </c>
      <c r="AA218" s="31">
        <v>311.94532608695653</v>
      </c>
      <c r="AB218" s="31">
        <v>0</v>
      </c>
      <c r="AC218" s="36">
        <v>0</v>
      </c>
      <c r="AD218" s="31">
        <v>0</v>
      </c>
      <c r="AE218" s="31">
        <v>0</v>
      </c>
      <c r="AF218" s="36" t="s">
        <v>1104</v>
      </c>
      <c r="AG218" s="31">
        <v>0</v>
      </c>
      <c r="AH218" s="31">
        <v>0</v>
      </c>
      <c r="AI218" s="36" t="s">
        <v>1104</v>
      </c>
      <c r="AJ218" t="s">
        <v>85</v>
      </c>
      <c r="AK218" s="37">
        <v>2</v>
      </c>
      <c r="AT218"/>
    </row>
    <row r="219" spans="1:46" x14ac:dyDescent="0.25">
      <c r="A219" t="s">
        <v>941</v>
      </c>
      <c r="B219" t="s">
        <v>554</v>
      </c>
      <c r="C219" t="s">
        <v>844</v>
      </c>
      <c r="D219" t="s">
        <v>897</v>
      </c>
      <c r="E219" s="31">
        <v>70.630434782608702</v>
      </c>
      <c r="F219" s="31">
        <v>319.64945652173913</v>
      </c>
      <c r="G219" s="31">
        <v>0</v>
      </c>
      <c r="H219" s="36">
        <v>0</v>
      </c>
      <c r="I219" s="31">
        <v>53.646739130434781</v>
      </c>
      <c r="J219" s="31">
        <v>0</v>
      </c>
      <c r="K219" s="36">
        <v>0</v>
      </c>
      <c r="L219" s="31">
        <v>35.1875</v>
      </c>
      <c r="M219" s="31">
        <v>0</v>
      </c>
      <c r="N219" s="36">
        <v>0</v>
      </c>
      <c r="O219" s="31">
        <v>11.845108695652174</v>
      </c>
      <c r="P219" s="31">
        <v>0</v>
      </c>
      <c r="Q219" s="36">
        <v>0</v>
      </c>
      <c r="R219" s="31">
        <v>6.6141304347826084</v>
      </c>
      <c r="S219" s="31">
        <v>0</v>
      </c>
      <c r="T219" s="36">
        <v>0</v>
      </c>
      <c r="U219" s="31">
        <v>50.190217391304351</v>
      </c>
      <c r="V219" s="31">
        <v>0</v>
      </c>
      <c r="W219" s="36">
        <v>0</v>
      </c>
      <c r="X219" s="31">
        <v>0</v>
      </c>
      <c r="Y219" s="31">
        <v>0</v>
      </c>
      <c r="Z219" s="36" t="s">
        <v>1104</v>
      </c>
      <c r="AA219" s="31">
        <v>215.8125</v>
      </c>
      <c r="AB219" s="31">
        <v>0</v>
      </c>
      <c r="AC219" s="36">
        <v>0</v>
      </c>
      <c r="AD219" s="31">
        <v>0</v>
      </c>
      <c r="AE219" s="31">
        <v>0</v>
      </c>
      <c r="AF219" s="36" t="s">
        <v>1104</v>
      </c>
      <c r="AG219" s="31">
        <v>0</v>
      </c>
      <c r="AH219" s="31">
        <v>0</v>
      </c>
      <c r="AI219" s="36" t="s">
        <v>1104</v>
      </c>
      <c r="AJ219" t="s">
        <v>206</v>
      </c>
      <c r="AK219" s="37">
        <v>2</v>
      </c>
      <c r="AT219"/>
    </row>
    <row r="220" spans="1:46" x14ac:dyDescent="0.25">
      <c r="A220" t="s">
        <v>941</v>
      </c>
      <c r="B220" t="s">
        <v>350</v>
      </c>
      <c r="C220" t="s">
        <v>718</v>
      </c>
      <c r="D220" t="s">
        <v>894</v>
      </c>
      <c r="E220" s="31">
        <v>45.304347826086953</v>
      </c>
      <c r="F220" s="31">
        <v>151.05945652173915</v>
      </c>
      <c r="G220" s="31">
        <v>0.52173913043478259</v>
      </c>
      <c r="H220" s="36">
        <v>3.4538660633913936E-3</v>
      </c>
      <c r="I220" s="31">
        <v>36.198369565217391</v>
      </c>
      <c r="J220" s="31">
        <v>0</v>
      </c>
      <c r="K220" s="36">
        <v>0</v>
      </c>
      <c r="L220" s="31">
        <v>25.945652173913043</v>
      </c>
      <c r="M220" s="31">
        <v>0</v>
      </c>
      <c r="N220" s="36">
        <v>0</v>
      </c>
      <c r="O220" s="31">
        <v>5.6440217391304346</v>
      </c>
      <c r="P220" s="31">
        <v>0</v>
      </c>
      <c r="Q220" s="36">
        <v>0</v>
      </c>
      <c r="R220" s="31">
        <v>4.6086956521739131</v>
      </c>
      <c r="S220" s="31">
        <v>0</v>
      </c>
      <c r="T220" s="36">
        <v>0</v>
      </c>
      <c r="U220" s="31">
        <v>43.525326086956518</v>
      </c>
      <c r="V220" s="31">
        <v>0.52173913043478259</v>
      </c>
      <c r="W220" s="36">
        <v>1.1987024046469697E-2</v>
      </c>
      <c r="X220" s="31">
        <v>4.6956521739130439</v>
      </c>
      <c r="Y220" s="31">
        <v>0</v>
      </c>
      <c r="Z220" s="36">
        <v>0</v>
      </c>
      <c r="AA220" s="31">
        <v>66.640108695652174</v>
      </c>
      <c r="AB220" s="31">
        <v>0</v>
      </c>
      <c r="AC220" s="36">
        <v>0</v>
      </c>
      <c r="AD220" s="31">
        <v>0</v>
      </c>
      <c r="AE220" s="31">
        <v>0</v>
      </c>
      <c r="AF220" s="36" t="s">
        <v>1104</v>
      </c>
      <c r="AG220" s="31">
        <v>0</v>
      </c>
      <c r="AH220" s="31">
        <v>0</v>
      </c>
      <c r="AI220" s="36" t="s">
        <v>1104</v>
      </c>
      <c r="AJ220" t="s">
        <v>12</v>
      </c>
      <c r="AK220" s="37">
        <v>2</v>
      </c>
      <c r="AT220"/>
    </row>
    <row r="221" spans="1:46" x14ac:dyDescent="0.25">
      <c r="A221" t="s">
        <v>941</v>
      </c>
      <c r="B221" t="s">
        <v>574</v>
      </c>
      <c r="C221" t="s">
        <v>751</v>
      </c>
      <c r="D221" t="s">
        <v>904</v>
      </c>
      <c r="E221" s="31">
        <v>111.35869565217391</v>
      </c>
      <c r="F221" s="31">
        <v>410.58521739130447</v>
      </c>
      <c r="G221" s="31">
        <v>32.42543478260869</v>
      </c>
      <c r="H221" s="36">
        <v>7.8973702435336163E-2</v>
      </c>
      <c r="I221" s="31">
        <v>58.580543478260878</v>
      </c>
      <c r="J221" s="31">
        <v>1.3340217391304348</v>
      </c>
      <c r="K221" s="36">
        <v>2.2772437057117567E-2</v>
      </c>
      <c r="L221" s="31">
        <v>10.525326086956516</v>
      </c>
      <c r="M221" s="31">
        <v>1.3340217391304348</v>
      </c>
      <c r="N221" s="36">
        <v>0.12674398190699457</v>
      </c>
      <c r="O221" s="31">
        <v>44.792173913043491</v>
      </c>
      <c r="P221" s="31">
        <v>0</v>
      </c>
      <c r="Q221" s="36">
        <v>0</v>
      </c>
      <c r="R221" s="31">
        <v>3.2630434782608693</v>
      </c>
      <c r="S221" s="31">
        <v>0</v>
      </c>
      <c r="T221" s="36">
        <v>0</v>
      </c>
      <c r="U221" s="31">
        <v>94.079130434782641</v>
      </c>
      <c r="V221" s="31">
        <v>8.1240217391304341</v>
      </c>
      <c r="W221" s="36">
        <v>8.6353070033551735E-2</v>
      </c>
      <c r="X221" s="31">
        <v>0</v>
      </c>
      <c r="Y221" s="31">
        <v>0</v>
      </c>
      <c r="Z221" s="36" t="s">
        <v>1104</v>
      </c>
      <c r="AA221" s="31">
        <v>257.92554347826092</v>
      </c>
      <c r="AB221" s="31">
        <v>22.967391304347824</v>
      </c>
      <c r="AC221" s="36">
        <v>8.9046594589355266E-2</v>
      </c>
      <c r="AD221" s="31">
        <v>0</v>
      </c>
      <c r="AE221" s="31">
        <v>0</v>
      </c>
      <c r="AF221" s="36" t="s">
        <v>1104</v>
      </c>
      <c r="AG221" s="31">
        <v>0</v>
      </c>
      <c r="AH221" s="31">
        <v>0</v>
      </c>
      <c r="AI221" s="36" t="s">
        <v>1104</v>
      </c>
      <c r="AJ221" t="s">
        <v>226</v>
      </c>
      <c r="AK221" s="37">
        <v>2</v>
      </c>
      <c r="AT221"/>
    </row>
    <row r="222" spans="1:46" x14ac:dyDescent="0.25">
      <c r="A222" t="s">
        <v>941</v>
      </c>
      <c r="B222" t="s">
        <v>438</v>
      </c>
      <c r="C222" t="s">
        <v>745</v>
      </c>
      <c r="D222" t="s">
        <v>903</v>
      </c>
      <c r="E222" s="31">
        <v>115.34782608695652</v>
      </c>
      <c r="F222" s="31">
        <v>306.3004347826087</v>
      </c>
      <c r="G222" s="31">
        <v>61.182065217391305</v>
      </c>
      <c r="H222" s="36">
        <v>0.19974527708657738</v>
      </c>
      <c r="I222" s="31">
        <v>82.57021739130434</v>
      </c>
      <c r="J222" s="31">
        <v>13.711956521739131</v>
      </c>
      <c r="K222" s="36">
        <v>0.16606419305834563</v>
      </c>
      <c r="L222" s="31">
        <v>42.286847826086948</v>
      </c>
      <c r="M222" s="31">
        <v>13.711956521739131</v>
      </c>
      <c r="N222" s="36">
        <v>0.32426054971352491</v>
      </c>
      <c r="O222" s="31">
        <v>35.413804347826087</v>
      </c>
      <c r="P222" s="31">
        <v>0</v>
      </c>
      <c r="Q222" s="36">
        <v>0</v>
      </c>
      <c r="R222" s="31">
        <v>4.8695652173913047</v>
      </c>
      <c r="S222" s="31">
        <v>0</v>
      </c>
      <c r="T222" s="36">
        <v>0</v>
      </c>
      <c r="U222" s="31">
        <v>85.668260869565216</v>
      </c>
      <c r="V222" s="31">
        <v>33.426630434782609</v>
      </c>
      <c r="W222" s="36">
        <v>0.39018686845617828</v>
      </c>
      <c r="X222" s="31">
        <v>10.410326086956522</v>
      </c>
      <c r="Y222" s="31">
        <v>0</v>
      </c>
      <c r="Z222" s="36">
        <v>0</v>
      </c>
      <c r="AA222" s="31">
        <v>92.263913043478269</v>
      </c>
      <c r="AB222" s="31">
        <v>13.782608695652174</v>
      </c>
      <c r="AC222" s="36">
        <v>0.14938244261499384</v>
      </c>
      <c r="AD222" s="31">
        <v>35.387717391304342</v>
      </c>
      <c r="AE222" s="31">
        <v>0.2608695652173913</v>
      </c>
      <c r="AF222" s="36">
        <v>7.3717545082886173E-3</v>
      </c>
      <c r="AG222" s="31">
        <v>0</v>
      </c>
      <c r="AH222" s="31">
        <v>0</v>
      </c>
      <c r="AI222" s="36" t="s">
        <v>1104</v>
      </c>
      <c r="AJ222" t="s">
        <v>88</v>
      </c>
      <c r="AK222" s="37">
        <v>2</v>
      </c>
      <c r="AT222"/>
    </row>
    <row r="223" spans="1:46" x14ac:dyDescent="0.25">
      <c r="A223" t="s">
        <v>941</v>
      </c>
      <c r="B223" t="s">
        <v>425</v>
      </c>
      <c r="C223" t="s">
        <v>745</v>
      </c>
      <c r="D223" t="s">
        <v>903</v>
      </c>
      <c r="E223" s="31">
        <v>9.195652173913043</v>
      </c>
      <c r="F223" s="31">
        <v>79.59</v>
      </c>
      <c r="G223" s="31">
        <v>0</v>
      </c>
      <c r="H223" s="36">
        <v>0</v>
      </c>
      <c r="I223" s="31">
        <v>46.062173913043488</v>
      </c>
      <c r="J223" s="31">
        <v>0</v>
      </c>
      <c r="K223" s="36">
        <v>0</v>
      </c>
      <c r="L223" s="31">
        <v>23.982717391304355</v>
      </c>
      <c r="M223" s="31">
        <v>0</v>
      </c>
      <c r="N223" s="36">
        <v>0</v>
      </c>
      <c r="O223" s="31">
        <v>19.905543478260871</v>
      </c>
      <c r="P223" s="31">
        <v>0</v>
      </c>
      <c r="Q223" s="36">
        <v>0</v>
      </c>
      <c r="R223" s="31">
        <v>2.1739130434782608</v>
      </c>
      <c r="S223" s="31">
        <v>0</v>
      </c>
      <c r="T223" s="36">
        <v>0</v>
      </c>
      <c r="U223" s="31">
        <v>8.9995652173913037</v>
      </c>
      <c r="V223" s="31">
        <v>0</v>
      </c>
      <c r="W223" s="36">
        <v>0</v>
      </c>
      <c r="X223" s="31">
        <v>0</v>
      </c>
      <c r="Y223" s="31">
        <v>0</v>
      </c>
      <c r="Z223" s="36" t="s">
        <v>1104</v>
      </c>
      <c r="AA223" s="31">
        <v>24.528260869565223</v>
      </c>
      <c r="AB223" s="31">
        <v>0</v>
      </c>
      <c r="AC223" s="36">
        <v>0</v>
      </c>
      <c r="AD223" s="31">
        <v>0</v>
      </c>
      <c r="AE223" s="31">
        <v>0</v>
      </c>
      <c r="AF223" s="36" t="s">
        <v>1104</v>
      </c>
      <c r="AG223" s="31">
        <v>0</v>
      </c>
      <c r="AH223" s="31">
        <v>0</v>
      </c>
      <c r="AI223" s="36" t="s">
        <v>1104</v>
      </c>
      <c r="AJ223" t="s">
        <v>74</v>
      </c>
      <c r="AK223" s="37">
        <v>2</v>
      </c>
      <c r="AT223"/>
    </row>
    <row r="224" spans="1:46" x14ac:dyDescent="0.25">
      <c r="A224" t="s">
        <v>941</v>
      </c>
      <c r="B224" t="s">
        <v>391</v>
      </c>
      <c r="C224" t="s">
        <v>780</v>
      </c>
      <c r="D224" t="s">
        <v>894</v>
      </c>
      <c r="E224" s="31">
        <v>73.206521739130437</v>
      </c>
      <c r="F224" s="31">
        <v>264.10065217391303</v>
      </c>
      <c r="G224" s="31">
        <v>3.5380434782608692</v>
      </c>
      <c r="H224" s="36">
        <v>1.339657228839795E-2</v>
      </c>
      <c r="I224" s="31">
        <v>61.396739130434781</v>
      </c>
      <c r="J224" s="31">
        <v>0.39673913043478259</v>
      </c>
      <c r="K224" s="36">
        <v>6.461892537841905E-3</v>
      </c>
      <c r="L224" s="31">
        <v>25.913043478260871</v>
      </c>
      <c r="M224" s="31">
        <v>0.39673913043478259</v>
      </c>
      <c r="N224" s="36">
        <v>1.5310402684563757E-2</v>
      </c>
      <c r="O224" s="31">
        <v>30.092391304347824</v>
      </c>
      <c r="P224" s="31">
        <v>0</v>
      </c>
      <c r="Q224" s="36">
        <v>0</v>
      </c>
      <c r="R224" s="31">
        <v>5.3913043478260869</v>
      </c>
      <c r="S224" s="31">
        <v>0</v>
      </c>
      <c r="T224" s="36">
        <v>0</v>
      </c>
      <c r="U224" s="31">
        <v>41.548913043478258</v>
      </c>
      <c r="V224" s="31">
        <v>1.6222826086956521</v>
      </c>
      <c r="W224" s="36">
        <v>3.9045127534336171E-2</v>
      </c>
      <c r="X224" s="31">
        <v>0.55978260869565222</v>
      </c>
      <c r="Y224" s="31">
        <v>0</v>
      </c>
      <c r="Z224" s="36">
        <v>0</v>
      </c>
      <c r="AA224" s="31">
        <v>160.59521739130435</v>
      </c>
      <c r="AB224" s="31">
        <v>1.5190217391304348</v>
      </c>
      <c r="AC224" s="36">
        <v>9.4586984830887268E-3</v>
      </c>
      <c r="AD224" s="31">
        <v>0</v>
      </c>
      <c r="AE224" s="31">
        <v>0</v>
      </c>
      <c r="AF224" s="36" t="s">
        <v>1104</v>
      </c>
      <c r="AG224" s="31">
        <v>0</v>
      </c>
      <c r="AH224" s="31">
        <v>0</v>
      </c>
      <c r="AI224" s="36" t="s">
        <v>1104</v>
      </c>
      <c r="AJ224" t="s">
        <v>40</v>
      </c>
      <c r="AK224" s="37">
        <v>2</v>
      </c>
      <c r="AT224"/>
    </row>
    <row r="225" spans="1:46" x14ac:dyDescent="0.25">
      <c r="A225" t="s">
        <v>941</v>
      </c>
      <c r="B225" t="s">
        <v>418</v>
      </c>
      <c r="C225" t="s">
        <v>746</v>
      </c>
      <c r="D225" t="s">
        <v>900</v>
      </c>
      <c r="E225" s="31">
        <v>94.804347826086953</v>
      </c>
      <c r="F225" s="31">
        <v>361.51499999999993</v>
      </c>
      <c r="G225" s="31">
        <v>14.725000000000001</v>
      </c>
      <c r="H225" s="36">
        <v>4.0731366609960871E-2</v>
      </c>
      <c r="I225" s="31">
        <v>127.66858695652175</v>
      </c>
      <c r="J225" s="31">
        <v>10.373478260869566</v>
      </c>
      <c r="K225" s="36">
        <v>8.1253176745837347E-2</v>
      </c>
      <c r="L225" s="31">
        <v>79.377826086956532</v>
      </c>
      <c r="M225" s="31">
        <v>10.373478260869566</v>
      </c>
      <c r="N225" s="36">
        <v>0.13068483696574992</v>
      </c>
      <c r="O225" s="31">
        <v>42.551630434782609</v>
      </c>
      <c r="P225" s="31">
        <v>0</v>
      </c>
      <c r="Q225" s="36">
        <v>0</v>
      </c>
      <c r="R225" s="31">
        <v>5.7391304347826084</v>
      </c>
      <c r="S225" s="31">
        <v>0</v>
      </c>
      <c r="T225" s="36">
        <v>0</v>
      </c>
      <c r="U225" s="31">
        <v>67.185326086956508</v>
      </c>
      <c r="V225" s="31">
        <v>2.0634782608695654</v>
      </c>
      <c r="W225" s="36">
        <v>3.0713228334991637E-2</v>
      </c>
      <c r="X225" s="31">
        <v>19.946195652173909</v>
      </c>
      <c r="Y225" s="31">
        <v>0</v>
      </c>
      <c r="Z225" s="36">
        <v>0</v>
      </c>
      <c r="AA225" s="31">
        <v>146.71489130434776</v>
      </c>
      <c r="AB225" s="31">
        <v>2.2880434782608696</v>
      </c>
      <c r="AC225" s="36">
        <v>1.5595168683419565E-2</v>
      </c>
      <c r="AD225" s="31">
        <v>0</v>
      </c>
      <c r="AE225" s="31">
        <v>0</v>
      </c>
      <c r="AF225" s="36" t="s">
        <v>1104</v>
      </c>
      <c r="AG225" s="31">
        <v>0</v>
      </c>
      <c r="AH225" s="31">
        <v>0</v>
      </c>
      <c r="AI225" s="36" t="s">
        <v>1104</v>
      </c>
      <c r="AJ225" t="s">
        <v>67</v>
      </c>
      <c r="AK225" s="37">
        <v>2</v>
      </c>
      <c r="AT225"/>
    </row>
    <row r="226" spans="1:46" x14ac:dyDescent="0.25">
      <c r="A226" t="s">
        <v>941</v>
      </c>
      <c r="B226" t="s">
        <v>559</v>
      </c>
      <c r="C226" t="s">
        <v>816</v>
      </c>
      <c r="D226" t="s">
        <v>906</v>
      </c>
      <c r="E226" s="31">
        <v>86.304347826086953</v>
      </c>
      <c r="F226" s="31">
        <v>426.75152173913045</v>
      </c>
      <c r="G226" s="31">
        <v>1.4836956521739131</v>
      </c>
      <c r="H226" s="36">
        <v>3.4767202378738872E-3</v>
      </c>
      <c r="I226" s="31">
        <v>110.9920652173913</v>
      </c>
      <c r="J226" s="31">
        <v>0</v>
      </c>
      <c r="K226" s="36">
        <v>0</v>
      </c>
      <c r="L226" s="31">
        <v>63.95402173913044</v>
      </c>
      <c r="M226" s="31">
        <v>0</v>
      </c>
      <c r="N226" s="36">
        <v>0</v>
      </c>
      <c r="O226" s="31">
        <v>41.298913043478258</v>
      </c>
      <c r="P226" s="31">
        <v>0</v>
      </c>
      <c r="Q226" s="36">
        <v>0</v>
      </c>
      <c r="R226" s="31">
        <v>5.7391304347826084</v>
      </c>
      <c r="S226" s="31">
        <v>0</v>
      </c>
      <c r="T226" s="36">
        <v>0</v>
      </c>
      <c r="U226" s="31">
        <v>115.81804347826092</v>
      </c>
      <c r="V226" s="31">
        <v>0.18478260869565216</v>
      </c>
      <c r="W226" s="36">
        <v>1.5954561409106856E-3</v>
      </c>
      <c r="X226" s="31">
        <v>11.161304347826089</v>
      </c>
      <c r="Y226" s="31">
        <v>0</v>
      </c>
      <c r="Z226" s="36">
        <v>0</v>
      </c>
      <c r="AA226" s="31">
        <v>188.7801086956521</v>
      </c>
      <c r="AB226" s="31">
        <v>1.298913043478261</v>
      </c>
      <c r="AC226" s="36">
        <v>6.8805609470876262E-3</v>
      </c>
      <c r="AD226" s="31">
        <v>0</v>
      </c>
      <c r="AE226" s="31">
        <v>0</v>
      </c>
      <c r="AF226" s="36" t="s">
        <v>1104</v>
      </c>
      <c r="AG226" s="31">
        <v>0</v>
      </c>
      <c r="AH226" s="31">
        <v>0</v>
      </c>
      <c r="AI226" s="36" t="s">
        <v>1104</v>
      </c>
      <c r="AJ226" t="s">
        <v>211</v>
      </c>
      <c r="AK226" s="37">
        <v>2</v>
      </c>
      <c r="AT226"/>
    </row>
    <row r="227" spans="1:46" x14ac:dyDescent="0.25">
      <c r="A227" t="s">
        <v>941</v>
      </c>
      <c r="B227" t="s">
        <v>581</v>
      </c>
      <c r="C227" t="s">
        <v>851</v>
      </c>
      <c r="D227" t="s">
        <v>900</v>
      </c>
      <c r="E227" s="31">
        <v>97.489130434782609</v>
      </c>
      <c r="F227" s="31">
        <v>374.60086956521741</v>
      </c>
      <c r="G227" s="31">
        <v>20.132282608695654</v>
      </c>
      <c r="H227" s="36">
        <v>5.374328850881286E-2</v>
      </c>
      <c r="I227" s="31">
        <v>70.882717391304354</v>
      </c>
      <c r="J227" s="31">
        <v>8.6730434782608707</v>
      </c>
      <c r="K227" s="36">
        <v>0.12235766061819817</v>
      </c>
      <c r="L227" s="31">
        <v>49.844673913043479</v>
      </c>
      <c r="M227" s="31">
        <v>8.6730434782608707</v>
      </c>
      <c r="N227" s="36">
        <v>0.174001408724058</v>
      </c>
      <c r="O227" s="31">
        <v>15.298913043478262</v>
      </c>
      <c r="P227" s="31">
        <v>0</v>
      </c>
      <c r="Q227" s="36">
        <v>0</v>
      </c>
      <c r="R227" s="31">
        <v>5.7391304347826084</v>
      </c>
      <c r="S227" s="31">
        <v>0</v>
      </c>
      <c r="T227" s="36">
        <v>0</v>
      </c>
      <c r="U227" s="31">
        <v>75.55967391304344</v>
      </c>
      <c r="V227" s="31">
        <v>11.459239130434783</v>
      </c>
      <c r="W227" s="36">
        <v>0.1516581337238492</v>
      </c>
      <c r="X227" s="31">
        <v>20.286086956521736</v>
      </c>
      <c r="Y227" s="31">
        <v>0</v>
      </c>
      <c r="Z227" s="36">
        <v>0</v>
      </c>
      <c r="AA227" s="31">
        <v>200.6622826086957</v>
      </c>
      <c r="AB227" s="31">
        <v>0</v>
      </c>
      <c r="AC227" s="36">
        <v>0</v>
      </c>
      <c r="AD227" s="31">
        <v>7.2101086956521732</v>
      </c>
      <c r="AE227" s="31">
        <v>0</v>
      </c>
      <c r="AF227" s="36">
        <v>0</v>
      </c>
      <c r="AG227" s="31">
        <v>0</v>
      </c>
      <c r="AH227" s="31">
        <v>0</v>
      </c>
      <c r="AI227" s="36" t="s">
        <v>1104</v>
      </c>
      <c r="AJ227" t="s">
        <v>233</v>
      </c>
      <c r="AK227" s="37">
        <v>2</v>
      </c>
      <c r="AT227"/>
    </row>
    <row r="228" spans="1:46" x14ac:dyDescent="0.25">
      <c r="A228" t="s">
        <v>941</v>
      </c>
      <c r="B228" t="s">
        <v>669</v>
      </c>
      <c r="C228" t="s">
        <v>772</v>
      </c>
      <c r="D228" t="s">
        <v>900</v>
      </c>
      <c r="E228" s="31">
        <v>100.51086956521739</v>
      </c>
      <c r="F228" s="31">
        <v>529.59206521739122</v>
      </c>
      <c r="G228" s="31">
        <v>18.29304347826087</v>
      </c>
      <c r="H228" s="36">
        <v>3.4541762763669416E-2</v>
      </c>
      <c r="I228" s="31">
        <v>182.13858695652172</v>
      </c>
      <c r="J228" s="31">
        <v>12.078913043478261</v>
      </c>
      <c r="K228" s="36">
        <v>6.6317155773046685E-2</v>
      </c>
      <c r="L228" s="31">
        <v>137.1766304347826</v>
      </c>
      <c r="M228" s="31">
        <v>12.078913043478261</v>
      </c>
      <c r="N228" s="36">
        <v>8.8053723182979743E-2</v>
      </c>
      <c r="O228" s="31">
        <v>39.222826086956523</v>
      </c>
      <c r="P228" s="31">
        <v>0</v>
      </c>
      <c r="Q228" s="36">
        <v>0</v>
      </c>
      <c r="R228" s="31">
        <v>5.7391304347826084</v>
      </c>
      <c r="S228" s="31">
        <v>0</v>
      </c>
      <c r="T228" s="36">
        <v>0</v>
      </c>
      <c r="U228" s="31">
        <v>128.4604347826087</v>
      </c>
      <c r="V228" s="31">
        <v>6.2141304347826081</v>
      </c>
      <c r="W228" s="36">
        <v>4.8373886055256388E-2</v>
      </c>
      <c r="X228" s="31">
        <v>8.7617391304347851</v>
      </c>
      <c r="Y228" s="31">
        <v>0</v>
      </c>
      <c r="Z228" s="36">
        <v>0</v>
      </c>
      <c r="AA228" s="31">
        <v>210.23130434782604</v>
      </c>
      <c r="AB228" s="31">
        <v>0</v>
      </c>
      <c r="AC228" s="36">
        <v>0</v>
      </c>
      <c r="AD228" s="31">
        <v>0</v>
      </c>
      <c r="AE228" s="31">
        <v>0</v>
      </c>
      <c r="AF228" s="36" t="s">
        <v>1104</v>
      </c>
      <c r="AG228" s="31">
        <v>0</v>
      </c>
      <c r="AH228" s="31">
        <v>0</v>
      </c>
      <c r="AI228" s="36" t="s">
        <v>1104</v>
      </c>
      <c r="AJ228" t="s">
        <v>321</v>
      </c>
      <c r="AK228" s="37">
        <v>2</v>
      </c>
      <c r="AT228"/>
    </row>
    <row r="229" spans="1:46" x14ac:dyDescent="0.25">
      <c r="A229" t="s">
        <v>941</v>
      </c>
      <c r="B229" t="s">
        <v>376</v>
      </c>
      <c r="C229" t="s">
        <v>770</v>
      </c>
      <c r="D229" t="s">
        <v>896</v>
      </c>
      <c r="E229" s="31">
        <v>89.510869565217391</v>
      </c>
      <c r="F229" s="31">
        <v>380.55195652173904</v>
      </c>
      <c r="G229" s="31">
        <v>14.358695652173912</v>
      </c>
      <c r="H229" s="36">
        <v>3.7731235922193115E-2</v>
      </c>
      <c r="I229" s="31">
        <v>100.15228260869566</v>
      </c>
      <c r="J229" s="31">
        <v>14.358695652173912</v>
      </c>
      <c r="K229" s="36">
        <v>0.14336863103035485</v>
      </c>
      <c r="L229" s="31">
        <v>59.722934782608689</v>
      </c>
      <c r="M229" s="31">
        <v>14.358695652173912</v>
      </c>
      <c r="N229" s="36">
        <v>0.24042180285412168</v>
      </c>
      <c r="O229" s="31">
        <v>34.516304347826086</v>
      </c>
      <c r="P229" s="31">
        <v>0</v>
      </c>
      <c r="Q229" s="36">
        <v>0</v>
      </c>
      <c r="R229" s="31">
        <v>5.9130434782608692</v>
      </c>
      <c r="S229" s="31">
        <v>0</v>
      </c>
      <c r="T229" s="36">
        <v>0</v>
      </c>
      <c r="U229" s="31">
        <v>39.04673913043478</v>
      </c>
      <c r="V229" s="31">
        <v>0</v>
      </c>
      <c r="W229" s="36">
        <v>0</v>
      </c>
      <c r="X229" s="31">
        <v>0</v>
      </c>
      <c r="Y229" s="31">
        <v>0</v>
      </c>
      <c r="Z229" s="36" t="s">
        <v>1104</v>
      </c>
      <c r="AA229" s="31">
        <v>180.56173913043474</v>
      </c>
      <c r="AB229" s="31">
        <v>0</v>
      </c>
      <c r="AC229" s="36">
        <v>0</v>
      </c>
      <c r="AD229" s="31">
        <v>60.791195652173904</v>
      </c>
      <c r="AE229" s="31">
        <v>0</v>
      </c>
      <c r="AF229" s="36">
        <v>0</v>
      </c>
      <c r="AG229" s="31">
        <v>0</v>
      </c>
      <c r="AH229" s="31">
        <v>0</v>
      </c>
      <c r="AI229" s="36" t="s">
        <v>1104</v>
      </c>
      <c r="AJ229" t="s">
        <v>25</v>
      </c>
      <c r="AK229" s="37">
        <v>2</v>
      </c>
      <c r="AT229"/>
    </row>
    <row r="230" spans="1:46" x14ac:dyDescent="0.25">
      <c r="A230" t="s">
        <v>941</v>
      </c>
      <c r="B230" t="s">
        <v>352</v>
      </c>
      <c r="C230" t="s">
        <v>755</v>
      </c>
      <c r="D230" t="s">
        <v>890</v>
      </c>
      <c r="E230" s="31">
        <v>146.60869565217391</v>
      </c>
      <c r="F230" s="31">
        <v>495.0332608695652</v>
      </c>
      <c r="G230" s="31">
        <v>0</v>
      </c>
      <c r="H230" s="36">
        <v>0</v>
      </c>
      <c r="I230" s="31">
        <v>135.1373913043478</v>
      </c>
      <c r="J230" s="31">
        <v>0</v>
      </c>
      <c r="K230" s="36">
        <v>0</v>
      </c>
      <c r="L230" s="31">
        <v>117.57217391304347</v>
      </c>
      <c r="M230" s="31">
        <v>0</v>
      </c>
      <c r="N230" s="36">
        <v>0</v>
      </c>
      <c r="O230" s="31">
        <v>12</v>
      </c>
      <c r="P230" s="31">
        <v>0</v>
      </c>
      <c r="Q230" s="36">
        <v>0</v>
      </c>
      <c r="R230" s="31">
        <v>5.5652173913043477</v>
      </c>
      <c r="S230" s="31">
        <v>0</v>
      </c>
      <c r="T230" s="36">
        <v>0</v>
      </c>
      <c r="U230" s="31">
        <v>103.81130434782608</v>
      </c>
      <c r="V230" s="31">
        <v>0</v>
      </c>
      <c r="W230" s="36">
        <v>0</v>
      </c>
      <c r="X230" s="31">
        <v>0</v>
      </c>
      <c r="Y230" s="31">
        <v>0</v>
      </c>
      <c r="Z230" s="36" t="s">
        <v>1104</v>
      </c>
      <c r="AA230" s="31">
        <v>256.08456521739134</v>
      </c>
      <c r="AB230" s="31">
        <v>0</v>
      </c>
      <c r="AC230" s="36">
        <v>0</v>
      </c>
      <c r="AD230" s="31">
        <v>0</v>
      </c>
      <c r="AE230" s="31">
        <v>0</v>
      </c>
      <c r="AF230" s="36" t="s">
        <v>1104</v>
      </c>
      <c r="AG230" s="31">
        <v>0</v>
      </c>
      <c r="AH230" s="31">
        <v>0</v>
      </c>
      <c r="AI230" s="36" t="s">
        <v>1104</v>
      </c>
      <c r="AJ230" t="s">
        <v>0</v>
      </c>
      <c r="AK230" s="37">
        <v>2</v>
      </c>
      <c r="AT230"/>
    </row>
    <row r="231" spans="1:46" x14ac:dyDescent="0.25">
      <c r="A231" t="s">
        <v>941</v>
      </c>
      <c r="B231" t="s">
        <v>510</v>
      </c>
      <c r="C231" t="s">
        <v>833</v>
      </c>
      <c r="D231" t="s">
        <v>902</v>
      </c>
      <c r="E231" s="31">
        <v>106.15217391304348</v>
      </c>
      <c r="F231" s="31">
        <v>318.84510869565213</v>
      </c>
      <c r="G231" s="31">
        <v>251.09510869565219</v>
      </c>
      <c r="H231" s="36">
        <v>0.78751438189798451</v>
      </c>
      <c r="I231" s="31">
        <v>19.980978260869566</v>
      </c>
      <c r="J231" s="31">
        <v>3.0027173913043477</v>
      </c>
      <c r="K231" s="36">
        <v>0.15027879776961783</v>
      </c>
      <c r="L231" s="31">
        <v>14.589673913043478</v>
      </c>
      <c r="M231" s="31">
        <v>3.0027173913043477</v>
      </c>
      <c r="N231" s="36">
        <v>0.20581113801452783</v>
      </c>
      <c r="O231" s="31">
        <v>0</v>
      </c>
      <c r="P231" s="31">
        <v>0</v>
      </c>
      <c r="Q231" s="36" t="s">
        <v>1104</v>
      </c>
      <c r="R231" s="31">
        <v>5.3913043478260869</v>
      </c>
      <c r="S231" s="31">
        <v>0</v>
      </c>
      <c r="T231" s="36">
        <v>0</v>
      </c>
      <c r="U231" s="31">
        <v>83.524456521739125</v>
      </c>
      <c r="V231" s="31">
        <v>58.616847826086953</v>
      </c>
      <c r="W231" s="36">
        <v>0.70179262777759699</v>
      </c>
      <c r="X231" s="31">
        <v>4.9565217391304346</v>
      </c>
      <c r="Y231" s="31">
        <v>0</v>
      </c>
      <c r="Z231" s="36">
        <v>0</v>
      </c>
      <c r="AA231" s="31">
        <v>210.38315217391303</v>
      </c>
      <c r="AB231" s="31">
        <v>189.47554347826087</v>
      </c>
      <c r="AC231" s="36">
        <v>0.90062127846449935</v>
      </c>
      <c r="AD231" s="31">
        <v>0</v>
      </c>
      <c r="AE231" s="31">
        <v>0</v>
      </c>
      <c r="AF231" s="36" t="s">
        <v>1104</v>
      </c>
      <c r="AG231" s="31">
        <v>0</v>
      </c>
      <c r="AH231" s="31">
        <v>0</v>
      </c>
      <c r="AI231" s="36" t="s">
        <v>1104</v>
      </c>
      <c r="AJ231" t="s">
        <v>161</v>
      </c>
      <c r="AK231" s="37">
        <v>2</v>
      </c>
      <c r="AT231"/>
    </row>
    <row r="232" spans="1:46" x14ac:dyDescent="0.25">
      <c r="A232" t="s">
        <v>941</v>
      </c>
      <c r="B232" t="s">
        <v>484</v>
      </c>
      <c r="C232" t="s">
        <v>826</v>
      </c>
      <c r="D232" t="s">
        <v>895</v>
      </c>
      <c r="E232" s="31">
        <v>123.25</v>
      </c>
      <c r="F232" s="31">
        <v>428.19500000000005</v>
      </c>
      <c r="G232" s="31">
        <v>6.7361956521739135</v>
      </c>
      <c r="H232" s="36">
        <v>1.5731607450282962E-2</v>
      </c>
      <c r="I232" s="31">
        <v>74.524891304347832</v>
      </c>
      <c r="J232" s="31">
        <v>0</v>
      </c>
      <c r="K232" s="36">
        <v>0</v>
      </c>
      <c r="L232" s="31">
        <v>51.622717391304356</v>
      </c>
      <c r="M232" s="31">
        <v>0</v>
      </c>
      <c r="N232" s="36">
        <v>0</v>
      </c>
      <c r="O232" s="31">
        <v>17.869565217391305</v>
      </c>
      <c r="P232" s="31">
        <v>0</v>
      </c>
      <c r="Q232" s="36">
        <v>0</v>
      </c>
      <c r="R232" s="31">
        <v>5.0326086956521738</v>
      </c>
      <c r="S232" s="31">
        <v>0</v>
      </c>
      <c r="T232" s="36">
        <v>0</v>
      </c>
      <c r="U232" s="31">
        <v>98.432717391304323</v>
      </c>
      <c r="V232" s="31">
        <v>4.8489130434782615</v>
      </c>
      <c r="W232" s="36">
        <v>4.9261192538271027E-2</v>
      </c>
      <c r="X232" s="31">
        <v>0</v>
      </c>
      <c r="Y232" s="31">
        <v>0</v>
      </c>
      <c r="Z232" s="36" t="s">
        <v>1104</v>
      </c>
      <c r="AA232" s="31">
        <v>240.73945652173924</v>
      </c>
      <c r="AB232" s="31">
        <v>1.8872826086956525</v>
      </c>
      <c r="AC232" s="36">
        <v>7.8395234248824809E-3</v>
      </c>
      <c r="AD232" s="31">
        <v>14.497934782608693</v>
      </c>
      <c r="AE232" s="31">
        <v>0</v>
      </c>
      <c r="AF232" s="36">
        <v>0</v>
      </c>
      <c r="AG232" s="31">
        <v>0</v>
      </c>
      <c r="AH232" s="31">
        <v>0</v>
      </c>
      <c r="AI232" s="36" t="s">
        <v>1104</v>
      </c>
      <c r="AJ232" t="s">
        <v>135</v>
      </c>
      <c r="AK232" s="37">
        <v>2</v>
      </c>
      <c r="AT232"/>
    </row>
    <row r="233" spans="1:46" x14ac:dyDescent="0.25">
      <c r="A233" t="s">
        <v>941</v>
      </c>
      <c r="B233" t="s">
        <v>514</v>
      </c>
      <c r="C233" t="s">
        <v>836</v>
      </c>
      <c r="D233" t="s">
        <v>900</v>
      </c>
      <c r="E233" s="31">
        <v>76.673913043478265</v>
      </c>
      <c r="F233" s="31">
        <v>258.21326086956526</v>
      </c>
      <c r="G233" s="31">
        <v>196.46597826086958</v>
      </c>
      <c r="H233" s="36">
        <v>0.76086711270848739</v>
      </c>
      <c r="I233" s="31">
        <v>43.116847826086953</v>
      </c>
      <c r="J233" s="31">
        <v>8.804347826086957</v>
      </c>
      <c r="K233" s="36">
        <v>0.20419739081111743</v>
      </c>
      <c r="L233" s="31">
        <v>34.361413043478258</v>
      </c>
      <c r="M233" s="31">
        <v>8.804347826086957</v>
      </c>
      <c r="N233" s="36">
        <v>0.25622775800711745</v>
      </c>
      <c r="O233" s="31">
        <v>4.3478260869565215</v>
      </c>
      <c r="P233" s="31">
        <v>0</v>
      </c>
      <c r="Q233" s="36">
        <v>0</v>
      </c>
      <c r="R233" s="31">
        <v>4.4076086956521738</v>
      </c>
      <c r="S233" s="31">
        <v>0</v>
      </c>
      <c r="T233" s="36">
        <v>0</v>
      </c>
      <c r="U233" s="31">
        <v>46.586956521739133</v>
      </c>
      <c r="V233" s="31">
        <v>41.755434782608695</v>
      </c>
      <c r="W233" s="36">
        <v>0.89629024731684548</v>
      </c>
      <c r="X233" s="31">
        <v>0</v>
      </c>
      <c r="Y233" s="31">
        <v>0</v>
      </c>
      <c r="Z233" s="36" t="s">
        <v>1104</v>
      </c>
      <c r="AA233" s="31">
        <v>168.50945652173914</v>
      </c>
      <c r="AB233" s="31">
        <v>145.90619565217392</v>
      </c>
      <c r="AC233" s="36">
        <v>0.86586354655621833</v>
      </c>
      <c r="AD233" s="31">
        <v>0</v>
      </c>
      <c r="AE233" s="31">
        <v>0</v>
      </c>
      <c r="AF233" s="36" t="s">
        <v>1104</v>
      </c>
      <c r="AG233" s="31">
        <v>0</v>
      </c>
      <c r="AH233" s="31">
        <v>0</v>
      </c>
      <c r="AI233" s="36" t="s">
        <v>1104</v>
      </c>
      <c r="AJ233" t="s">
        <v>165</v>
      </c>
      <c r="AK233" s="37">
        <v>2</v>
      </c>
      <c r="AT233"/>
    </row>
    <row r="234" spans="1:46" x14ac:dyDescent="0.25">
      <c r="A234" t="s">
        <v>941</v>
      </c>
      <c r="B234" t="s">
        <v>579</v>
      </c>
      <c r="C234" t="s">
        <v>707</v>
      </c>
      <c r="D234" t="s">
        <v>898</v>
      </c>
      <c r="E234" s="31">
        <v>48.695652173913047</v>
      </c>
      <c r="F234" s="31">
        <v>195.25065217391298</v>
      </c>
      <c r="G234" s="31">
        <v>14.877173913043478</v>
      </c>
      <c r="H234" s="36">
        <v>7.6195258491593323E-2</v>
      </c>
      <c r="I234" s="31">
        <v>25.182173913043485</v>
      </c>
      <c r="J234" s="31">
        <v>0</v>
      </c>
      <c r="K234" s="36">
        <v>0</v>
      </c>
      <c r="L234" s="31">
        <v>1.0330434782608697</v>
      </c>
      <c r="M234" s="31">
        <v>0</v>
      </c>
      <c r="N234" s="36">
        <v>0</v>
      </c>
      <c r="O234" s="31">
        <v>18.84478260869566</v>
      </c>
      <c r="P234" s="31">
        <v>0</v>
      </c>
      <c r="Q234" s="36">
        <v>0</v>
      </c>
      <c r="R234" s="31">
        <v>5.3043478260869561</v>
      </c>
      <c r="S234" s="31">
        <v>0</v>
      </c>
      <c r="T234" s="36">
        <v>0</v>
      </c>
      <c r="U234" s="31">
        <v>47.123478260869561</v>
      </c>
      <c r="V234" s="31">
        <v>0</v>
      </c>
      <c r="W234" s="36">
        <v>0</v>
      </c>
      <c r="X234" s="31">
        <v>0</v>
      </c>
      <c r="Y234" s="31">
        <v>0</v>
      </c>
      <c r="Z234" s="36" t="s">
        <v>1104</v>
      </c>
      <c r="AA234" s="31">
        <v>122.89152173913038</v>
      </c>
      <c r="AB234" s="31">
        <v>14.877173913043478</v>
      </c>
      <c r="AC234" s="36">
        <v>0.12105940021333772</v>
      </c>
      <c r="AD234" s="31">
        <v>5.3478260869565218E-2</v>
      </c>
      <c r="AE234" s="31">
        <v>0</v>
      </c>
      <c r="AF234" s="36">
        <v>0</v>
      </c>
      <c r="AG234" s="31">
        <v>0</v>
      </c>
      <c r="AH234" s="31">
        <v>0</v>
      </c>
      <c r="AI234" s="36" t="s">
        <v>1104</v>
      </c>
      <c r="AJ234" t="s">
        <v>231</v>
      </c>
      <c r="AK234" s="37">
        <v>2</v>
      </c>
      <c r="AT234"/>
    </row>
    <row r="235" spans="1:46" x14ac:dyDescent="0.25">
      <c r="A235" t="s">
        <v>941</v>
      </c>
      <c r="B235" t="s">
        <v>555</v>
      </c>
      <c r="C235" t="s">
        <v>723</v>
      </c>
      <c r="D235" t="s">
        <v>894</v>
      </c>
      <c r="E235" s="31">
        <v>149.25</v>
      </c>
      <c r="F235" s="31">
        <v>634.50880434782607</v>
      </c>
      <c r="G235" s="31">
        <v>0</v>
      </c>
      <c r="H235" s="36">
        <v>0</v>
      </c>
      <c r="I235" s="31">
        <v>94.983586956521748</v>
      </c>
      <c r="J235" s="31">
        <v>0</v>
      </c>
      <c r="K235" s="36">
        <v>0</v>
      </c>
      <c r="L235" s="31">
        <v>48.635760869565225</v>
      </c>
      <c r="M235" s="31">
        <v>0</v>
      </c>
      <c r="N235" s="36">
        <v>0</v>
      </c>
      <c r="O235" s="31">
        <v>46.347826086956523</v>
      </c>
      <c r="P235" s="31">
        <v>0</v>
      </c>
      <c r="Q235" s="36">
        <v>0</v>
      </c>
      <c r="R235" s="31">
        <v>0</v>
      </c>
      <c r="S235" s="31">
        <v>0</v>
      </c>
      <c r="T235" s="36" t="s">
        <v>1104</v>
      </c>
      <c r="U235" s="31">
        <v>116.62880434782609</v>
      </c>
      <c r="V235" s="31">
        <v>0</v>
      </c>
      <c r="W235" s="36">
        <v>0</v>
      </c>
      <c r="X235" s="31">
        <v>0</v>
      </c>
      <c r="Y235" s="31">
        <v>0</v>
      </c>
      <c r="Z235" s="36" t="s">
        <v>1104</v>
      </c>
      <c r="AA235" s="31">
        <v>417.79315217391297</v>
      </c>
      <c r="AB235" s="31">
        <v>0</v>
      </c>
      <c r="AC235" s="36">
        <v>0</v>
      </c>
      <c r="AD235" s="31">
        <v>5.1032608695652177</v>
      </c>
      <c r="AE235" s="31">
        <v>0</v>
      </c>
      <c r="AF235" s="36">
        <v>0</v>
      </c>
      <c r="AG235" s="31">
        <v>0</v>
      </c>
      <c r="AH235" s="31">
        <v>0</v>
      </c>
      <c r="AI235" s="36" t="s">
        <v>1104</v>
      </c>
      <c r="AJ235" t="s">
        <v>207</v>
      </c>
      <c r="AK235" s="37">
        <v>2</v>
      </c>
      <c r="AT235"/>
    </row>
    <row r="236" spans="1:46" x14ac:dyDescent="0.25">
      <c r="A236" t="s">
        <v>941</v>
      </c>
      <c r="B236" t="s">
        <v>528</v>
      </c>
      <c r="C236" t="s">
        <v>736</v>
      </c>
      <c r="D236" t="s">
        <v>896</v>
      </c>
      <c r="E236" s="31">
        <v>249.31521739130434</v>
      </c>
      <c r="F236" s="31">
        <v>943.7277173913044</v>
      </c>
      <c r="G236" s="31">
        <v>219.42880434782603</v>
      </c>
      <c r="H236" s="36">
        <v>0.23251283214864266</v>
      </c>
      <c r="I236" s="31">
        <v>142.7757608695652</v>
      </c>
      <c r="J236" s="31">
        <v>20.362717391304347</v>
      </c>
      <c r="K236" s="36">
        <v>0.14262026878572892</v>
      </c>
      <c r="L236" s="31">
        <v>99.862717391304344</v>
      </c>
      <c r="M236" s="31">
        <v>20.362717391304347</v>
      </c>
      <c r="N236" s="36">
        <v>0.20390710290322475</v>
      </c>
      <c r="O236" s="31">
        <v>27.323369565217391</v>
      </c>
      <c r="P236" s="31">
        <v>0</v>
      </c>
      <c r="Q236" s="36">
        <v>0</v>
      </c>
      <c r="R236" s="31">
        <v>15.589673913043478</v>
      </c>
      <c r="S236" s="31">
        <v>0</v>
      </c>
      <c r="T236" s="36">
        <v>0</v>
      </c>
      <c r="U236" s="31">
        <v>185.6141304347826</v>
      </c>
      <c r="V236" s="31">
        <v>31.345108695652176</v>
      </c>
      <c r="W236" s="36">
        <v>0.16887242701958835</v>
      </c>
      <c r="X236" s="31">
        <v>21.779891304347824</v>
      </c>
      <c r="Y236" s="31">
        <v>0</v>
      </c>
      <c r="Z236" s="36">
        <v>0</v>
      </c>
      <c r="AA236" s="31">
        <v>593.55793478260887</v>
      </c>
      <c r="AB236" s="31">
        <v>167.72097826086951</v>
      </c>
      <c r="AC236" s="36">
        <v>0.28256884194850745</v>
      </c>
      <c r="AD236" s="31">
        <v>0</v>
      </c>
      <c r="AE236" s="31">
        <v>0</v>
      </c>
      <c r="AF236" s="36" t="s">
        <v>1104</v>
      </c>
      <c r="AG236" s="31">
        <v>0</v>
      </c>
      <c r="AH236" s="31">
        <v>0</v>
      </c>
      <c r="AI236" s="36" t="s">
        <v>1104</v>
      </c>
      <c r="AJ236" t="s">
        <v>180</v>
      </c>
      <c r="AK236" s="37">
        <v>2</v>
      </c>
      <c r="AT236"/>
    </row>
    <row r="237" spans="1:46" x14ac:dyDescent="0.25">
      <c r="A237" t="s">
        <v>941</v>
      </c>
      <c r="B237" t="s">
        <v>430</v>
      </c>
      <c r="C237" t="s">
        <v>736</v>
      </c>
      <c r="D237" t="s">
        <v>896</v>
      </c>
      <c r="E237" s="31">
        <v>159.32608695652175</v>
      </c>
      <c r="F237" s="31">
        <v>623.81717391304346</v>
      </c>
      <c r="G237" s="31">
        <v>48.813260869565219</v>
      </c>
      <c r="H237" s="36">
        <v>7.8249305903799166E-2</v>
      </c>
      <c r="I237" s="31">
        <v>101.25739130434782</v>
      </c>
      <c r="J237" s="31">
        <v>7.8866304347826084</v>
      </c>
      <c r="K237" s="36">
        <v>7.7886960479535583E-2</v>
      </c>
      <c r="L237" s="31">
        <v>72.341630434782601</v>
      </c>
      <c r="M237" s="31">
        <v>4.1475</v>
      </c>
      <c r="N237" s="36">
        <v>5.7332133310695185E-2</v>
      </c>
      <c r="O237" s="31">
        <v>23.4375</v>
      </c>
      <c r="P237" s="31">
        <v>3.7391304347826089</v>
      </c>
      <c r="Q237" s="36">
        <v>0.15953623188405797</v>
      </c>
      <c r="R237" s="31">
        <v>5.4782608695652177</v>
      </c>
      <c r="S237" s="31">
        <v>0</v>
      </c>
      <c r="T237" s="36">
        <v>0</v>
      </c>
      <c r="U237" s="31">
        <v>151.39076086956521</v>
      </c>
      <c r="V237" s="31">
        <v>4.0565217391304342</v>
      </c>
      <c r="W237" s="36">
        <v>2.6795041624934034E-2</v>
      </c>
      <c r="X237" s="31">
        <v>0</v>
      </c>
      <c r="Y237" s="31">
        <v>0</v>
      </c>
      <c r="Z237" s="36" t="s">
        <v>1104</v>
      </c>
      <c r="AA237" s="31">
        <v>371.16902173913047</v>
      </c>
      <c r="AB237" s="31">
        <v>36.870108695652178</v>
      </c>
      <c r="AC237" s="36">
        <v>9.9335091390158295E-2</v>
      </c>
      <c r="AD237" s="31">
        <v>0</v>
      </c>
      <c r="AE237" s="31">
        <v>0</v>
      </c>
      <c r="AF237" s="36" t="s">
        <v>1104</v>
      </c>
      <c r="AG237" s="31">
        <v>0</v>
      </c>
      <c r="AH237" s="31">
        <v>0</v>
      </c>
      <c r="AI237" s="36" t="s">
        <v>1104</v>
      </c>
      <c r="AJ237" t="s">
        <v>80</v>
      </c>
      <c r="AK237" s="37">
        <v>2</v>
      </c>
      <c r="AT237"/>
    </row>
    <row r="238" spans="1:46" x14ac:dyDescent="0.25">
      <c r="A238" t="s">
        <v>941</v>
      </c>
      <c r="B238" t="s">
        <v>635</v>
      </c>
      <c r="C238" t="s">
        <v>818</v>
      </c>
      <c r="D238" t="s">
        <v>906</v>
      </c>
      <c r="E238" s="31">
        <v>109.19565217391305</v>
      </c>
      <c r="F238" s="31">
        <v>329.55076086956524</v>
      </c>
      <c r="G238" s="31">
        <v>42.312065217391293</v>
      </c>
      <c r="H238" s="36">
        <v>0.12839316500360995</v>
      </c>
      <c r="I238" s="31">
        <v>54.329456521739132</v>
      </c>
      <c r="J238" s="31">
        <v>7.3076086956521742</v>
      </c>
      <c r="K238" s="36">
        <v>0.1345054628464421</v>
      </c>
      <c r="L238" s="31">
        <v>24.810326086956525</v>
      </c>
      <c r="M238" s="31">
        <v>3.508695652173913</v>
      </c>
      <c r="N238" s="36">
        <v>0.14142077939147005</v>
      </c>
      <c r="O238" s="31">
        <v>29.51913043478261</v>
      </c>
      <c r="P238" s="31">
        <v>3.7989130434782608</v>
      </c>
      <c r="Q238" s="36">
        <v>0.12869325713612395</v>
      </c>
      <c r="R238" s="31">
        <v>0</v>
      </c>
      <c r="S238" s="31">
        <v>0</v>
      </c>
      <c r="T238" s="36" t="s">
        <v>1104</v>
      </c>
      <c r="U238" s="31">
        <v>89.253913043478249</v>
      </c>
      <c r="V238" s="31">
        <v>4.6017391304347823</v>
      </c>
      <c r="W238" s="36">
        <v>5.1557841819138368E-2</v>
      </c>
      <c r="X238" s="31">
        <v>4.3478260869565216E-2</v>
      </c>
      <c r="Y238" s="31">
        <v>0</v>
      </c>
      <c r="Z238" s="36">
        <v>0</v>
      </c>
      <c r="AA238" s="31">
        <v>185.22250000000003</v>
      </c>
      <c r="AB238" s="31">
        <v>30.402717391304339</v>
      </c>
      <c r="AC238" s="36">
        <v>0.16414159938076819</v>
      </c>
      <c r="AD238" s="31">
        <v>0.70141304347826083</v>
      </c>
      <c r="AE238" s="31">
        <v>0</v>
      </c>
      <c r="AF238" s="36">
        <v>0</v>
      </c>
      <c r="AG238" s="31">
        <v>0</v>
      </c>
      <c r="AH238" s="31">
        <v>0</v>
      </c>
      <c r="AI238" s="36" t="s">
        <v>1104</v>
      </c>
      <c r="AJ238" t="s">
        <v>287</v>
      </c>
      <c r="AK238" s="37">
        <v>2</v>
      </c>
      <c r="AT238"/>
    </row>
    <row r="239" spans="1:46" x14ac:dyDescent="0.25">
      <c r="A239" t="s">
        <v>941</v>
      </c>
      <c r="B239" t="s">
        <v>611</v>
      </c>
      <c r="C239" t="s">
        <v>747</v>
      </c>
      <c r="D239" t="s">
        <v>897</v>
      </c>
      <c r="E239" s="31">
        <v>71.978260869565219</v>
      </c>
      <c r="F239" s="31">
        <v>325.93478260869563</v>
      </c>
      <c r="G239" s="31">
        <v>20.035326086956523</v>
      </c>
      <c r="H239" s="36">
        <v>6.1470352831321295E-2</v>
      </c>
      <c r="I239" s="31">
        <v>57.192934782608695</v>
      </c>
      <c r="J239" s="31">
        <v>0</v>
      </c>
      <c r="K239" s="36">
        <v>0</v>
      </c>
      <c r="L239" s="31">
        <v>47.307065217391305</v>
      </c>
      <c r="M239" s="31">
        <v>0</v>
      </c>
      <c r="N239" s="36">
        <v>0</v>
      </c>
      <c r="O239" s="31">
        <v>4.5054347826086953</v>
      </c>
      <c r="P239" s="31">
        <v>0</v>
      </c>
      <c r="Q239" s="36">
        <v>0</v>
      </c>
      <c r="R239" s="31">
        <v>5.3804347826086953</v>
      </c>
      <c r="S239" s="31">
        <v>0</v>
      </c>
      <c r="T239" s="36">
        <v>0</v>
      </c>
      <c r="U239" s="31">
        <v>80.182065217391298</v>
      </c>
      <c r="V239" s="31">
        <v>0.66576086956521741</v>
      </c>
      <c r="W239" s="36">
        <v>8.3031145151997842E-3</v>
      </c>
      <c r="X239" s="31">
        <v>0</v>
      </c>
      <c r="Y239" s="31">
        <v>0</v>
      </c>
      <c r="Z239" s="36" t="s">
        <v>1104</v>
      </c>
      <c r="AA239" s="31">
        <v>188.55978260869566</v>
      </c>
      <c r="AB239" s="31">
        <v>19.369565217391305</v>
      </c>
      <c r="AC239" s="36">
        <v>0.10272373540856031</v>
      </c>
      <c r="AD239" s="31">
        <v>0</v>
      </c>
      <c r="AE239" s="31">
        <v>0</v>
      </c>
      <c r="AF239" s="36" t="s">
        <v>1104</v>
      </c>
      <c r="AG239" s="31">
        <v>0</v>
      </c>
      <c r="AH239" s="31">
        <v>0</v>
      </c>
      <c r="AI239" s="36" t="s">
        <v>1104</v>
      </c>
      <c r="AJ239" t="s">
        <v>263</v>
      </c>
      <c r="AK239" s="37">
        <v>2</v>
      </c>
      <c r="AT239"/>
    </row>
    <row r="240" spans="1:46" x14ac:dyDescent="0.25">
      <c r="A240" t="s">
        <v>941</v>
      </c>
      <c r="B240" t="s">
        <v>562</v>
      </c>
      <c r="C240" t="s">
        <v>763</v>
      </c>
      <c r="D240" t="s">
        <v>901</v>
      </c>
      <c r="E240" s="31">
        <v>185.52173913043478</v>
      </c>
      <c r="F240" s="31">
        <v>1000.0503260869565</v>
      </c>
      <c r="G240" s="31">
        <v>0</v>
      </c>
      <c r="H240" s="36">
        <v>0</v>
      </c>
      <c r="I240" s="31">
        <v>257.24054347826086</v>
      </c>
      <c r="J240" s="31">
        <v>0</v>
      </c>
      <c r="K240" s="36">
        <v>0</v>
      </c>
      <c r="L240" s="31">
        <v>188.50684782608693</v>
      </c>
      <c r="M240" s="31">
        <v>0</v>
      </c>
      <c r="N240" s="36">
        <v>0</v>
      </c>
      <c r="O240" s="31">
        <v>60.494565217391305</v>
      </c>
      <c r="P240" s="31">
        <v>0</v>
      </c>
      <c r="Q240" s="36">
        <v>0</v>
      </c>
      <c r="R240" s="31">
        <v>8.2391304347826093</v>
      </c>
      <c r="S240" s="31">
        <v>0</v>
      </c>
      <c r="T240" s="36">
        <v>0</v>
      </c>
      <c r="U240" s="31">
        <v>142.25543478260869</v>
      </c>
      <c r="V240" s="31">
        <v>0</v>
      </c>
      <c r="W240" s="36">
        <v>0</v>
      </c>
      <c r="X240" s="31">
        <v>0</v>
      </c>
      <c r="Y240" s="31">
        <v>0</v>
      </c>
      <c r="Z240" s="36" t="s">
        <v>1104</v>
      </c>
      <c r="AA240" s="31">
        <v>595.570652173913</v>
      </c>
      <c r="AB240" s="31">
        <v>0</v>
      </c>
      <c r="AC240" s="36">
        <v>0</v>
      </c>
      <c r="AD240" s="31">
        <v>0</v>
      </c>
      <c r="AE240" s="31">
        <v>0</v>
      </c>
      <c r="AF240" s="36" t="s">
        <v>1104</v>
      </c>
      <c r="AG240" s="31">
        <v>4.9836956521739131</v>
      </c>
      <c r="AH240" s="31">
        <v>0</v>
      </c>
      <c r="AI240" s="36">
        <v>0</v>
      </c>
      <c r="AJ240" t="s">
        <v>214</v>
      </c>
      <c r="AK240" s="37">
        <v>2</v>
      </c>
      <c r="AT240"/>
    </row>
    <row r="241" spans="1:46" x14ac:dyDescent="0.25">
      <c r="A241" t="s">
        <v>941</v>
      </c>
      <c r="B241" t="s">
        <v>599</v>
      </c>
      <c r="C241" t="s">
        <v>720</v>
      </c>
      <c r="D241" t="s">
        <v>898</v>
      </c>
      <c r="E241" s="31">
        <v>40.336956521739133</v>
      </c>
      <c r="F241" s="31">
        <v>297.95923913043475</v>
      </c>
      <c r="G241" s="31">
        <v>1.7717391304347827</v>
      </c>
      <c r="H241" s="36">
        <v>5.9462466597962598E-3</v>
      </c>
      <c r="I241" s="31">
        <v>40.899456521739133</v>
      </c>
      <c r="J241" s="31">
        <v>1.7717391304347827</v>
      </c>
      <c r="K241" s="36">
        <v>4.3319380772041727E-2</v>
      </c>
      <c r="L241" s="31">
        <v>34.307065217391305</v>
      </c>
      <c r="M241" s="31">
        <v>0.52173913043478259</v>
      </c>
      <c r="N241" s="36">
        <v>1.5207920792079208E-2</v>
      </c>
      <c r="O241" s="31">
        <v>1.25</v>
      </c>
      <c r="P241" s="31">
        <v>1.25</v>
      </c>
      <c r="Q241" s="36">
        <v>1</v>
      </c>
      <c r="R241" s="31">
        <v>5.3423913043478262</v>
      </c>
      <c r="S241" s="31">
        <v>0</v>
      </c>
      <c r="T241" s="36">
        <v>0</v>
      </c>
      <c r="U241" s="31">
        <v>88.247282608695656</v>
      </c>
      <c r="V241" s="31">
        <v>0</v>
      </c>
      <c r="W241" s="36">
        <v>0</v>
      </c>
      <c r="X241" s="31">
        <v>6.1331521739130439</v>
      </c>
      <c r="Y241" s="31">
        <v>0</v>
      </c>
      <c r="Z241" s="36">
        <v>0</v>
      </c>
      <c r="AA241" s="31">
        <v>162.67934782608697</v>
      </c>
      <c r="AB241" s="31">
        <v>0</v>
      </c>
      <c r="AC241" s="36">
        <v>0</v>
      </c>
      <c r="AD241" s="31">
        <v>0</v>
      </c>
      <c r="AE241" s="31">
        <v>0</v>
      </c>
      <c r="AF241" s="36" t="s">
        <v>1104</v>
      </c>
      <c r="AG241" s="31">
        <v>0</v>
      </c>
      <c r="AH241" s="31">
        <v>0</v>
      </c>
      <c r="AI241" s="36" t="s">
        <v>1104</v>
      </c>
      <c r="AJ241" t="s">
        <v>251</v>
      </c>
      <c r="AK241" s="37">
        <v>2</v>
      </c>
      <c r="AT241"/>
    </row>
    <row r="242" spans="1:46" x14ac:dyDescent="0.25">
      <c r="A242" t="s">
        <v>941</v>
      </c>
      <c r="B242" t="s">
        <v>427</v>
      </c>
      <c r="C242" t="s">
        <v>797</v>
      </c>
      <c r="D242" t="s">
        <v>898</v>
      </c>
      <c r="E242" s="31">
        <v>140.55434782608697</v>
      </c>
      <c r="F242" s="31">
        <v>479.16249999999997</v>
      </c>
      <c r="G242" s="31">
        <v>7.0097826086956516</v>
      </c>
      <c r="H242" s="36">
        <v>1.4629238741962595E-2</v>
      </c>
      <c r="I242" s="31">
        <v>46.030434782608694</v>
      </c>
      <c r="J242" s="31">
        <v>0</v>
      </c>
      <c r="K242" s="36">
        <v>0</v>
      </c>
      <c r="L242" s="31">
        <v>34.707065217391303</v>
      </c>
      <c r="M242" s="31">
        <v>0</v>
      </c>
      <c r="N242" s="36">
        <v>0</v>
      </c>
      <c r="O242" s="31">
        <v>4.9565217391304346</v>
      </c>
      <c r="P242" s="31">
        <v>0</v>
      </c>
      <c r="Q242" s="36">
        <v>0</v>
      </c>
      <c r="R242" s="31">
        <v>6.3668478260869552</v>
      </c>
      <c r="S242" s="31">
        <v>0</v>
      </c>
      <c r="T242" s="36">
        <v>0</v>
      </c>
      <c r="U242" s="31">
        <v>99.145652173913021</v>
      </c>
      <c r="V242" s="31">
        <v>6.928260869565217</v>
      </c>
      <c r="W242" s="36">
        <v>6.9879623741969446E-2</v>
      </c>
      <c r="X242" s="31">
        <v>0</v>
      </c>
      <c r="Y242" s="31">
        <v>0</v>
      </c>
      <c r="Z242" s="36" t="s">
        <v>1104</v>
      </c>
      <c r="AA242" s="31">
        <v>333.98641304347825</v>
      </c>
      <c r="AB242" s="31">
        <v>8.1521739130434784E-2</v>
      </c>
      <c r="AC242" s="36">
        <v>2.4408699260416414E-4</v>
      </c>
      <c r="AD242" s="31">
        <v>0</v>
      </c>
      <c r="AE242" s="31">
        <v>0</v>
      </c>
      <c r="AF242" s="36" t="s">
        <v>1104</v>
      </c>
      <c r="AG242" s="31">
        <v>0</v>
      </c>
      <c r="AH242" s="31">
        <v>0</v>
      </c>
      <c r="AI242" s="36" t="s">
        <v>1104</v>
      </c>
      <c r="AJ242" t="s">
        <v>76</v>
      </c>
      <c r="AK242" s="37">
        <v>2</v>
      </c>
      <c r="AT242"/>
    </row>
    <row r="243" spans="1:46" x14ac:dyDescent="0.25">
      <c r="A243" t="s">
        <v>941</v>
      </c>
      <c r="B243" t="s">
        <v>638</v>
      </c>
      <c r="C243" t="s">
        <v>722</v>
      </c>
      <c r="D243" t="s">
        <v>890</v>
      </c>
      <c r="E243" s="31">
        <v>193.83695652173913</v>
      </c>
      <c r="F243" s="31">
        <v>988.81130434782608</v>
      </c>
      <c r="G243" s="31">
        <v>4.8967391304347823</v>
      </c>
      <c r="H243" s="36">
        <v>4.9521471982608891E-3</v>
      </c>
      <c r="I243" s="31">
        <v>209.76608695652172</v>
      </c>
      <c r="J243" s="31">
        <v>2.0326086956521738</v>
      </c>
      <c r="K243" s="36">
        <v>9.68988231197483E-3</v>
      </c>
      <c r="L243" s="31">
        <v>152.02423913043478</v>
      </c>
      <c r="M243" s="31">
        <v>2.0326086956521738</v>
      </c>
      <c r="N243" s="36">
        <v>1.3370293495816957E-2</v>
      </c>
      <c r="O243" s="31">
        <v>52.361413043478258</v>
      </c>
      <c r="P243" s="31">
        <v>0</v>
      </c>
      <c r="Q243" s="36">
        <v>0</v>
      </c>
      <c r="R243" s="31">
        <v>5.3804347826086953</v>
      </c>
      <c r="S243" s="31">
        <v>0</v>
      </c>
      <c r="T243" s="36">
        <v>0</v>
      </c>
      <c r="U243" s="31">
        <v>182.92097826086956</v>
      </c>
      <c r="V243" s="31">
        <v>1.0190217391304348</v>
      </c>
      <c r="W243" s="36">
        <v>5.570830359747884E-3</v>
      </c>
      <c r="X243" s="31">
        <v>0</v>
      </c>
      <c r="Y243" s="31">
        <v>0</v>
      </c>
      <c r="Z243" s="36" t="s">
        <v>1104</v>
      </c>
      <c r="AA243" s="31">
        <v>596.12423913043483</v>
      </c>
      <c r="AB243" s="31">
        <v>1.8451086956521738</v>
      </c>
      <c r="AC243" s="36">
        <v>3.0951747547518448E-3</v>
      </c>
      <c r="AD243" s="31">
        <v>0</v>
      </c>
      <c r="AE243" s="31">
        <v>0</v>
      </c>
      <c r="AF243" s="36" t="s">
        <v>1104</v>
      </c>
      <c r="AG243" s="31">
        <v>0</v>
      </c>
      <c r="AH243" s="31">
        <v>0</v>
      </c>
      <c r="AI243" s="36" t="s">
        <v>1104</v>
      </c>
      <c r="AJ243" t="s">
        <v>290</v>
      </c>
      <c r="AK243" s="37">
        <v>2</v>
      </c>
      <c r="AT243"/>
    </row>
    <row r="244" spans="1:46" x14ac:dyDescent="0.25">
      <c r="A244" t="s">
        <v>941</v>
      </c>
      <c r="B244" t="s">
        <v>665</v>
      </c>
      <c r="C244" t="s">
        <v>788</v>
      </c>
      <c r="D244" t="s">
        <v>895</v>
      </c>
      <c r="E244" s="31">
        <v>259.18478260869563</v>
      </c>
      <c r="F244" s="31">
        <v>1095.4119565217393</v>
      </c>
      <c r="G244" s="31">
        <v>10.989130434782609</v>
      </c>
      <c r="H244" s="36">
        <v>1.0031961372483451E-2</v>
      </c>
      <c r="I244" s="31">
        <v>252.02630434782606</v>
      </c>
      <c r="J244" s="31">
        <v>0</v>
      </c>
      <c r="K244" s="36">
        <v>0</v>
      </c>
      <c r="L244" s="31">
        <v>190.1811956521739</v>
      </c>
      <c r="M244" s="31">
        <v>0</v>
      </c>
      <c r="N244" s="36">
        <v>0</v>
      </c>
      <c r="O244" s="31">
        <v>57.051630434782609</v>
      </c>
      <c r="P244" s="31">
        <v>0</v>
      </c>
      <c r="Q244" s="36">
        <v>0</v>
      </c>
      <c r="R244" s="31">
        <v>4.7934782608695654</v>
      </c>
      <c r="S244" s="31">
        <v>0</v>
      </c>
      <c r="T244" s="36">
        <v>0</v>
      </c>
      <c r="U244" s="31">
        <v>265.67369565217393</v>
      </c>
      <c r="V244" s="31">
        <v>0</v>
      </c>
      <c r="W244" s="36">
        <v>0</v>
      </c>
      <c r="X244" s="31">
        <v>3.4456521739130435</v>
      </c>
      <c r="Y244" s="31">
        <v>0</v>
      </c>
      <c r="Z244" s="36">
        <v>0</v>
      </c>
      <c r="AA244" s="31">
        <v>574.26630434782612</v>
      </c>
      <c r="AB244" s="31">
        <v>10.989130434782609</v>
      </c>
      <c r="AC244" s="36">
        <v>1.9135948516538114E-2</v>
      </c>
      <c r="AD244" s="31">
        <v>0</v>
      </c>
      <c r="AE244" s="31">
        <v>0</v>
      </c>
      <c r="AF244" s="36" t="s">
        <v>1104</v>
      </c>
      <c r="AG244" s="31">
        <v>0</v>
      </c>
      <c r="AH244" s="31">
        <v>0</v>
      </c>
      <c r="AI244" s="36" t="s">
        <v>1104</v>
      </c>
      <c r="AJ244" t="s">
        <v>317</v>
      </c>
      <c r="AK244" s="37">
        <v>2</v>
      </c>
      <c r="AT244"/>
    </row>
    <row r="245" spans="1:46" x14ac:dyDescent="0.25">
      <c r="A245" t="s">
        <v>941</v>
      </c>
      <c r="B245" t="s">
        <v>637</v>
      </c>
      <c r="C245" t="s">
        <v>720</v>
      </c>
      <c r="D245" t="s">
        <v>898</v>
      </c>
      <c r="E245" s="31">
        <v>248.66304347826087</v>
      </c>
      <c r="F245" s="31">
        <v>1026.5921739130436</v>
      </c>
      <c r="G245" s="31">
        <v>0</v>
      </c>
      <c r="H245" s="36">
        <v>0</v>
      </c>
      <c r="I245" s="31">
        <v>226.10597826086956</v>
      </c>
      <c r="J245" s="31">
        <v>0</v>
      </c>
      <c r="K245" s="36">
        <v>0</v>
      </c>
      <c r="L245" s="31">
        <v>135.19293478260869</v>
      </c>
      <c r="M245" s="31">
        <v>0</v>
      </c>
      <c r="N245" s="36">
        <v>0</v>
      </c>
      <c r="O245" s="31">
        <v>84.630434782608702</v>
      </c>
      <c r="P245" s="31">
        <v>0</v>
      </c>
      <c r="Q245" s="36">
        <v>0</v>
      </c>
      <c r="R245" s="31">
        <v>6.2826086956521738</v>
      </c>
      <c r="S245" s="31">
        <v>0</v>
      </c>
      <c r="T245" s="36">
        <v>0</v>
      </c>
      <c r="U245" s="31">
        <v>248.52152173913046</v>
      </c>
      <c r="V245" s="31">
        <v>0</v>
      </c>
      <c r="W245" s="36">
        <v>0</v>
      </c>
      <c r="X245" s="31">
        <v>22.774456521739129</v>
      </c>
      <c r="Y245" s="31">
        <v>0</v>
      </c>
      <c r="Z245" s="36">
        <v>0</v>
      </c>
      <c r="AA245" s="31">
        <v>529.19021739130437</v>
      </c>
      <c r="AB245" s="31">
        <v>0</v>
      </c>
      <c r="AC245" s="36">
        <v>0</v>
      </c>
      <c r="AD245" s="31">
        <v>0</v>
      </c>
      <c r="AE245" s="31">
        <v>0</v>
      </c>
      <c r="AF245" s="36" t="s">
        <v>1104</v>
      </c>
      <c r="AG245" s="31">
        <v>0</v>
      </c>
      <c r="AH245" s="31">
        <v>0</v>
      </c>
      <c r="AI245" s="36" t="s">
        <v>1104</v>
      </c>
      <c r="AJ245" t="s">
        <v>289</v>
      </c>
      <c r="AK245" s="37">
        <v>2</v>
      </c>
      <c r="AT245"/>
    </row>
    <row r="246" spans="1:46" x14ac:dyDescent="0.25">
      <c r="A246" t="s">
        <v>941</v>
      </c>
      <c r="B246" t="s">
        <v>566</v>
      </c>
      <c r="C246" t="s">
        <v>847</v>
      </c>
      <c r="D246" t="s">
        <v>908</v>
      </c>
      <c r="E246" s="31">
        <v>89.282608695652172</v>
      </c>
      <c r="F246" s="31">
        <v>274.07967391304345</v>
      </c>
      <c r="G246" s="31">
        <v>30.474782608695655</v>
      </c>
      <c r="H246" s="36">
        <v>0.1111895025764089</v>
      </c>
      <c r="I246" s="31">
        <v>65.331847826086943</v>
      </c>
      <c r="J246" s="31">
        <v>0</v>
      </c>
      <c r="K246" s="36">
        <v>0</v>
      </c>
      <c r="L246" s="31">
        <v>36.391521739130425</v>
      </c>
      <c r="M246" s="31">
        <v>0</v>
      </c>
      <c r="N246" s="36">
        <v>0</v>
      </c>
      <c r="O246" s="31">
        <v>20.392391304347822</v>
      </c>
      <c r="P246" s="31">
        <v>0</v>
      </c>
      <c r="Q246" s="36">
        <v>0</v>
      </c>
      <c r="R246" s="31">
        <v>8.5479347826086958</v>
      </c>
      <c r="S246" s="31">
        <v>0</v>
      </c>
      <c r="T246" s="36">
        <v>0</v>
      </c>
      <c r="U246" s="31">
        <v>70.679673913043487</v>
      </c>
      <c r="V246" s="31">
        <v>13.517608695652175</v>
      </c>
      <c r="W246" s="36">
        <v>0.191251712794866</v>
      </c>
      <c r="X246" s="31">
        <v>8.217391304347825E-2</v>
      </c>
      <c r="Y246" s="31">
        <v>0</v>
      </c>
      <c r="Z246" s="36">
        <v>0</v>
      </c>
      <c r="AA246" s="31">
        <v>130.48467391304342</v>
      </c>
      <c r="AB246" s="31">
        <v>16.95717391304348</v>
      </c>
      <c r="AC246" s="36">
        <v>0.12995529210077153</v>
      </c>
      <c r="AD246" s="31">
        <v>7.5013043478260881</v>
      </c>
      <c r="AE246" s="31">
        <v>0</v>
      </c>
      <c r="AF246" s="36">
        <v>0</v>
      </c>
      <c r="AG246" s="31">
        <v>0</v>
      </c>
      <c r="AH246" s="31">
        <v>0</v>
      </c>
      <c r="AI246" s="36" t="s">
        <v>1104</v>
      </c>
      <c r="AJ246" t="s">
        <v>218</v>
      </c>
      <c r="AK246" s="37">
        <v>2</v>
      </c>
      <c r="AT246"/>
    </row>
    <row r="247" spans="1:46" x14ac:dyDescent="0.25">
      <c r="A247" t="s">
        <v>941</v>
      </c>
      <c r="B247" t="s">
        <v>436</v>
      </c>
      <c r="C247" t="s">
        <v>705</v>
      </c>
      <c r="D247" t="s">
        <v>901</v>
      </c>
      <c r="E247" s="31">
        <v>179.27173913043478</v>
      </c>
      <c r="F247" s="31">
        <v>618.47500000000002</v>
      </c>
      <c r="G247" s="31">
        <v>75.983695652173907</v>
      </c>
      <c r="H247" s="36">
        <v>0.12285653527171495</v>
      </c>
      <c r="I247" s="31">
        <v>92.497282608695656</v>
      </c>
      <c r="J247" s="31">
        <v>3.7336956521739131</v>
      </c>
      <c r="K247" s="36">
        <v>4.0365463145215781E-2</v>
      </c>
      <c r="L247" s="31">
        <v>55.836956521739133</v>
      </c>
      <c r="M247" s="31">
        <v>0.95108695652173914</v>
      </c>
      <c r="N247" s="36">
        <v>1.7033287911232237E-2</v>
      </c>
      <c r="O247" s="31">
        <v>31.008152173913043</v>
      </c>
      <c r="P247" s="31">
        <v>2.7826086956521738</v>
      </c>
      <c r="Q247" s="36">
        <v>8.973797213215319E-2</v>
      </c>
      <c r="R247" s="31">
        <v>5.6521739130434785</v>
      </c>
      <c r="S247" s="31">
        <v>0</v>
      </c>
      <c r="T247" s="36">
        <v>0</v>
      </c>
      <c r="U247" s="31">
        <v>132.47282608695653</v>
      </c>
      <c r="V247" s="31">
        <v>9.4130434782608692</v>
      </c>
      <c r="W247" s="36">
        <v>7.1056410256410255E-2</v>
      </c>
      <c r="X247" s="31">
        <v>26.173913043478262</v>
      </c>
      <c r="Y247" s="31">
        <v>0</v>
      </c>
      <c r="Z247" s="36">
        <v>0</v>
      </c>
      <c r="AA247" s="31">
        <v>337.05923913043478</v>
      </c>
      <c r="AB247" s="31">
        <v>62.836956521739133</v>
      </c>
      <c r="AC247" s="36">
        <v>0.18642704078917879</v>
      </c>
      <c r="AD247" s="31">
        <v>29.404891304347824</v>
      </c>
      <c r="AE247" s="31">
        <v>0</v>
      </c>
      <c r="AF247" s="36">
        <v>0</v>
      </c>
      <c r="AG247" s="31">
        <v>0.86684782608695654</v>
      </c>
      <c r="AH247" s="31">
        <v>0</v>
      </c>
      <c r="AI247" s="36">
        <v>0</v>
      </c>
      <c r="AJ247" t="s">
        <v>86</v>
      </c>
      <c r="AK247" s="37">
        <v>2</v>
      </c>
      <c r="AT247"/>
    </row>
    <row r="248" spans="1:46" x14ac:dyDescent="0.25">
      <c r="A248" t="s">
        <v>941</v>
      </c>
      <c r="B248" t="s">
        <v>547</v>
      </c>
      <c r="C248" t="s">
        <v>843</v>
      </c>
      <c r="D248" t="s">
        <v>896</v>
      </c>
      <c r="E248" s="31">
        <v>49.673913043478258</v>
      </c>
      <c r="F248" s="31">
        <v>225.58695652173913</v>
      </c>
      <c r="G248" s="31">
        <v>4.4836956521739131</v>
      </c>
      <c r="H248" s="36">
        <v>1.9875686614628504E-2</v>
      </c>
      <c r="I248" s="31">
        <v>73.176630434782609</v>
      </c>
      <c r="J248" s="31">
        <v>0</v>
      </c>
      <c r="K248" s="36">
        <v>0</v>
      </c>
      <c r="L248" s="31">
        <v>59.877717391304351</v>
      </c>
      <c r="M248" s="31">
        <v>0</v>
      </c>
      <c r="N248" s="36">
        <v>0</v>
      </c>
      <c r="O248" s="31">
        <v>7.8206521739130439</v>
      </c>
      <c r="P248" s="31">
        <v>0</v>
      </c>
      <c r="Q248" s="36">
        <v>0</v>
      </c>
      <c r="R248" s="31">
        <v>5.4782608695652177</v>
      </c>
      <c r="S248" s="31">
        <v>0</v>
      </c>
      <c r="T248" s="36">
        <v>0</v>
      </c>
      <c r="U248" s="31">
        <v>45.203804347826086</v>
      </c>
      <c r="V248" s="31">
        <v>0</v>
      </c>
      <c r="W248" s="36">
        <v>0</v>
      </c>
      <c r="X248" s="31">
        <v>0</v>
      </c>
      <c r="Y248" s="31">
        <v>0</v>
      </c>
      <c r="Z248" s="36" t="s">
        <v>1104</v>
      </c>
      <c r="AA248" s="31">
        <v>107.20652173913044</v>
      </c>
      <c r="AB248" s="31">
        <v>4.4836956521739131</v>
      </c>
      <c r="AC248" s="36">
        <v>4.1822974754131603E-2</v>
      </c>
      <c r="AD248" s="31">
        <v>0</v>
      </c>
      <c r="AE248" s="31">
        <v>0</v>
      </c>
      <c r="AF248" s="36" t="s">
        <v>1104</v>
      </c>
      <c r="AG248" s="31">
        <v>0</v>
      </c>
      <c r="AH248" s="31">
        <v>0</v>
      </c>
      <c r="AI248" s="36" t="s">
        <v>1104</v>
      </c>
      <c r="AJ248" t="s">
        <v>199</v>
      </c>
      <c r="AK248" s="37">
        <v>2</v>
      </c>
      <c r="AT248"/>
    </row>
    <row r="249" spans="1:46" x14ac:dyDescent="0.25">
      <c r="A249" t="s">
        <v>941</v>
      </c>
      <c r="B249" t="s">
        <v>448</v>
      </c>
      <c r="C249" t="s">
        <v>812</v>
      </c>
      <c r="D249" t="s">
        <v>908</v>
      </c>
      <c r="E249" s="31">
        <v>104.28260869565217</v>
      </c>
      <c r="F249" s="31">
        <v>238.47869565217391</v>
      </c>
      <c r="G249" s="31">
        <v>6.7536956521739135</v>
      </c>
      <c r="H249" s="36">
        <v>2.8319911905356602E-2</v>
      </c>
      <c r="I249" s="31">
        <v>19.96521739130435</v>
      </c>
      <c r="J249" s="31">
        <v>0</v>
      </c>
      <c r="K249" s="36">
        <v>0</v>
      </c>
      <c r="L249" s="31">
        <v>10.931739130434783</v>
      </c>
      <c r="M249" s="31">
        <v>0</v>
      </c>
      <c r="N249" s="36">
        <v>0</v>
      </c>
      <c r="O249" s="31">
        <v>3.2943478260869563</v>
      </c>
      <c r="P249" s="31">
        <v>0</v>
      </c>
      <c r="Q249" s="36">
        <v>0</v>
      </c>
      <c r="R249" s="31">
        <v>5.7391304347826084</v>
      </c>
      <c r="S249" s="31">
        <v>0</v>
      </c>
      <c r="T249" s="36">
        <v>0</v>
      </c>
      <c r="U249" s="31">
        <v>59.377282608695651</v>
      </c>
      <c r="V249" s="31">
        <v>6.7536956521739135</v>
      </c>
      <c r="W249" s="36">
        <v>0.11374208039599394</v>
      </c>
      <c r="X249" s="31">
        <v>7.9235869565217394</v>
      </c>
      <c r="Y249" s="31">
        <v>0</v>
      </c>
      <c r="Z249" s="36">
        <v>0</v>
      </c>
      <c r="AA249" s="31">
        <v>151.21260869565216</v>
      </c>
      <c r="AB249" s="31">
        <v>0</v>
      </c>
      <c r="AC249" s="36">
        <v>0</v>
      </c>
      <c r="AD249" s="31">
        <v>0</v>
      </c>
      <c r="AE249" s="31">
        <v>0</v>
      </c>
      <c r="AF249" s="36" t="s">
        <v>1104</v>
      </c>
      <c r="AG249" s="31">
        <v>0</v>
      </c>
      <c r="AH249" s="31">
        <v>0</v>
      </c>
      <c r="AI249" s="36" t="s">
        <v>1104</v>
      </c>
      <c r="AJ249" t="s">
        <v>99</v>
      </c>
      <c r="AK249" s="37">
        <v>2</v>
      </c>
      <c r="AT249"/>
    </row>
    <row r="250" spans="1:46" x14ac:dyDescent="0.25">
      <c r="A250" t="s">
        <v>941</v>
      </c>
      <c r="B250" t="s">
        <v>374</v>
      </c>
      <c r="C250" t="s">
        <v>737</v>
      </c>
      <c r="D250" t="s">
        <v>904</v>
      </c>
      <c r="E250" s="31">
        <v>122.8804347826087</v>
      </c>
      <c r="F250" s="31">
        <v>453.59173913043486</v>
      </c>
      <c r="G250" s="31">
        <v>7.4179347826086959</v>
      </c>
      <c r="H250" s="36">
        <v>1.6353769574440142E-2</v>
      </c>
      <c r="I250" s="31">
        <v>68.871304347826111</v>
      </c>
      <c r="J250" s="31">
        <v>0</v>
      </c>
      <c r="K250" s="36">
        <v>0</v>
      </c>
      <c r="L250" s="31">
        <v>6.5961956521739129</v>
      </c>
      <c r="M250" s="31">
        <v>0</v>
      </c>
      <c r="N250" s="36">
        <v>0</v>
      </c>
      <c r="O250" s="31">
        <v>57.424565217391319</v>
      </c>
      <c r="P250" s="31">
        <v>0</v>
      </c>
      <c r="Q250" s="36">
        <v>0</v>
      </c>
      <c r="R250" s="31">
        <v>4.8505434782608692</v>
      </c>
      <c r="S250" s="31">
        <v>0</v>
      </c>
      <c r="T250" s="36">
        <v>0</v>
      </c>
      <c r="U250" s="31">
        <v>119.76847826086953</v>
      </c>
      <c r="V250" s="31">
        <v>7.4179347826086959</v>
      </c>
      <c r="W250" s="36">
        <v>6.1935618539392147E-2</v>
      </c>
      <c r="X250" s="31">
        <v>11.957391304347825</v>
      </c>
      <c r="Y250" s="31">
        <v>0</v>
      </c>
      <c r="Z250" s="36">
        <v>0</v>
      </c>
      <c r="AA250" s="31">
        <v>252.9945652173914</v>
      </c>
      <c r="AB250" s="31">
        <v>0</v>
      </c>
      <c r="AC250" s="36">
        <v>0</v>
      </c>
      <c r="AD250" s="31">
        <v>0</v>
      </c>
      <c r="AE250" s="31">
        <v>0</v>
      </c>
      <c r="AF250" s="36" t="s">
        <v>1104</v>
      </c>
      <c r="AG250" s="31">
        <v>0</v>
      </c>
      <c r="AH250" s="31">
        <v>0</v>
      </c>
      <c r="AI250" s="36" t="s">
        <v>1104</v>
      </c>
      <c r="AJ250" t="s">
        <v>23</v>
      </c>
      <c r="AK250" s="37">
        <v>2</v>
      </c>
      <c r="AT250"/>
    </row>
    <row r="251" spans="1:46" x14ac:dyDescent="0.25">
      <c r="A251" t="s">
        <v>941</v>
      </c>
      <c r="B251" t="s">
        <v>499</v>
      </c>
      <c r="C251" t="s">
        <v>798</v>
      </c>
      <c r="D251" t="s">
        <v>903</v>
      </c>
      <c r="E251" s="31">
        <v>156.10869565217391</v>
      </c>
      <c r="F251" s="31">
        <v>342.59978260869559</v>
      </c>
      <c r="G251" s="31">
        <v>0</v>
      </c>
      <c r="H251" s="36">
        <v>0</v>
      </c>
      <c r="I251" s="31">
        <v>42.860978260869565</v>
      </c>
      <c r="J251" s="31">
        <v>0</v>
      </c>
      <c r="K251" s="36">
        <v>0</v>
      </c>
      <c r="L251" s="31">
        <v>23.309021739130433</v>
      </c>
      <c r="M251" s="31">
        <v>0</v>
      </c>
      <c r="N251" s="36">
        <v>0</v>
      </c>
      <c r="O251" s="31">
        <v>13.744891304347828</v>
      </c>
      <c r="P251" s="31">
        <v>0</v>
      </c>
      <c r="Q251" s="36">
        <v>0</v>
      </c>
      <c r="R251" s="31">
        <v>5.8070652173913047</v>
      </c>
      <c r="S251" s="31">
        <v>0</v>
      </c>
      <c r="T251" s="36">
        <v>0</v>
      </c>
      <c r="U251" s="31">
        <v>84.290652173913031</v>
      </c>
      <c r="V251" s="31">
        <v>0</v>
      </c>
      <c r="W251" s="36">
        <v>0</v>
      </c>
      <c r="X251" s="31">
        <v>7.9120652173913051</v>
      </c>
      <c r="Y251" s="31">
        <v>0</v>
      </c>
      <c r="Z251" s="36">
        <v>0</v>
      </c>
      <c r="AA251" s="31">
        <v>202.12749999999997</v>
      </c>
      <c r="AB251" s="31">
        <v>0</v>
      </c>
      <c r="AC251" s="36">
        <v>0</v>
      </c>
      <c r="AD251" s="31">
        <v>5.4085869565217388</v>
      </c>
      <c r="AE251" s="31">
        <v>0</v>
      </c>
      <c r="AF251" s="36">
        <v>0</v>
      </c>
      <c r="AG251" s="31">
        <v>0</v>
      </c>
      <c r="AH251" s="31">
        <v>0</v>
      </c>
      <c r="AI251" s="36" t="s">
        <v>1104</v>
      </c>
      <c r="AJ251" t="s">
        <v>150</v>
      </c>
      <c r="AK251" s="37">
        <v>2</v>
      </c>
      <c r="AT251"/>
    </row>
    <row r="252" spans="1:46" x14ac:dyDescent="0.25">
      <c r="A252" t="s">
        <v>941</v>
      </c>
      <c r="B252" t="s">
        <v>502</v>
      </c>
      <c r="C252" t="s">
        <v>797</v>
      </c>
      <c r="D252" t="s">
        <v>898</v>
      </c>
      <c r="E252" s="31">
        <v>166.10869565217391</v>
      </c>
      <c r="F252" s="31">
        <v>563.49423913043472</v>
      </c>
      <c r="G252" s="31">
        <v>9.7690217391304337</v>
      </c>
      <c r="H252" s="36">
        <v>1.733650685445455E-2</v>
      </c>
      <c r="I252" s="31">
        <v>84.681739130434792</v>
      </c>
      <c r="J252" s="31">
        <v>1.138586956521739</v>
      </c>
      <c r="K252" s="36">
        <v>1.3445483857717898E-2</v>
      </c>
      <c r="L252" s="31">
        <v>29.781956521739129</v>
      </c>
      <c r="M252" s="31">
        <v>0.80163043478260865</v>
      </c>
      <c r="N252" s="36">
        <v>2.6916647809806054E-2</v>
      </c>
      <c r="O252" s="31">
        <v>49.475869565217401</v>
      </c>
      <c r="P252" s="31">
        <v>0.33695652173913043</v>
      </c>
      <c r="Q252" s="36">
        <v>6.8105224769211149E-3</v>
      </c>
      <c r="R252" s="31">
        <v>5.4239130434782608</v>
      </c>
      <c r="S252" s="31">
        <v>0</v>
      </c>
      <c r="T252" s="36">
        <v>0</v>
      </c>
      <c r="U252" s="31">
        <v>133.28989130434786</v>
      </c>
      <c r="V252" s="31">
        <v>6.2527173913043477</v>
      </c>
      <c r="W252" s="36">
        <v>4.6910664643181284E-2</v>
      </c>
      <c r="X252" s="31">
        <v>2.097826086956522</v>
      </c>
      <c r="Y252" s="31">
        <v>0</v>
      </c>
      <c r="Z252" s="36">
        <v>0</v>
      </c>
      <c r="AA252" s="31">
        <v>342.69923913043471</v>
      </c>
      <c r="AB252" s="31">
        <v>2.3777173913043477</v>
      </c>
      <c r="AC252" s="36">
        <v>6.9382044656345586E-3</v>
      </c>
      <c r="AD252" s="31">
        <v>0.72554347826086951</v>
      </c>
      <c r="AE252" s="31">
        <v>0</v>
      </c>
      <c r="AF252" s="36">
        <v>0</v>
      </c>
      <c r="AG252" s="31">
        <v>0</v>
      </c>
      <c r="AH252" s="31">
        <v>0</v>
      </c>
      <c r="AI252" s="36" t="s">
        <v>1104</v>
      </c>
      <c r="AJ252" t="s">
        <v>153</v>
      </c>
      <c r="AK252" s="37">
        <v>2</v>
      </c>
      <c r="AT252"/>
    </row>
    <row r="253" spans="1:46" x14ac:dyDescent="0.25">
      <c r="A253" t="s">
        <v>941</v>
      </c>
      <c r="B253" t="s">
        <v>493</v>
      </c>
      <c r="C253" t="s">
        <v>740</v>
      </c>
      <c r="D253" t="s">
        <v>897</v>
      </c>
      <c r="E253" s="31">
        <v>90.228260869565219</v>
      </c>
      <c r="F253" s="31">
        <v>446.43619565217386</v>
      </c>
      <c r="G253" s="31">
        <v>0</v>
      </c>
      <c r="H253" s="36">
        <v>0</v>
      </c>
      <c r="I253" s="31">
        <v>103.7520652173913</v>
      </c>
      <c r="J253" s="31">
        <v>0</v>
      </c>
      <c r="K253" s="36">
        <v>0</v>
      </c>
      <c r="L253" s="31">
        <v>51.894782608695643</v>
      </c>
      <c r="M253" s="31">
        <v>0</v>
      </c>
      <c r="N253" s="36">
        <v>0</v>
      </c>
      <c r="O253" s="31">
        <v>46.639891304347834</v>
      </c>
      <c r="P253" s="31">
        <v>0</v>
      </c>
      <c r="Q253" s="36">
        <v>0</v>
      </c>
      <c r="R253" s="31">
        <v>5.2173913043478262</v>
      </c>
      <c r="S253" s="31">
        <v>0</v>
      </c>
      <c r="T253" s="36">
        <v>0</v>
      </c>
      <c r="U253" s="31">
        <v>73.171413043478253</v>
      </c>
      <c r="V253" s="31">
        <v>0</v>
      </c>
      <c r="W253" s="36">
        <v>0</v>
      </c>
      <c r="X253" s="31">
        <v>0</v>
      </c>
      <c r="Y253" s="31">
        <v>0</v>
      </c>
      <c r="Z253" s="36" t="s">
        <v>1104</v>
      </c>
      <c r="AA253" s="31">
        <v>269.51271739130431</v>
      </c>
      <c r="AB253" s="31">
        <v>0</v>
      </c>
      <c r="AC253" s="36">
        <v>0</v>
      </c>
      <c r="AD253" s="31">
        <v>0</v>
      </c>
      <c r="AE253" s="31">
        <v>0</v>
      </c>
      <c r="AF253" s="36" t="s">
        <v>1104</v>
      </c>
      <c r="AG253" s="31">
        <v>0</v>
      </c>
      <c r="AH253" s="31">
        <v>0</v>
      </c>
      <c r="AI253" s="36" t="s">
        <v>1104</v>
      </c>
      <c r="AJ253" t="s">
        <v>144</v>
      </c>
      <c r="AK253" s="37">
        <v>2</v>
      </c>
      <c r="AT253"/>
    </row>
    <row r="254" spans="1:46" x14ac:dyDescent="0.25">
      <c r="A254" t="s">
        <v>941</v>
      </c>
      <c r="B254" t="s">
        <v>606</v>
      </c>
      <c r="C254" t="s">
        <v>775</v>
      </c>
      <c r="D254" t="s">
        <v>905</v>
      </c>
      <c r="E254" s="31">
        <v>93.902173913043484</v>
      </c>
      <c r="F254" s="31">
        <v>364.85326086956525</v>
      </c>
      <c r="G254" s="31">
        <v>0</v>
      </c>
      <c r="H254" s="36">
        <v>0</v>
      </c>
      <c r="I254" s="31">
        <v>85.364130434782595</v>
      </c>
      <c r="J254" s="31">
        <v>0</v>
      </c>
      <c r="K254" s="36">
        <v>0</v>
      </c>
      <c r="L254" s="31">
        <v>51.915760869565219</v>
      </c>
      <c r="M254" s="31">
        <v>0</v>
      </c>
      <c r="N254" s="36">
        <v>0</v>
      </c>
      <c r="O254" s="31">
        <v>25.152173913043477</v>
      </c>
      <c r="P254" s="31">
        <v>0</v>
      </c>
      <c r="Q254" s="36">
        <v>0</v>
      </c>
      <c r="R254" s="31">
        <v>8.2961956521739122</v>
      </c>
      <c r="S254" s="31">
        <v>0</v>
      </c>
      <c r="T254" s="36">
        <v>0</v>
      </c>
      <c r="U254" s="31">
        <v>63.307065217391305</v>
      </c>
      <c r="V254" s="31">
        <v>0</v>
      </c>
      <c r="W254" s="36">
        <v>0</v>
      </c>
      <c r="X254" s="31">
        <v>0</v>
      </c>
      <c r="Y254" s="31">
        <v>0</v>
      </c>
      <c r="Z254" s="36" t="s">
        <v>1104</v>
      </c>
      <c r="AA254" s="31">
        <v>216.18206521739131</v>
      </c>
      <c r="AB254" s="31">
        <v>0</v>
      </c>
      <c r="AC254" s="36">
        <v>0</v>
      </c>
      <c r="AD254" s="31">
        <v>0</v>
      </c>
      <c r="AE254" s="31">
        <v>0</v>
      </c>
      <c r="AF254" s="36" t="s">
        <v>1104</v>
      </c>
      <c r="AG254" s="31">
        <v>0</v>
      </c>
      <c r="AH254" s="31">
        <v>0</v>
      </c>
      <c r="AI254" s="36" t="s">
        <v>1104</v>
      </c>
      <c r="AJ254" t="s">
        <v>258</v>
      </c>
      <c r="AK254" s="37">
        <v>2</v>
      </c>
      <c r="AT254"/>
    </row>
    <row r="255" spans="1:46" x14ac:dyDescent="0.25">
      <c r="A255" t="s">
        <v>941</v>
      </c>
      <c r="B255" t="s">
        <v>631</v>
      </c>
      <c r="C255" t="s">
        <v>775</v>
      </c>
      <c r="D255" t="s">
        <v>905</v>
      </c>
      <c r="E255" s="31">
        <v>100.26086956521739</v>
      </c>
      <c r="F255" s="31">
        <v>385.37793478260869</v>
      </c>
      <c r="G255" s="31">
        <v>0.54347826086956519</v>
      </c>
      <c r="H255" s="36">
        <v>1.4102474786890451E-3</v>
      </c>
      <c r="I255" s="31">
        <v>93.915978260869565</v>
      </c>
      <c r="J255" s="31">
        <v>0.54347826086956519</v>
      </c>
      <c r="K255" s="36">
        <v>5.7868561977808559E-3</v>
      </c>
      <c r="L255" s="31">
        <v>84.831739130434784</v>
      </c>
      <c r="M255" s="31">
        <v>0</v>
      </c>
      <c r="N255" s="36">
        <v>0</v>
      </c>
      <c r="O255" s="31">
        <v>4.8233695652173916</v>
      </c>
      <c r="P255" s="31">
        <v>0.54347826086956519</v>
      </c>
      <c r="Q255" s="36">
        <v>0.11267605633802816</v>
      </c>
      <c r="R255" s="31">
        <v>4.2608695652173916</v>
      </c>
      <c r="S255" s="31">
        <v>0</v>
      </c>
      <c r="T255" s="36">
        <v>0</v>
      </c>
      <c r="U255" s="31">
        <v>68.529891304347828</v>
      </c>
      <c r="V255" s="31">
        <v>0</v>
      </c>
      <c r="W255" s="36">
        <v>0</v>
      </c>
      <c r="X255" s="31">
        <v>0</v>
      </c>
      <c r="Y255" s="31">
        <v>0</v>
      </c>
      <c r="Z255" s="36" t="s">
        <v>1104</v>
      </c>
      <c r="AA255" s="31">
        <v>222.93206521739131</v>
      </c>
      <c r="AB255" s="31">
        <v>0</v>
      </c>
      <c r="AC255" s="36">
        <v>0</v>
      </c>
      <c r="AD255" s="31">
        <v>0</v>
      </c>
      <c r="AE255" s="31">
        <v>0</v>
      </c>
      <c r="AF255" s="36" t="s">
        <v>1104</v>
      </c>
      <c r="AG255" s="31">
        <v>0</v>
      </c>
      <c r="AH255" s="31">
        <v>0</v>
      </c>
      <c r="AI255" s="36" t="s">
        <v>1104</v>
      </c>
      <c r="AJ255" t="s">
        <v>283</v>
      </c>
      <c r="AK255" s="37">
        <v>2</v>
      </c>
      <c r="AT255"/>
    </row>
    <row r="256" spans="1:46" x14ac:dyDescent="0.25">
      <c r="A256" t="s">
        <v>941</v>
      </c>
      <c r="B256" t="s">
        <v>476</v>
      </c>
      <c r="C256" t="s">
        <v>822</v>
      </c>
      <c r="D256" t="s">
        <v>902</v>
      </c>
      <c r="E256" s="31">
        <v>172.11956521739131</v>
      </c>
      <c r="F256" s="31">
        <v>612.35054347826099</v>
      </c>
      <c r="G256" s="31">
        <v>66.706521739130437</v>
      </c>
      <c r="H256" s="36">
        <v>0.10893518826687966</v>
      </c>
      <c r="I256" s="31">
        <v>79.638586956521735</v>
      </c>
      <c r="J256" s="31">
        <v>1.7119565217391304</v>
      </c>
      <c r="K256" s="36">
        <v>2.1496570785136657E-2</v>
      </c>
      <c r="L256" s="31">
        <v>29.432065217391305</v>
      </c>
      <c r="M256" s="31">
        <v>1.7119565217391304</v>
      </c>
      <c r="N256" s="36">
        <v>5.8166374296002216E-2</v>
      </c>
      <c r="O256" s="31">
        <v>45.163043478260867</v>
      </c>
      <c r="P256" s="31">
        <v>0</v>
      </c>
      <c r="Q256" s="36">
        <v>0</v>
      </c>
      <c r="R256" s="31">
        <v>5.0434782608695654</v>
      </c>
      <c r="S256" s="31">
        <v>0</v>
      </c>
      <c r="T256" s="36">
        <v>0</v>
      </c>
      <c r="U256" s="31">
        <v>205.91304347826087</v>
      </c>
      <c r="V256" s="31">
        <v>11.260869565217391</v>
      </c>
      <c r="W256" s="36">
        <v>5.4687499999999993E-2</v>
      </c>
      <c r="X256" s="31">
        <v>13.714673913043478</v>
      </c>
      <c r="Y256" s="31">
        <v>0</v>
      </c>
      <c r="Z256" s="36">
        <v>0</v>
      </c>
      <c r="AA256" s="31">
        <v>313.08423913043481</v>
      </c>
      <c r="AB256" s="31">
        <v>53.733695652173914</v>
      </c>
      <c r="AC256" s="36">
        <v>0.17162695829536084</v>
      </c>
      <c r="AD256" s="31">
        <v>0</v>
      </c>
      <c r="AE256" s="31">
        <v>0</v>
      </c>
      <c r="AF256" s="36" t="s">
        <v>1104</v>
      </c>
      <c r="AG256" s="31">
        <v>0</v>
      </c>
      <c r="AH256" s="31">
        <v>0</v>
      </c>
      <c r="AI256" s="36" t="s">
        <v>1104</v>
      </c>
      <c r="AJ256" t="s">
        <v>127</v>
      </c>
      <c r="AK256" s="37">
        <v>2</v>
      </c>
      <c r="AT256"/>
    </row>
    <row r="257" spans="1:46" x14ac:dyDescent="0.25">
      <c r="A257" t="s">
        <v>941</v>
      </c>
      <c r="B257" t="s">
        <v>373</v>
      </c>
      <c r="C257" t="s">
        <v>700</v>
      </c>
      <c r="D257" t="s">
        <v>896</v>
      </c>
      <c r="E257" s="31">
        <v>81.869565217391298</v>
      </c>
      <c r="F257" s="31">
        <v>296.81706521739125</v>
      </c>
      <c r="G257" s="31">
        <v>25.201739130434785</v>
      </c>
      <c r="H257" s="36">
        <v>8.4906638073443744E-2</v>
      </c>
      <c r="I257" s="31">
        <v>34.081630434782618</v>
      </c>
      <c r="J257" s="31">
        <v>3.0869565217391304</v>
      </c>
      <c r="K257" s="36">
        <v>9.0575376892435333E-2</v>
      </c>
      <c r="L257" s="31">
        <v>22.14869565217392</v>
      </c>
      <c r="M257" s="31">
        <v>3.0869565217391304</v>
      </c>
      <c r="N257" s="36">
        <v>0.13937419025558473</v>
      </c>
      <c r="O257" s="31">
        <v>7.3858695652173916</v>
      </c>
      <c r="P257" s="31">
        <v>0</v>
      </c>
      <c r="Q257" s="36">
        <v>0</v>
      </c>
      <c r="R257" s="31">
        <v>4.547065217391304</v>
      </c>
      <c r="S257" s="31">
        <v>0</v>
      </c>
      <c r="T257" s="36">
        <v>0</v>
      </c>
      <c r="U257" s="31">
        <v>71.696956521739111</v>
      </c>
      <c r="V257" s="31">
        <v>7.4019565217391303</v>
      </c>
      <c r="W257" s="36">
        <v>0.10323948017925692</v>
      </c>
      <c r="X257" s="31">
        <v>19.422717391304346</v>
      </c>
      <c r="Y257" s="31">
        <v>0</v>
      </c>
      <c r="Z257" s="36">
        <v>0</v>
      </c>
      <c r="AA257" s="31">
        <v>124.59423913043473</v>
      </c>
      <c r="AB257" s="31">
        <v>14.712826086956523</v>
      </c>
      <c r="AC257" s="36">
        <v>0.11808592587939815</v>
      </c>
      <c r="AD257" s="31">
        <v>47.021521739130428</v>
      </c>
      <c r="AE257" s="31">
        <v>0</v>
      </c>
      <c r="AF257" s="36">
        <v>0</v>
      </c>
      <c r="AG257" s="31">
        <v>0</v>
      </c>
      <c r="AH257" s="31">
        <v>0</v>
      </c>
      <c r="AI257" s="36" t="s">
        <v>1104</v>
      </c>
      <c r="AJ257" t="s">
        <v>22</v>
      </c>
      <c r="AK257" s="37">
        <v>2</v>
      </c>
      <c r="AT257"/>
    </row>
    <row r="258" spans="1:46" x14ac:dyDescent="0.25">
      <c r="A258" t="s">
        <v>941</v>
      </c>
      <c r="B258" t="s">
        <v>512</v>
      </c>
      <c r="C258" t="s">
        <v>834</v>
      </c>
      <c r="D258" t="s">
        <v>900</v>
      </c>
      <c r="E258" s="31">
        <v>56.456521739130437</v>
      </c>
      <c r="F258" s="31">
        <v>182.31793478260869</v>
      </c>
      <c r="G258" s="31">
        <v>78.133152173913047</v>
      </c>
      <c r="H258" s="36">
        <v>0.42855439464623735</v>
      </c>
      <c r="I258" s="31">
        <v>35.290760869565219</v>
      </c>
      <c r="J258" s="31">
        <v>15.1875</v>
      </c>
      <c r="K258" s="36">
        <v>0.43035343035343032</v>
      </c>
      <c r="L258" s="31">
        <v>29.899456521739129</v>
      </c>
      <c r="M258" s="31">
        <v>15.1875</v>
      </c>
      <c r="N258" s="36">
        <v>0.50795237662455694</v>
      </c>
      <c r="O258" s="31">
        <v>0</v>
      </c>
      <c r="P258" s="31">
        <v>0</v>
      </c>
      <c r="Q258" s="36" t="s">
        <v>1104</v>
      </c>
      <c r="R258" s="31">
        <v>5.3913043478260869</v>
      </c>
      <c r="S258" s="31">
        <v>0</v>
      </c>
      <c r="T258" s="36">
        <v>0</v>
      </c>
      <c r="U258" s="31">
        <v>23.065217391304348</v>
      </c>
      <c r="V258" s="31">
        <v>12.375</v>
      </c>
      <c r="W258" s="36">
        <v>0.53652214891611683</v>
      </c>
      <c r="X258" s="31">
        <v>3.8179347826086958</v>
      </c>
      <c r="Y258" s="31">
        <v>0</v>
      </c>
      <c r="Z258" s="36">
        <v>0</v>
      </c>
      <c r="AA258" s="31">
        <v>120.14402173913044</v>
      </c>
      <c r="AB258" s="31">
        <v>50.570652173913047</v>
      </c>
      <c r="AC258" s="36">
        <v>0.42091692488634569</v>
      </c>
      <c r="AD258" s="31">
        <v>0</v>
      </c>
      <c r="AE258" s="31">
        <v>0</v>
      </c>
      <c r="AF258" s="36" t="s">
        <v>1104</v>
      </c>
      <c r="AG258" s="31">
        <v>0</v>
      </c>
      <c r="AH258" s="31">
        <v>0</v>
      </c>
      <c r="AI258" s="36" t="s">
        <v>1104</v>
      </c>
      <c r="AJ258" t="s">
        <v>163</v>
      </c>
      <c r="AK258" s="37">
        <v>2</v>
      </c>
      <c r="AT258"/>
    </row>
    <row r="259" spans="1:46" x14ac:dyDescent="0.25">
      <c r="A259" t="s">
        <v>941</v>
      </c>
      <c r="B259" t="s">
        <v>656</v>
      </c>
      <c r="C259" t="s">
        <v>759</v>
      </c>
      <c r="D259" t="s">
        <v>889</v>
      </c>
      <c r="E259" s="31">
        <v>85.445652173913047</v>
      </c>
      <c r="F259" s="31">
        <v>262.75</v>
      </c>
      <c r="G259" s="31">
        <v>0</v>
      </c>
      <c r="H259" s="36">
        <v>0</v>
      </c>
      <c r="I259" s="31">
        <v>26.432065217391305</v>
      </c>
      <c r="J259" s="31">
        <v>0</v>
      </c>
      <c r="K259" s="36">
        <v>0</v>
      </c>
      <c r="L259" s="31">
        <v>17.513586956521738</v>
      </c>
      <c r="M259" s="31">
        <v>0</v>
      </c>
      <c r="N259" s="36">
        <v>0</v>
      </c>
      <c r="O259" s="31">
        <v>3.6141304347826089</v>
      </c>
      <c r="P259" s="31">
        <v>0</v>
      </c>
      <c r="Q259" s="36">
        <v>0</v>
      </c>
      <c r="R259" s="31">
        <v>5.3043478260869561</v>
      </c>
      <c r="S259" s="31">
        <v>0</v>
      </c>
      <c r="T259" s="36">
        <v>0</v>
      </c>
      <c r="U259" s="31">
        <v>60.932065217391305</v>
      </c>
      <c r="V259" s="31">
        <v>0</v>
      </c>
      <c r="W259" s="36">
        <v>0</v>
      </c>
      <c r="X259" s="31">
        <v>0</v>
      </c>
      <c r="Y259" s="31">
        <v>0</v>
      </c>
      <c r="Z259" s="36" t="s">
        <v>1104</v>
      </c>
      <c r="AA259" s="31">
        <v>175.3858695652174</v>
      </c>
      <c r="AB259" s="31">
        <v>0</v>
      </c>
      <c r="AC259" s="36">
        <v>0</v>
      </c>
      <c r="AD259" s="31">
        <v>0</v>
      </c>
      <c r="AE259" s="31">
        <v>0</v>
      </c>
      <c r="AF259" s="36" t="s">
        <v>1104</v>
      </c>
      <c r="AG259" s="31">
        <v>0</v>
      </c>
      <c r="AH259" s="31">
        <v>0</v>
      </c>
      <c r="AI259" s="36" t="s">
        <v>1104</v>
      </c>
      <c r="AJ259" t="s">
        <v>308</v>
      </c>
      <c r="AK259" s="37">
        <v>2</v>
      </c>
      <c r="AT259"/>
    </row>
    <row r="260" spans="1:46" x14ac:dyDescent="0.25">
      <c r="A260" t="s">
        <v>941</v>
      </c>
      <c r="B260" t="s">
        <v>685</v>
      </c>
      <c r="C260" t="s">
        <v>774</v>
      </c>
      <c r="D260" t="s">
        <v>903</v>
      </c>
      <c r="E260" s="31">
        <v>81.771739130434781</v>
      </c>
      <c r="F260" s="31">
        <v>422.92391304347819</v>
      </c>
      <c r="G260" s="31">
        <v>72.546413043478253</v>
      </c>
      <c r="H260" s="36">
        <v>0.17153537741910613</v>
      </c>
      <c r="I260" s="31">
        <v>111.78195652173912</v>
      </c>
      <c r="J260" s="31">
        <v>1.6956521739130435</v>
      </c>
      <c r="K260" s="36">
        <v>1.5169283368047657E-2</v>
      </c>
      <c r="L260" s="31">
        <v>43.349021739130428</v>
      </c>
      <c r="M260" s="31">
        <v>1.6956521739130435</v>
      </c>
      <c r="N260" s="36">
        <v>3.9116273121854721E-2</v>
      </c>
      <c r="O260" s="31">
        <v>63.128586956521737</v>
      </c>
      <c r="P260" s="31">
        <v>0</v>
      </c>
      <c r="Q260" s="36">
        <v>0</v>
      </c>
      <c r="R260" s="31">
        <v>5.3043478260869561</v>
      </c>
      <c r="S260" s="31">
        <v>0</v>
      </c>
      <c r="T260" s="36">
        <v>0</v>
      </c>
      <c r="U260" s="31">
        <v>147.5108695652174</v>
      </c>
      <c r="V260" s="31">
        <v>37.381304347826095</v>
      </c>
      <c r="W260" s="36">
        <v>0.2534138972809668</v>
      </c>
      <c r="X260" s="31">
        <v>0</v>
      </c>
      <c r="Y260" s="31">
        <v>0</v>
      </c>
      <c r="Z260" s="36" t="s">
        <v>1104</v>
      </c>
      <c r="AA260" s="31">
        <v>159.97163043478253</v>
      </c>
      <c r="AB260" s="31">
        <v>33.469456521739119</v>
      </c>
      <c r="AC260" s="36">
        <v>0.20922120022639887</v>
      </c>
      <c r="AD260" s="31">
        <v>3.6594565217391302</v>
      </c>
      <c r="AE260" s="31">
        <v>0</v>
      </c>
      <c r="AF260" s="36">
        <v>0</v>
      </c>
      <c r="AG260" s="31">
        <v>0</v>
      </c>
      <c r="AH260" s="31">
        <v>0</v>
      </c>
      <c r="AI260" s="36" t="s">
        <v>1104</v>
      </c>
      <c r="AJ260" t="s">
        <v>337</v>
      </c>
      <c r="AK260" s="37">
        <v>2</v>
      </c>
      <c r="AT260"/>
    </row>
    <row r="261" spans="1:46" x14ac:dyDescent="0.25">
      <c r="A261" t="s">
        <v>941</v>
      </c>
      <c r="B261" t="s">
        <v>690</v>
      </c>
      <c r="C261" t="s">
        <v>886</v>
      </c>
      <c r="D261" t="s">
        <v>890</v>
      </c>
      <c r="E261" s="31">
        <v>54.369565217391305</v>
      </c>
      <c r="F261" s="31">
        <v>260.12489130434784</v>
      </c>
      <c r="G261" s="31">
        <v>43.605869565217404</v>
      </c>
      <c r="H261" s="36">
        <v>0.16763435958229098</v>
      </c>
      <c r="I261" s="31">
        <v>102.19347826086955</v>
      </c>
      <c r="J261" s="31">
        <v>0</v>
      </c>
      <c r="K261" s="36">
        <v>0</v>
      </c>
      <c r="L261" s="31">
        <v>71.24619565217391</v>
      </c>
      <c r="M261" s="31">
        <v>0</v>
      </c>
      <c r="N261" s="36">
        <v>0</v>
      </c>
      <c r="O261" s="31">
        <v>26.164673913043476</v>
      </c>
      <c r="P261" s="31">
        <v>0</v>
      </c>
      <c r="Q261" s="36">
        <v>0</v>
      </c>
      <c r="R261" s="31">
        <v>4.7826086956521738</v>
      </c>
      <c r="S261" s="31">
        <v>0</v>
      </c>
      <c r="T261" s="36">
        <v>0</v>
      </c>
      <c r="U261" s="31">
        <v>60.987826086956524</v>
      </c>
      <c r="V261" s="31">
        <v>6.8006521739130434</v>
      </c>
      <c r="W261" s="36">
        <v>0.11150835519561994</v>
      </c>
      <c r="X261" s="31">
        <v>0</v>
      </c>
      <c r="Y261" s="31">
        <v>0</v>
      </c>
      <c r="Z261" s="36" t="s">
        <v>1104</v>
      </c>
      <c r="AA261" s="31">
        <v>96.943586956521756</v>
      </c>
      <c r="AB261" s="31">
        <v>36.80521739130436</v>
      </c>
      <c r="AC261" s="36">
        <v>0.37965603034485551</v>
      </c>
      <c r="AD261" s="31">
        <v>0</v>
      </c>
      <c r="AE261" s="31">
        <v>0</v>
      </c>
      <c r="AF261" s="36" t="s">
        <v>1104</v>
      </c>
      <c r="AG261" s="31">
        <v>0</v>
      </c>
      <c r="AH261" s="31">
        <v>0</v>
      </c>
      <c r="AI261" s="36" t="s">
        <v>1104</v>
      </c>
      <c r="AJ261" t="s">
        <v>342</v>
      </c>
      <c r="AK261" s="37">
        <v>2</v>
      </c>
      <c r="AT261"/>
    </row>
    <row r="262" spans="1:46" x14ac:dyDescent="0.25">
      <c r="A262" t="s">
        <v>941</v>
      </c>
      <c r="B262" t="s">
        <v>681</v>
      </c>
      <c r="C262" t="s">
        <v>810</v>
      </c>
      <c r="D262" t="s">
        <v>893</v>
      </c>
      <c r="E262" s="31">
        <v>94.043478260869563</v>
      </c>
      <c r="F262" s="31">
        <v>450.66239130434792</v>
      </c>
      <c r="G262" s="31">
        <v>180.71565217391299</v>
      </c>
      <c r="H262" s="36">
        <v>0.40100007380440461</v>
      </c>
      <c r="I262" s="31">
        <v>120.48315217391304</v>
      </c>
      <c r="J262" s="31">
        <v>8.4558695652173927</v>
      </c>
      <c r="K262" s="36">
        <v>7.0183004118382075E-2</v>
      </c>
      <c r="L262" s="31">
        <v>76.344565217391292</v>
      </c>
      <c r="M262" s="31">
        <v>8.4558695652173927</v>
      </c>
      <c r="N262" s="36">
        <v>0.11075928641599161</v>
      </c>
      <c r="O262" s="31">
        <v>39.442934782608702</v>
      </c>
      <c r="P262" s="31">
        <v>0</v>
      </c>
      <c r="Q262" s="36">
        <v>0</v>
      </c>
      <c r="R262" s="31">
        <v>4.6956521739130439</v>
      </c>
      <c r="S262" s="31">
        <v>0</v>
      </c>
      <c r="T262" s="36">
        <v>0</v>
      </c>
      <c r="U262" s="31">
        <v>147.74021739130436</v>
      </c>
      <c r="V262" s="31">
        <v>79.675652173912979</v>
      </c>
      <c r="W262" s="36">
        <v>0.53929562024999766</v>
      </c>
      <c r="X262" s="31">
        <v>0</v>
      </c>
      <c r="Y262" s="31">
        <v>0</v>
      </c>
      <c r="Z262" s="36" t="s">
        <v>1104</v>
      </c>
      <c r="AA262" s="31">
        <v>182.1223913043479</v>
      </c>
      <c r="AB262" s="31">
        <v>92.584130434782608</v>
      </c>
      <c r="AC262" s="36">
        <v>0.50836215015463782</v>
      </c>
      <c r="AD262" s="31">
        <v>0.31663043478260872</v>
      </c>
      <c r="AE262" s="31">
        <v>0</v>
      </c>
      <c r="AF262" s="36">
        <v>0</v>
      </c>
      <c r="AG262" s="31">
        <v>0</v>
      </c>
      <c r="AH262" s="31">
        <v>0</v>
      </c>
      <c r="AI262" s="36" t="s">
        <v>1104</v>
      </c>
      <c r="AJ262" t="s">
        <v>333</v>
      </c>
      <c r="AK262" s="37">
        <v>2</v>
      </c>
      <c r="AT262"/>
    </row>
    <row r="263" spans="1:46" x14ac:dyDescent="0.25">
      <c r="A263" t="s">
        <v>941</v>
      </c>
      <c r="B263" t="s">
        <v>577</v>
      </c>
      <c r="C263" t="s">
        <v>749</v>
      </c>
      <c r="D263" t="s">
        <v>902</v>
      </c>
      <c r="E263" s="31">
        <v>267.75</v>
      </c>
      <c r="F263" s="31">
        <v>1230.7328260869565</v>
      </c>
      <c r="G263" s="31">
        <v>7.0915217391304353</v>
      </c>
      <c r="H263" s="36">
        <v>5.7620318470561292E-3</v>
      </c>
      <c r="I263" s="31">
        <v>250.2545652173913</v>
      </c>
      <c r="J263" s="31">
        <v>7.0915217391304353</v>
      </c>
      <c r="K263" s="36">
        <v>2.8337232261757814E-2</v>
      </c>
      <c r="L263" s="31">
        <v>191.5108695652174</v>
      </c>
      <c r="M263" s="31">
        <v>0</v>
      </c>
      <c r="N263" s="36">
        <v>0</v>
      </c>
      <c r="O263" s="31">
        <v>58.743695652173912</v>
      </c>
      <c r="P263" s="31">
        <v>7.0915217391304353</v>
      </c>
      <c r="Q263" s="36">
        <v>0.12071970720262305</v>
      </c>
      <c r="R263" s="31">
        <v>0</v>
      </c>
      <c r="S263" s="31">
        <v>0</v>
      </c>
      <c r="T263" s="36" t="s">
        <v>1104</v>
      </c>
      <c r="U263" s="31">
        <v>145.67119565217391</v>
      </c>
      <c r="V263" s="31">
        <v>0</v>
      </c>
      <c r="W263" s="36">
        <v>0</v>
      </c>
      <c r="X263" s="31">
        <v>0</v>
      </c>
      <c r="Y263" s="31">
        <v>0</v>
      </c>
      <c r="Z263" s="36" t="s">
        <v>1104</v>
      </c>
      <c r="AA263" s="31">
        <v>834.80706521739125</v>
      </c>
      <c r="AB263" s="31">
        <v>0</v>
      </c>
      <c r="AC263" s="36">
        <v>0</v>
      </c>
      <c r="AD263" s="31">
        <v>0</v>
      </c>
      <c r="AE263" s="31">
        <v>0</v>
      </c>
      <c r="AF263" s="36" t="s">
        <v>1104</v>
      </c>
      <c r="AG263" s="31">
        <v>0</v>
      </c>
      <c r="AH263" s="31">
        <v>0</v>
      </c>
      <c r="AI263" s="36" t="s">
        <v>1104</v>
      </c>
      <c r="AJ263" t="s">
        <v>229</v>
      </c>
      <c r="AK263" s="37">
        <v>2</v>
      </c>
      <c r="AT263"/>
    </row>
    <row r="264" spans="1:46" x14ac:dyDescent="0.25">
      <c r="A264" t="s">
        <v>941</v>
      </c>
      <c r="B264" t="s">
        <v>485</v>
      </c>
      <c r="C264" t="s">
        <v>827</v>
      </c>
      <c r="D264" t="s">
        <v>904</v>
      </c>
      <c r="E264" s="31">
        <v>135.81521739130434</v>
      </c>
      <c r="F264" s="31">
        <v>483.95043478260868</v>
      </c>
      <c r="G264" s="31">
        <v>15.647500000000004</v>
      </c>
      <c r="H264" s="36">
        <v>3.233285658071345E-2</v>
      </c>
      <c r="I264" s="31">
        <v>70.081521739130437</v>
      </c>
      <c r="J264" s="31">
        <v>0</v>
      </c>
      <c r="K264" s="36">
        <v>0</v>
      </c>
      <c r="L264" s="31">
        <v>39.027173913043477</v>
      </c>
      <c r="M264" s="31">
        <v>0</v>
      </c>
      <c r="N264" s="36">
        <v>0</v>
      </c>
      <c r="O264" s="31">
        <v>25.402173913043477</v>
      </c>
      <c r="P264" s="31">
        <v>0</v>
      </c>
      <c r="Q264" s="36">
        <v>0</v>
      </c>
      <c r="R264" s="31">
        <v>5.6521739130434785</v>
      </c>
      <c r="S264" s="31">
        <v>0</v>
      </c>
      <c r="T264" s="36">
        <v>0</v>
      </c>
      <c r="U264" s="31">
        <v>118.81869565217384</v>
      </c>
      <c r="V264" s="31">
        <v>15.647500000000004</v>
      </c>
      <c r="W264" s="36">
        <v>0.13169223844878764</v>
      </c>
      <c r="X264" s="31">
        <v>0.4483695652173913</v>
      </c>
      <c r="Y264" s="31">
        <v>0</v>
      </c>
      <c r="Z264" s="36">
        <v>0</v>
      </c>
      <c r="AA264" s="31">
        <v>294.60184782608695</v>
      </c>
      <c r="AB264" s="31">
        <v>0</v>
      </c>
      <c r="AC264" s="36">
        <v>0</v>
      </c>
      <c r="AD264" s="31">
        <v>0</v>
      </c>
      <c r="AE264" s="31">
        <v>0</v>
      </c>
      <c r="AF264" s="36" t="s">
        <v>1104</v>
      </c>
      <c r="AG264" s="31">
        <v>0</v>
      </c>
      <c r="AH264" s="31">
        <v>0</v>
      </c>
      <c r="AI264" s="36" t="s">
        <v>1104</v>
      </c>
      <c r="AJ264" t="s">
        <v>136</v>
      </c>
      <c r="AK264" s="37">
        <v>2</v>
      </c>
      <c r="AT264"/>
    </row>
    <row r="265" spans="1:46" x14ac:dyDescent="0.25">
      <c r="A265" t="s">
        <v>941</v>
      </c>
      <c r="B265" t="s">
        <v>400</v>
      </c>
      <c r="C265" t="s">
        <v>783</v>
      </c>
      <c r="D265" t="s">
        <v>894</v>
      </c>
      <c r="E265" s="31">
        <v>89.630434782608702</v>
      </c>
      <c r="F265" s="31">
        <v>281.44217391304346</v>
      </c>
      <c r="G265" s="31">
        <v>19.994130434782608</v>
      </c>
      <c r="H265" s="36">
        <v>7.1041699816318749E-2</v>
      </c>
      <c r="I265" s="31">
        <v>46.209239130434781</v>
      </c>
      <c r="J265" s="31">
        <v>0</v>
      </c>
      <c r="K265" s="36">
        <v>0</v>
      </c>
      <c r="L265" s="31">
        <v>17.649456521739129</v>
      </c>
      <c r="M265" s="31">
        <v>0</v>
      </c>
      <c r="N265" s="36">
        <v>0</v>
      </c>
      <c r="O265" s="31">
        <v>21.951086956521738</v>
      </c>
      <c r="P265" s="31">
        <v>0</v>
      </c>
      <c r="Q265" s="36">
        <v>0</v>
      </c>
      <c r="R265" s="31">
        <v>6.6086956521739131</v>
      </c>
      <c r="S265" s="31">
        <v>0</v>
      </c>
      <c r="T265" s="36">
        <v>0</v>
      </c>
      <c r="U265" s="31">
        <v>79.11239130434781</v>
      </c>
      <c r="V265" s="31">
        <v>8.5444565217391304</v>
      </c>
      <c r="W265" s="36">
        <v>0.10800402289533055</v>
      </c>
      <c r="X265" s="31">
        <v>5.8260869565217392</v>
      </c>
      <c r="Y265" s="31">
        <v>0</v>
      </c>
      <c r="Z265" s="36">
        <v>0</v>
      </c>
      <c r="AA265" s="31">
        <v>150.29445652173916</v>
      </c>
      <c r="AB265" s="31">
        <v>11.449673913043478</v>
      </c>
      <c r="AC265" s="36">
        <v>7.6181611604466279E-2</v>
      </c>
      <c r="AD265" s="31">
        <v>0</v>
      </c>
      <c r="AE265" s="31">
        <v>0</v>
      </c>
      <c r="AF265" s="36" t="s">
        <v>1104</v>
      </c>
      <c r="AG265" s="31">
        <v>0</v>
      </c>
      <c r="AH265" s="31">
        <v>0</v>
      </c>
      <c r="AI265" s="36" t="s">
        <v>1104</v>
      </c>
      <c r="AJ265" t="s">
        <v>49</v>
      </c>
      <c r="AK265" s="37">
        <v>2</v>
      </c>
      <c r="AT265"/>
    </row>
    <row r="266" spans="1:46" x14ac:dyDescent="0.25">
      <c r="A266" t="s">
        <v>941</v>
      </c>
      <c r="B266" t="s">
        <v>659</v>
      </c>
      <c r="C266" t="s">
        <v>877</v>
      </c>
      <c r="D266" t="s">
        <v>894</v>
      </c>
      <c r="E266" s="31">
        <v>88.5</v>
      </c>
      <c r="F266" s="31">
        <v>292.90369565217395</v>
      </c>
      <c r="G266" s="31">
        <v>7.17</v>
      </c>
      <c r="H266" s="36">
        <v>2.4479035623075397E-2</v>
      </c>
      <c r="I266" s="31">
        <v>41.024456521739133</v>
      </c>
      <c r="J266" s="31">
        <v>8.9673913043478257E-2</v>
      </c>
      <c r="K266" s="36">
        <v>2.1858647413393389E-3</v>
      </c>
      <c r="L266" s="31">
        <v>20.432065217391305</v>
      </c>
      <c r="M266" s="31">
        <v>8.9673913043478257E-2</v>
      </c>
      <c r="N266" s="36">
        <v>4.3888815001994945E-3</v>
      </c>
      <c r="O266" s="31">
        <v>13.983695652173912</v>
      </c>
      <c r="P266" s="31">
        <v>0</v>
      </c>
      <c r="Q266" s="36">
        <v>0</v>
      </c>
      <c r="R266" s="31">
        <v>6.6086956521739131</v>
      </c>
      <c r="S266" s="31">
        <v>0</v>
      </c>
      <c r="T266" s="36">
        <v>0</v>
      </c>
      <c r="U266" s="31">
        <v>80.615652173913048</v>
      </c>
      <c r="V266" s="31">
        <v>7.0803260869565214</v>
      </c>
      <c r="W266" s="36">
        <v>8.7828180955257365E-2</v>
      </c>
      <c r="X266" s="31">
        <v>11.065217391304348</v>
      </c>
      <c r="Y266" s="31">
        <v>0</v>
      </c>
      <c r="Z266" s="36">
        <v>0</v>
      </c>
      <c r="AA266" s="31">
        <v>160.1983695652174</v>
      </c>
      <c r="AB266" s="31">
        <v>0</v>
      </c>
      <c r="AC266" s="36">
        <v>0</v>
      </c>
      <c r="AD266" s="31">
        <v>0</v>
      </c>
      <c r="AE266" s="31">
        <v>0</v>
      </c>
      <c r="AF266" s="36" t="s">
        <v>1104</v>
      </c>
      <c r="AG266" s="31">
        <v>0</v>
      </c>
      <c r="AH266" s="31">
        <v>0</v>
      </c>
      <c r="AI266" s="36" t="s">
        <v>1104</v>
      </c>
      <c r="AJ266" t="s">
        <v>311</v>
      </c>
      <c r="AK266" s="37">
        <v>2</v>
      </c>
      <c r="AT266"/>
    </row>
    <row r="267" spans="1:46" x14ac:dyDescent="0.25">
      <c r="A267" t="s">
        <v>941</v>
      </c>
      <c r="B267" t="s">
        <v>542</v>
      </c>
      <c r="C267" t="s">
        <v>841</v>
      </c>
      <c r="D267" t="s">
        <v>890</v>
      </c>
      <c r="E267" s="31">
        <v>100.73913043478261</v>
      </c>
      <c r="F267" s="31">
        <v>370.4183695652174</v>
      </c>
      <c r="G267" s="31">
        <v>14.559565217391306</v>
      </c>
      <c r="H267" s="36">
        <v>3.9305732149517193E-2</v>
      </c>
      <c r="I267" s="31">
        <v>64.502826086956517</v>
      </c>
      <c r="J267" s="31">
        <v>0</v>
      </c>
      <c r="K267" s="36">
        <v>0</v>
      </c>
      <c r="L267" s="31">
        <v>41.073478260869557</v>
      </c>
      <c r="M267" s="31">
        <v>0</v>
      </c>
      <c r="N267" s="36">
        <v>0</v>
      </c>
      <c r="O267" s="31">
        <v>17.777173913043477</v>
      </c>
      <c r="P267" s="31">
        <v>0</v>
      </c>
      <c r="Q267" s="36">
        <v>0</v>
      </c>
      <c r="R267" s="31">
        <v>5.6521739130434785</v>
      </c>
      <c r="S267" s="31">
        <v>0</v>
      </c>
      <c r="T267" s="36">
        <v>0</v>
      </c>
      <c r="U267" s="31">
        <v>73.806304347826085</v>
      </c>
      <c r="V267" s="31">
        <v>7.4313043478260878</v>
      </c>
      <c r="W267" s="36">
        <v>0.10068657973720875</v>
      </c>
      <c r="X267" s="31">
        <v>14.771739130434783</v>
      </c>
      <c r="Y267" s="31">
        <v>0</v>
      </c>
      <c r="Z267" s="36">
        <v>0</v>
      </c>
      <c r="AA267" s="31">
        <v>217.33750000000003</v>
      </c>
      <c r="AB267" s="31">
        <v>7.1282608695652172</v>
      </c>
      <c r="AC267" s="36">
        <v>3.2798117534089684E-2</v>
      </c>
      <c r="AD267" s="31">
        <v>0</v>
      </c>
      <c r="AE267" s="31">
        <v>0</v>
      </c>
      <c r="AF267" s="36" t="s">
        <v>1104</v>
      </c>
      <c r="AG267" s="31">
        <v>0</v>
      </c>
      <c r="AH267" s="31">
        <v>0</v>
      </c>
      <c r="AI267" s="36" t="s">
        <v>1104</v>
      </c>
      <c r="AJ267" t="s">
        <v>194</v>
      </c>
      <c r="AK267" s="37">
        <v>2</v>
      </c>
      <c r="AT267"/>
    </row>
    <row r="268" spans="1:46" x14ac:dyDescent="0.25">
      <c r="A268" t="s">
        <v>941</v>
      </c>
      <c r="B268" t="s">
        <v>602</v>
      </c>
      <c r="C268" t="s">
        <v>860</v>
      </c>
      <c r="D268" t="s">
        <v>900</v>
      </c>
      <c r="E268" s="31">
        <v>118.20652173913044</v>
      </c>
      <c r="F268" s="31">
        <v>366.49260869565222</v>
      </c>
      <c r="G268" s="31">
        <v>88.727173913043472</v>
      </c>
      <c r="H268" s="36">
        <v>0.24209812642285919</v>
      </c>
      <c r="I268" s="31">
        <v>64.536413043478277</v>
      </c>
      <c r="J268" s="31">
        <v>0</v>
      </c>
      <c r="K268" s="36">
        <v>0</v>
      </c>
      <c r="L268" s="31">
        <v>45.248369565217402</v>
      </c>
      <c r="M268" s="31">
        <v>0</v>
      </c>
      <c r="N268" s="36">
        <v>0</v>
      </c>
      <c r="O268" s="31">
        <v>13.114130434782609</v>
      </c>
      <c r="P268" s="31">
        <v>0</v>
      </c>
      <c r="Q268" s="36">
        <v>0</v>
      </c>
      <c r="R268" s="31">
        <v>6.1739130434782608</v>
      </c>
      <c r="S268" s="31">
        <v>0</v>
      </c>
      <c r="T268" s="36">
        <v>0</v>
      </c>
      <c r="U268" s="31">
        <v>53.190217391304351</v>
      </c>
      <c r="V268" s="31">
        <v>0</v>
      </c>
      <c r="W268" s="36">
        <v>0</v>
      </c>
      <c r="X268" s="31">
        <v>13.043478260869565</v>
      </c>
      <c r="Y268" s="31">
        <v>0</v>
      </c>
      <c r="Z268" s="36">
        <v>0</v>
      </c>
      <c r="AA268" s="31">
        <v>235.72250000000003</v>
      </c>
      <c r="AB268" s="31">
        <v>88.727173913043472</v>
      </c>
      <c r="AC268" s="36">
        <v>0.3764051964197031</v>
      </c>
      <c r="AD268" s="31">
        <v>0</v>
      </c>
      <c r="AE268" s="31">
        <v>0</v>
      </c>
      <c r="AF268" s="36" t="s">
        <v>1104</v>
      </c>
      <c r="AG268" s="31">
        <v>0</v>
      </c>
      <c r="AH268" s="31">
        <v>0</v>
      </c>
      <c r="AI268" s="36" t="s">
        <v>1104</v>
      </c>
      <c r="AJ268" t="s">
        <v>254</v>
      </c>
      <c r="AK268" s="37">
        <v>2</v>
      </c>
      <c r="AT268"/>
    </row>
    <row r="269" spans="1:46" x14ac:dyDescent="0.25">
      <c r="A269" t="s">
        <v>941</v>
      </c>
      <c r="B269" t="s">
        <v>443</v>
      </c>
      <c r="C269" t="s">
        <v>760</v>
      </c>
      <c r="D269" t="s">
        <v>893</v>
      </c>
      <c r="E269" s="31">
        <v>109.3804347826087</v>
      </c>
      <c r="F269" s="31">
        <v>296.01141304347823</v>
      </c>
      <c r="G269" s="31">
        <v>85.967391304347814</v>
      </c>
      <c r="H269" s="36">
        <v>0.29041917816770429</v>
      </c>
      <c r="I269" s="31">
        <v>55.905434782608694</v>
      </c>
      <c r="J269" s="31">
        <v>5.9864130434782608</v>
      </c>
      <c r="K269" s="36">
        <v>0.10708105690898839</v>
      </c>
      <c r="L269" s="31">
        <v>44.416304347826085</v>
      </c>
      <c r="M269" s="31">
        <v>5.9864130434782608</v>
      </c>
      <c r="N269" s="36">
        <v>0.13477962949367397</v>
      </c>
      <c r="O269" s="31">
        <v>5.4347826086956523</v>
      </c>
      <c r="P269" s="31">
        <v>0</v>
      </c>
      <c r="Q269" s="36">
        <v>0</v>
      </c>
      <c r="R269" s="31">
        <v>6.0543478260869561</v>
      </c>
      <c r="S269" s="31">
        <v>0</v>
      </c>
      <c r="T269" s="36">
        <v>0</v>
      </c>
      <c r="U269" s="31">
        <v>82.932065217391298</v>
      </c>
      <c r="V269" s="31">
        <v>32.986413043478258</v>
      </c>
      <c r="W269" s="36">
        <v>0.39775221992856907</v>
      </c>
      <c r="X269" s="31">
        <v>0</v>
      </c>
      <c r="Y269" s="31">
        <v>0</v>
      </c>
      <c r="Z269" s="36" t="s">
        <v>1104</v>
      </c>
      <c r="AA269" s="31">
        <v>157.17391304347825</v>
      </c>
      <c r="AB269" s="31">
        <v>46.994565217391305</v>
      </c>
      <c r="AC269" s="36">
        <v>0.29899723374827114</v>
      </c>
      <c r="AD269" s="31">
        <v>0</v>
      </c>
      <c r="AE269" s="31">
        <v>0</v>
      </c>
      <c r="AF269" s="36" t="s">
        <v>1104</v>
      </c>
      <c r="AG269" s="31">
        <v>0</v>
      </c>
      <c r="AH269" s="31">
        <v>0</v>
      </c>
      <c r="AI269" s="36" t="s">
        <v>1104</v>
      </c>
      <c r="AJ269" t="s">
        <v>94</v>
      </c>
      <c r="AK269" s="37">
        <v>2</v>
      </c>
      <c r="AT269"/>
    </row>
    <row r="270" spans="1:46" x14ac:dyDescent="0.25">
      <c r="A270" t="s">
        <v>941</v>
      </c>
      <c r="B270" t="s">
        <v>398</v>
      </c>
      <c r="C270" t="s">
        <v>729</v>
      </c>
      <c r="D270" t="s">
        <v>894</v>
      </c>
      <c r="E270" s="31">
        <v>71.75</v>
      </c>
      <c r="F270" s="31">
        <v>241.97000000000003</v>
      </c>
      <c r="G270" s="31">
        <v>2.815108695652174</v>
      </c>
      <c r="H270" s="36">
        <v>1.163412280717516E-2</v>
      </c>
      <c r="I270" s="31">
        <v>29.947173913043478</v>
      </c>
      <c r="J270" s="31">
        <v>0</v>
      </c>
      <c r="K270" s="36">
        <v>0</v>
      </c>
      <c r="L270" s="31">
        <v>12.099347826086957</v>
      </c>
      <c r="M270" s="31">
        <v>0</v>
      </c>
      <c r="N270" s="36">
        <v>0</v>
      </c>
      <c r="O270" s="31">
        <v>12.369565217391305</v>
      </c>
      <c r="P270" s="31">
        <v>0</v>
      </c>
      <c r="Q270" s="36">
        <v>0</v>
      </c>
      <c r="R270" s="31">
        <v>5.4782608695652177</v>
      </c>
      <c r="S270" s="31">
        <v>0</v>
      </c>
      <c r="T270" s="36">
        <v>0</v>
      </c>
      <c r="U270" s="31">
        <v>87.675760869565238</v>
      </c>
      <c r="V270" s="31">
        <v>0</v>
      </c>
      <c r="W270" s="36">
        <v>0</v>
      </c>
      <c r="X270" s="31">
        <v>0</v>
      </c>
      <c r="Y270" s="31">
        <v>0</v>
      </c>
      <c r="Z270" s="36" t="s">
        <v>1104</v>
      </c>
      <c r="AA270" s="31">
        <v>124.34706521739129</v>
      </c>
      <c r="AB270" s="31">
        <v>2.815108695652174</v>
      </c>
      <c r="AC270" s="36">
        <v>2.2639124540097713E-2</v>
      </c>
      <c r="AD270" s="31">
        <v>0</v>
      </c>
      <c r="AE270" s="31">
        <v>0</v>
      </c>
      <c r="AF270" s="36" t="s">
        <v>1104</v>
      </c>
      <c r="AG270" s="31">
        <v>0</v>
      </c>
      <c r="AH270" s="31">
        <v>0</v>
      </c>
      <c r="AI270" s="36" t="s">
        <v>1104</v>
      </c>
      <c r="AJ270" t="s">
        <v>47</v>
      </c>
      <c r="AK270" s="37">
        <v>2</v>
      </c>
      <c r="AT270"/>
    </row>
    <row r="271" spans="1:46" x14ac:dyDescent="0.25">
      <c r="A271" t="s">
        <v>941</v>
      </c>
      <c r="B271" t="s">
        <v>495</v>
      </c>
      <c r="C271" t="s">
        <v>825</v>
      </c>
      <c r="D271" t="s">
        <v>889</v>
      </c>
      <c r="E271" s="31">
        <v>98.304347826086953</v>
      </c>
      <c r="F271" s="31">
        <v>397.69315217391289</v>
      </c>
      <c r="G271" s="31">
        <v>0</v>
      </c>
      <c r="H271" s="36">
        <v>0</v>
      </c>
      <c r="I271" s="31">
        <v>64.281630434782599</v>
      </c>
      <c r="J271" s="31">
        <v>0</v>
      </c>
      <c r="K271" s="36">
        <v>0</v>
      </c>
      <c r="L271" s="31">
        <v>38.938043478260859</v>
      </c>
      <c r="M271" s="31">
        <v>0</v>
      </c>
      <c r="N271" s="36">
        <v>0</v>
      </c>
      <c r="O271" s="31">
        <v>20.387065217391307</v>
      </c>
      <c r="P271" s="31">
        <v>0</v>
      </c>
      <c r="Q271" s="36">
        <v>0</v>
      </c>
      <c r="R271" s="31">
        <v>4.9565217391304346</v>
      </c>
      <c r="S271" s="31">
        <v>0</v>
      </c>
      <c r="T271" s="36">
        <v>0</v>
      </c>
      <c r="U271" s="31">
        <v>110.17739130434781</v>
      </c>
      <c r="V271" s="31">
        <v>0</v>
      </c>
      <c r="W271" s="36">
        <v>0</v>
      </c>
      <c r="X271" s="31">
        <v>7.0041304347826072</v>
      </c>
      <c r="Y271" s="31">
        <v>0</v>
      </c>
      <c r="Z271" s="36">
        <v>0</v>
      </c>
      <c r="AA271" s="31">
        <v>216.22999999999988</v>
      </c>
      <c r="AB271" s="31">
        <v>0</v>
      </c>
      <c r="AC271" s="36">
        <v>0</v>
      </c>
      <c r="AD271" s="31">
        <v>0</v>
      </c>
      <c r="AE271" s="31">
        <v>0</v>
      </c>
      <c r="AF271" s="36" t="s">
        <v>1104</v>
      </c>
      <c r="AG271" s="31">
        <v>0</v>
      </c>
      <c r="AH271" s="31">
        <v>0</v>
      </c>
      <c r="AI271" s="36" t="s">
        <v>1104</v>
      </c>
      <c r="AJ271" t="s">
        <v>146</v>
      </c>
      <c r="AK271" s="37">
        <v>2</v>
      </c>
      <c r="AT271"/>
    </row>
    <row r="272" spans="1:46" x14ac:dyDescent="0.25">
      <c r="A272" t="s">
        <v>941</v>
      </c>
      <c r="B272" t="s">
        <v>668</v>
      </c>
      <c r="C272" t="s">
        <v>810</v>
      </c>
      <c r="D272" t="s">
        <v>893</v>
      </c>
      <c r="E272" s="31">
        <v>108.22826086956522</v>
      </c>
      <c r="F272" s="31">
        <v>375.21076086956521</v>
      </c>
      <c r="G272" s="31">
        <v>0</v>
      </c>
      <c r="H272" s="36">
        <v>0</v>
      </c>
      <c r="I272" s="31">
        <v>62.823586956521758</v>
      </c>
      <c r="J272" s="31">
        <v>0</v>
      </c>
      <c r="K272" s="36">
        <v>0</v>
      </c>
      <c r="L272" s="31">
        <v>41.695000000000022</v>
      </c>
      <c r="M272" s="31">
        <v>0</v>
      </c>
      <c r="N272" s="36">
        <v>0</v>
      </c>
      <c r="O272" s="31">
        <v>15.965543478260869</v>
      </c>
      <c r="P272" s="31">
        <v>0</v>
      </c>
      <c r="Q272" s="36">
        <v>0</v>
      </c>
      <c r="R272" s="31">
        <v>5.1630434782608692</v>
      </c>
      <c r="S272" s="31">
        <v>0</v>
      </c>
      <c r="T272" s="36">
        <v>0</v>
      </c>
      <c r="U272" s="31">
        <v>97.891739130434757</v>
      </c>
      <c r="V272" s="31">
        <v>0</v>
      </c>
      <c r="W272" s="36">
        <v>0</v>
      </c>
      <c r="X272" s="31">
        <v>0</v>
      </c>
      <c r="Y272" s="31">
        <v>0</v>
      </c>
      <c r="Z272" s="36" t="s">
        <v>1104</v>
      </c>
      <c r="AA272" s="31">
        <v>212.96152173913043</v>
      </c>
      <c r="AB272" s="31">
        <v>0</v>
      </c>
      <c r="AC272" s="36">
        <v>0</v>
      </c>
      <c r="AD272" s="31">
        <v>1.5339130434782609</v>
      </c>
      <c r="AE272" s="31">
        <v>0</v>
      </c>
      <c r="AF272" s="36">
        <v>0</v>
      </c>
      <c r="AG272" s="31">
        <v>0</v>
      </c>
      <c r="AH272" s="31">
        <v>0</v>
      </c>
      <c r="AI272" s="36" t="s">
        <v>1104</v>
      </c>
      <c r="AJ272" t="s">
        <v>320</v>
      </c>
      <c r="AK272" s="37">
        <v>2</v>
      </c>
      <c r="AT272"/>
    </row>
    <row r="273" spans="1:46" x14ac:dyDescent="0.25">
      <c r="A273" t="s">
        <v>941</v>
      </c>
      <c r="B273" t="s">
        <v>674</v>
      </c>
      <c r="C273" t="s">
        <v>823</v>
      </c>
      <c r="D273" t="s">
        <v>907</v>
      </c>
      <c r="E273" s="31">
        <v>93.423913043478265</v>
      </c>
      <c r="F273" s="31">
        <v>366.98249999999996</v>
      </c>
      <c r="G273" s="31">
        <v>36.534021739130438</v>
      </c>
      <c r="H273" s="36">
        <v>9.9552490211741548E-2</v>
      </c>
      <c r="I273" s="31">
        <v>75.164456521739126</v>
      </c>
      <c r="J273" s="31">
        <v>6.1717391304347808</v>
      </c>
      <c r="K273" s="36">
        <v>8.2109808492392744E-2</v>
      </c>
      <c r="L273" s="31">
        <v>44.094999999999985</v>
      </c>
      <c r="M273" s="31">
        <v>6.1717391304347808</v>
      </c>
      <c r="N273" s="36">
        <v>0.13996460211894279</v>
      </c>
      <c r="O273" s="31">
        <v>26.112934782608701</v>
      </c>
      <c r="P273" s="31">
        <v>0</v>
      </c>
      <c r="Q273" s="36">
        <v>0</v>
      </c>
      <c r="R273" s="31">
        <v>4.9565217391304346</v>
      </c>
      <c r="S273" s="31">
        <v>0</v>
      </c>
      <c r="T273" s="36">
        <v>0</v>
      </c>
      <c r="U273" s="31">
        <v>105.05336956521741</v>
      </c>
      <c r="V273" s="31">
        <v>24.219565217391313</v>
      </c>
      <c r="W273" s="36">
        <v>0.23054534392974177</v>
      </c>
      <c r="X273" s="31">
        <v>0</v>
      </c>
      <c r="Y273" s="31">
        <v>0</v>
      </c>
      <c r="Z273" s="36" t="s">
        <v>1104</v>
      </c>
      <c r="AA273" s="31">
        <v>158.30260869565214</v>
      </c>
      <c r="AB273" s="31">
        <v>6.1427173913043465</v>
      </c>
      <c r="AC273" s="36">
        <v>3.8803639699419933E-2</v>
      </c>
      <c r="AD273" s="31">
        <v>28.462065217391313</v>
      </c>
      <c r="AE273" s="31">
        <v>0</v>
      </c>
      <c r="AF273" s="36">
        <v>0</v>
      </c>
      <c r="AG273" s="31">
        <v>0</v>
      </c>
      <c r="AH273" s="31">
        <v>0</v>
      </c>
      <c r="AI273" s="36" t="s">
        <v>1104</v>
      </c>
      <c r="AJ273" t="s">
        <v>326</v>
      </c>
      <c r="AK273" s="37">
        <v>2</v>
      </c>
      <c r="AT273"/>
    </row>
    <row r="274" spans="1:46" x14ac:dyDescent="0.25">
      <c r="A274" t="s">
        <v>941</v>
      </c>
      <c r="B274" t="s">
        <v>487</v>
      </c>
      <c r="C274" t="s">
        <v>828</v>
      </c>
      <c r="D274" t="s">
        <v>907</v>
      </c>
      <c r="E274" s="31">
        <v>117.71739130434783</v>
      </c>
      <c r="F274" s="31">
        <v>411.4002173913043</v>
      </c>
      <c r="G274" s="31">
        <v>15.852391304347824</v>
      </c>
      <c r="H274" s="36">
        <v>3.8532773280646533E-2</v>
      </c>
      <c r="I274" s="31">
        <v>67.455869565217384</v>
      </c>
      <c r="J274" s="31">
        <v>0.71163043478260868</v>
      </c>
      <c r="K274" s="36">
        <v>1.0549570250437484E-2</v>
      </c>
      <c r="L274" s="31">
        <v>44.051521739130436</v>
      </c>
      <c r="M274" s="31">
        <v>0.71163043478260868</v>
      </c>
      <c r="N274" s="36">
        <v>1.6154502879533354E-2</v>
      </c>
      <c r="O274" s="31">
        <v>18.621739130434779</v>
      </c>
      <c r="P274" s="31">
        <v>0</v>
      </c>
      <c r="Q274" s="36">
        <v>0</v>
      </c>
      <c r="R274" s="31">
        <v>4.7826086956521738</v>
      </c>
      <c r="S274" s="31">
        <v>0</v>
      </c>
      <c r="T274" s="36">
        <v>0</v>
      </c>
      <c r="U274" s="31">
        <v>160.9357608695652</v>
      </c>
      <c r="V274" s="31">
        <v>12.450543478260867</v>
      </c>
      <c r="W274" s="36">
        <v>7.7363436261700419E-2</v>
      </c>
      <c r="X274" s="31">
        <v>4.3742391304347823</v>
      </c>
      <c r="Y274" s="31">
        <v>0</v>
      </c>
      <c r="Z274" s="36">
        <v>0</v>
      </c>
      <c r="AA274" s="31">
        <v>154.99195652173913</v>
      </c>
      <c r="AB274" s="31">
        <v>2.6902173913043477</v>
      </c>
      <c r="AC274" s="36">
        <v>1.7357141955473145E-2</v>
      </c>
      <c r="AD274" s="31">
        <v>23.642391304347829</v>
      </c>
      <c r="AE274" s="31">
        <v>0</v>
      </c>
      <c r="AF274" s="36">
        <v>0</v>
      </c>
      <c r="AG274" s="31">
        <v>0</v>
      </c>
      <c r="AH274" s="31">
        <v>0</v>
      </c>
      <c r="AI274" s="36" t="s">
        <v>1104</v>
      </c>
      <c r="AJ274" t="s">
        <v>138</v>
      </c>
      <c r="AK274" s="37">
        <v>2</v>
      </c>
      <c r="AT274"/>
    </row>
    <row r="275" spans="1:46" x14ac:dyDescent="0.25">
      <c r="A275" t="s">
        <v>941</v>
      </c>
      <c r="B275" t="s">
        <v>407</v>
      </c>
      <c r="C275" t="s">
        <v>721</v>
      </c>
      <c r="D275" t="s">
        <v>894</v>
      </c>
      <c r="E275" s="31">
        <v>85.695652173913047</v>
      </c>
      <c r="F275" s="31">
        <v>222.77054347826083</v>
      </c>
      <c r="G275" s="31">
        <v>15.546847826086957</v>
      </c>
      <c r="H275" s="36">
        <v>6.9788615601254766E-2</v>
      </c>
      <c r="I275" s="31">
        <v>49.063152173913025</v>
      </c>
      <c r="J275" s="31">
        <v>0</v>
      </c>
      <c r="K275" s="36">
        <v>0</v>
      </c>
      <c r="L275" s="31">
        <v>21.712608695652168</v>
      </c>
      <c r="M275" s="31">
        <v>0</v>
      </c>
      <c r="N275" s="36">
        <v>0</v>
      </c>
      <c r="O275" s="31">
        <v>21.611413043478251</v>
      </c>
      <c r="P275" s="31">
        <v>0</v>
      </c>
      <c r="Q275" s="36">
        <v>0</v>
      </c>
      <c r="R275" s="31">
        <v>5.7391304347826084</v>
      </c>
      <c r="S275" s="31">
        <v>0</v>
      </c>
      <c r="T275" s="36">
        <v>0</v>
      </c>
      <c r="U275" s="31">
        <v>34.013152173913049</v>
      </c>
      <c r="V275" s="31">
        <v>11.141304347826088</v>
      </c>
      <c r="W275" s="36">
        <v>0.32755871290197841</v>
      </c>
      <c r="X275" s="31">
        <v>4.6001086956521737</v>
      </c>
      <c r="Y275" s="31">
        <v>0</v>
      </c>
      <c r="Z275" s="36">
        <v>0</v>
      </c>
      <c r="AA275" s="31">
        <v>135.09413043478261</v>
      </c>
      <c r="AB275" s="31">
        <v>4.4055434782608698</v>
      </c>
      <c r="AC275" s="36">
        <v>3.2610917025648785E-2</v>
      </c>
      <c r="AD275" s="31">
        <v>0</v>
      </c>
      <c r="AE275" s="31">
        <v>0</v>
      </c>
      <c r="AF275" s="36" t="s">
        <v>1104</v>
      </c>
      <c r="AG275" s="31">
        <v>0</v>
      </c>
      <c r="AH275" s="31">
        <v>0</v>
      </c>
      <c r="AI275" s="36" t="s">
        <v>1104</v>
      </c>
      <c r="AJ275" t="s">
        <v>56</v>
      </c>
      <c r="AK275" s="37">
        <v>2</v>
      </c>
      <c r="AT275"/>
    </row>
    <row r="276" spans="1:46" x14ac:dyDescent="0.25">
      <c r="A276" t="s">
        <v>941</v>
      </c>
      <c r="B276" t="s">
        <v>609</v>
      </c>
      <c r="C276" t="s">
        <v>841</v>
      </c>
      <c r="D276" t="s">
        <v>890</v>
      </c>
      <c r="E276" s="31">
        <v>84.815217391304344</v>
      </c>
      <c r="F276" s="31">
        <v>340.92815217391308</v>
      </c>
      <c r="G276" s="31">
        <v>0.32967391304347826</v>
      </c>
      <c r="H276" s="36">
        <v>9.669894109398926E-4</v>
      </c>
      <c r="I276" s="31">
        <v>115.58271739130436</v>
      </c>
      <c r="J276" s="31">
        <v>0</v>
      </c>
      <c r="K276" s="36">
        <v>0</v>
      </c>
      <c r="L276" s="31">
        <v>99.792500000000004</v>
      </c>
      <c r="M276" s="31">
        <v>0</v>
      </c>
      <c r="N276" s="36">
        <v>0</v>
      </c>
      <c r="O276" s="31">
        <v>10.085652173913045</v>
      </c>
      <c r="P276" s="31">
        <v>0</v>
      </c>
      <c r="Q276" s="36">
        <v>0</v>
      </c>
      <c r="R276" s="31">
        <v>5.7045652173913046</v>
      </c>
      <c r="S276" s="31">
        <v>0</v>
      </c>
      <c r="T276" s="36">
        <v>0</v>
      </c>
      <c r="U276" s="31">
        <v>43.334673913043474</v>
      </c>
      <c r="V276" s="31">
        <v>8.510869565217391E-2</v>
      </c>
      <c r="W276" s="36">
        <v>1.9639860639762818E-3</v>
      </c>
      <c r="X276" s="31">
        <v>0</v>
      </c>
      <c r="Y276" s="31">
        <v>0</v>
      </c>
      <c r="Z276" s="36" t="s">
        <v>1104</v>
      </c>
      <c r="AA276" s="31">
        <v>182.01076086956527</v>
      </c>
      <c r="AB276" s="31">
        <v>0.24456521739130435</v>
      </c>
      <c r="AC276" s="36">
        <v>1.3436854844344483E-3</v>
      </c>
      <c r="AD276" s="31">
        <v>0</v>
      </c>
      <c r="AE276" s="31">
        <v>0</v>
      </c>
      <c r="AF276" s="36" t="s">
        <v>1104</v>
      </c>
      <c r="AG276" s="31">
        <v>0</v>
      </c>
      <c r="AH276" s="31">
        <v>0</v>
      </c>
      <c r="AI276" s="36" t="s">
        <v>1104</v>
      </c>
      <c r="AJ276" t="s">
        <v>261</v>
      </c>
      <c r="AK276" s="37">
        <v>2</v>
      </c>
      <c r="AT276"/>
    </row>
    <row r="277" spans="1:46" x14ac:dyDescent="0.25">
      <c r="A277" t="s">
        <v>941</v>
      </c>
      <c r="B277" t="s">
        <v>394</v>
      </c>
      <c r="C277" t="s">
        <v>749</v>
      </c>
      <c r="D277" t="s">
        <v>902</v>
      </c>
      <c r="E277" s="31">
        <v>92.467391304347828</v>
      </c>
      <c r="F277" s="31">
        <v>294.11413043478262</v>
      </c>
      <c r="G277" s="31">
        <v>0</v>
      </c>
      <c r="H277" s="36">
        <v>0</v>
      </c>
      <c r="I277" s="31">
        <v>82.945652173913032</v>
      </c>
      <c r="J277" s="31">
        <v>0</v>
      </c>
      <c r="K277" s="36">
        <v>0</v>
      </c>
      <c r="L277" s="31">
        <v>63.866847826086953</v>
      </c>
      <c r="M277" s="31">
        <v>0</v>
      </c>
      <c r="N277" s="36">
        <v>0</v>
      </c>
      <c r="O277" s="31">
        <v>8.991847826086957</v>
      </c>
      <c r="P277" s="31">
        <v>0</v>
      </c>
      <c r="Q277" s="36">
        <v>0</v>
      </c>
      <c r="R277" s="31">
        <v>10.086956521739131</v>
      </c>
      <c r="S277" s="31">
        <v>0</v>
      </c>
      <c r="T277" s="36">
        <v>0</v>
      </c>
      <c r="U277" s="31">
        <v>36.766304347826086</v>
      </c>
      <c r="V277" s="31">
        <v>0</v>
      </c>
      <c r="W277" s="36">
        <v>0</v>
      </c>
      <c r="X277" s="31">
        <v>0</v>
      </c>
      <c r="Y277" s="31">
        <v>0</v>
      </c>
      <c r="Z277" s="36" t="s">
        <v>1104</v>
      </c>
      <c r="AA277" s="31">
        <v>174.40217391304347</v>
      </c>
      <c r="AB277" s="31">
        <v>0</v>
      </c>
      <c r="AC277" s="36">
        <v>0</v>
      </c>
      <c r="AD277" s="31">
        <v>0</v>
      </c>
      <c r="AE277" s="31">
        <v>0</v>
      </c>
      <c r="AF277" s="36" t="s">
        <v>1104</v>
      </c>
      <c r="AG277" s="31">
        <v>0</v>
      </c>
      <c r="AH277" s="31">
        <v>0</v>
      </c>
      <c r="AI277" s="36" t="s">
        <v>1104</v>
      </c>
      <c r="AJ277" t="s">
        <v>43</v>
      </c>
      <c r="AK277" s="37">
        <v>2</v>
      </c>
      <c r="AT277"/>
    </row>
    <row r="278" spans="1:46" x14ac:dyDescent="0.25">
      <c r="A278" t="s">
        <v>941</v>
      </c>
      <c r="B278" t="s">
        <v>571</v>
      </c>
      <c r="C278" t="s">
        <v>719</v>
      </c>
      <c r="D278" t="s">
        <v>896</v>
      </c>
      <c r="E278" s="31">
        <v>124.41304347826087</v>
      </c>
      <c r="F278" s="31">
        <v>412.73641304347825</v>
      </c>
      <c r="G278" s="31">
        <v>0</v>
      </c>
      <c r="H278" s="36">
        <v>0</v>
      </c>
      <c r="I278" s="31">
        <v>100.81521739130433</v>
      </c>
      <c r="J278" s="31">
        <v>0</v>
      </c>
      <c r="K278" s="36">
        <v>0</v>
      </c>
      <c r="L278" s="31">
        <v>76.233695652173907</v>
      </c>
      <c r="M278" s="31">
        <v>0</v>
      </c>
      <c r="N278" s="36">
        <v>0</v>
      </c>
      <c r="O278" s="31">
        <v>15.608695652173912</v>
      </c>
      <c r="P278" s="31">
        <v>0</v>
      </c>
      <c r="Q278" s="36">
        <v>0</v>
      </c>
      <c r="R278" s="31">
        <v>8.9728260869565215</v>
      </c>
      <c r="S278" s="31">
        <v>0</v>
      </c>
      <c r="T278" s="36">
        <v>0</v>
      </c>
      <c r="U278" s="31">
        <v>33.747282608695649</v>
      </c>
      <c r="V278" s="31">
        <v>0</v>
      </c>
      <c r="W278" s="36">
        <v>0</v>
      </c>
      <c r="X278" s="31">
        <v>0</v>
      </c>
      <c r="Y278" s="31">
        <v>0</v>
      </c>
      <c r="Z278" s="36" t="s">
        <v>1104</v>
      </c>
      <c r="AA278" s="31">
        <v>278.17391304347825</v>
      </c>
      <c r="AB278" s="31">
        <v>0</v>
      </c>
      <c r="AC278" s="36">
        <v>0</v>
      </c>
      <c r="AD278" s="31">
        <v>0</v>
      </c>
      <c r="AE278" s="31">
        <v>0</v>
      </c>
      <c r="AF278" s="36" t="s">
        <v>1104</v>
      </c>
      <c r="AG278" s="31">
        <v>0</v>
      </c>
      <c r="AH278" s="31">
        <v>0</v>
      </c>
      <c r="AI278" s="36" t="s">
        <v>1104</v>
      </c>
      <c r="AJ278" t="s">
        <v>223</v>
      </c>
      <c r="AK278" s="37">
        <v>2</v>
      </c>
      <c r="AT278"/>
    </row>
    <row r="279" spans="1:46" x14ac:dyDescent="0.25">
      <c r="A279" t="s">
        <v>941</v>
      </c>
      <c r="B279" t="s">
        <v>583</v>
      </c>
      <c r="C279" t="s">
        <v>740</v>
      </c>
      <c r="D279" t="s">
        <v>897</v>
      </c>
      <c r="E279" s="31">
        <v>176.44565217391303</v>
      </c>
      <c r="F279" s="31">
        <v>518.929347826087</v>
      </c>
      <c r="G279" s="31">
        <v>0</v>
      </c>
      <c r="H279" s="36">
        <v>0</v>
      </c>
      <c r="I279" s="31">
        <v>136.99184782608697</v>
      </c>
      <c r="J279" s="31">
        <v>0</v>
      </c>
      <c r="K279" s="36">
        <v>0</v>
      </c>
      <c r="L279" s="31">
        <v>108.80163043478261</v>
      </c>
      <c r="M279" s="31">
        <v>0</v>
      </c>
      <c r="N279" s="36">
        <v>0</v>
      </c>
      <c r="O279" s="31">
        <v>16.353260869565219</v>
      </c>
      <c r="P279" s="31">
        <v>0</v>
      </c>
      <c r="Q279" s="36">
        <v>0</v>
      </c>
      <c r="R279" s="31">
        <v>11.836956521739131</v>
      </c>
      <c r="S279" s="31">
        <v>0</v>
      </c>
      <c r="T279" s="36">
        <v>0</v>
      </c>
      <c r="U279" s="31">
        <v>75.456521739130437</v>
      </c>
      <c r="V279" s="31">
        <v>0</v>
      </c>
      <c r="W279" s="36">
        <v>0</v>
      </c>
      <c r="X279" s="31">
        <v>0.63858695652173914</v>
      </c>
      <c r="Y279" s="31">
        <v>0</v>
      </c>
      <c r="Z279" s="36">
        <v>0</v>
      </c>
      <c r="AA279" s="31">
        <v>305.84239130434781</v>
      </c>
      <c r="AB279" s="31">
        <v>0</v>
      </c>
      <c r="AC279" s="36">
        <v>0</v>
      </c>
      <c r="AD279" s="31">
        <v>0</v>
      </c>
      <c r="AE279" s="31">
        <v>0</v>
      </c>
      <c r="AF279" s="36" t="s">
        <v>1104</v>
      </c>
      <c r="AG279" s="31">
        <v>0</v>
      </c>
      <c r="AH279" s="31">
        <v>0</v>
      </c>
      <c r="AI279" s="36" t="s">
        <v>1104</v>
      </c>
      <c r="AJ279" t="s">
        <v>235</v>
      </c>
      <c r="AK279" s="37">
        <v>2</v>
      </c>
      <c r="AT279"/>
    </row>
    <row r="280" spans="1:46" x14ac:dyDescent="0.25">
      <c r="A280" t="s">
        <v>941</v>
      </c>
      <c r="B280" t="s">
        <v>421</v>
      </c>
      <c r="C280" t="s">
        <v>793</v>
      </c>
      <c r="D280" t="s">
        <v>897</v>
      </c>
      <c r="E280" s="31">
        <v>128.5108695652174</v>
      </c>
      <c r="F280" s="31">
        <v>331.20706521739129</v>
      </c>
      <c r="G280" s="31">
        <v>15.87554347826087</v>
      </c>
      <c r="H280" s="36">
        <v>4.7932381719697881E-2</v>
      </c>
      <c r="I280" s="31">
        <v>39.877717391304344</v>
      </c>
      <c r="J280" s="31">
        <v>1.1304347826086956</v>
      </c>
      <c r="K280" s="36">
        <v>2.8347529812606475E-2</v>
      </c>
      <c r="L280" s="31">
        <v>25.529891304347824</v>
      </c>
      <c r="M280" s="31">
        <v>0.2608695652173913</v>
      </c>
      <c r="N280" s="36">
        <v>1.0218201170835552E-2</v>
      </c>
      <c r="O280" s="31">
        <v>8.9565217391304355</v>
      </c>
      <c r="P280" s="31">
        <v>0.86956521739130432</v>
      </c>
      <c r="Q280" s="36">
        <v>9.7087378640776684E-2</v>
      </c>
      <c r="R280" s="31">
        <v>5.3913043478260869</v>
      </c>
      <c r="S280" s="31">
        <v>0</v>
      </c>
      <c r="T280" s="36">
        <v>0</v>
      </c>
      <c r="U280" s="31">
        <v>98.970652173913038</v>
      </c>
      <c r="V280" s="31">
        <v>2.7505434782608695</v>
      </c>
      <c r="W280" s="36">
        <v>2.7791506045929296E-2</v>
      </c>
      <c r="X280" s="31">
        <v>0.34782608695652173</v>
      </c>
      <c r="Y280" s="31">
        <v>0.34782608695652173</v>
      </c>
      <c r="Z280" s="36">
        <v>1</v>
      </c>
      <c r="AA280" s="31">
        <v>186.38043478260869</v>
      </c>
      <c r="AB280" s="31">
        <v>11.646739130434783</v>
      </c>
      <c r="AC280" s="36">
        <v>6.2489065142590547E-2</v>
      </c>
      <c r="AD280" s="31">
        <v>5.6304347826086953</v>
      </c>
      <c r="AE280" s="31">
        <v>0</v>
      </c>
      <c r="AF280" s="36">
        <v>0</v>
      </c>
      <c r="AG280" s="31">
        <v>0</v>
      </c>
      <c r="AH280" s="31">
        <v>0</v>
      </c>
      <c r="AI280" s="36" t="s">
        <v>1104</v>
      </c>
      <c r="AJ280" t="s">
        <v>70</v>
      </c>
      <c r="AK280" s="37">
        <v>2</v>
      </c>
      <c r="AT280"/>
    </row>
    <row r="281" spans="1:46" x14ac:dyDescent="0.25">
      <c r="A281" t="s">
        <v>941</v>
      </c>
      <c r="B281" t="s">
        <v>431</v>
      </c>
      <c r="C281" t="s">
        <v>801</v>
      </c>
      <c r="D281" t="s">
        <v>901</v>
      </c>
      <c r="E281" s="31">
        <v>64.130434782608702</v>
      </c>
      <c r="F281" s="31">
        <v>218.62826086956517</v>
      </c>
      <c r="G281" s="31">
        <v>20.193586956521738</v>
      </c>
      <c r="H281" s="36">
        <v>9.2364943471646352E-2</v>
      </c>
      <c r="I281" s="31">
        <v>31.189673913043482</v>
      </c>
      <c r="J281" s="31">
        <v>7.7031521739130433</v>
      </c>
      <c r="K281" s="36">
        <v>0.24697764379933435</v>
      </c>
      <c r="L281" s="31">
        <v>20.678804347826091</v>
      </c>
      <c r="M281" s="31">
        <v>7.5401086956521741</v>
      </c>
      <c r="N281" s="36">
        <v>0.36462981944334932</v>
      </c>
      <c r="O281" s="31">
        <v>4.7717391304347823</v>
      </c>
      <c r="P281" s="31">
        <v>0.16304347826086957</v>
      </c>
      <c r="Q281" s="36">
        <v>3.4168564920273349E-2</v>
      </c>
      <c r="R281" s="31">
        <v>5.7391304347826084</v>
      </c>
      <c r="S281" s="31">
        <v>0</v>
      </c>
      <c r="T281" s="36">
        <v>0</v>
      </c>
      <c r="U281" s="31">
        <v>63.753260869565189</v>
      </c>
      <c r="V281" s="31">
        <v>4.6286956521739127</v>
      </c>
      <c r="W281" s="36">
        <v>7.2603276899732352E-2</v>
      </c>
      <c r="X281" s="31">
        <v>0</v>
      </c>
      <c r="Y281" s="31">
        <v>0</v>
      </c>
      <c r="Z281" s="36" t="s">
        <v>1104</v>
      </c>
      <c r="AA281" s="31">
        <v>120.69489130434779</v>
      </c>
      <c r="AB281" s="31">
        <v>7.8617391304347821</v>
      </c>
      <c r="AC281" s="36">
        <v>6.513729823584985E-2</v>
      </c>
      <c r="AD281" s="31">
        <v>2.9904347826086957</v>
      </c>
      <c r="AE281" s="31">
        <v>0</v>
      </c>
      <c r="AF281" s="36">
        <v>0</v>
      </c>
      <c r="AG281" s="31">
        <v>0</v>
      </c>
      <c r="AH281" s="31">
        <v>0</v>
      </c>
      <c r="AI281" s="36" t="s">
        <v>1104</v>
      </c>
      <c r="AJ281" t="s">
        <v>81</v>
      </c>
      <c r="AK281" s="37">
        <v>2</v>
      </c>
      <c r="AT281"/>
    </row>
    <row r="282" spans="1:46" x14ac:dyDescent="0.25">
      <c r="A282" t="s">
        <v>941</v>
      </c>
      <c r="B282" t="s">
        <v>473</v>
      </c>
      <c r="C282" t="s">
        <v>820</v>
      </c>
      <c r="D282" t="s">
        <v>893</v>
      </c>
      <c r="E282" s="31">
        <v>161.84782608695653</v>
      </c>
      <c r="F282" s="31">
        <v>525.43228260869569</v>
      </c>
      <c r="G282" s="31">
        <v>44.300217391304351</v>
      </c>
      <c r="H282" s="36">
        <v>8.4311944388647281E-2</v>
      </c>
      <c r="I282" s="31">
        <v>70.259673913043471</v>
      </c>
      <c r="J282" s="31">
        <v>2.3031521739130434</v>
      </c>
      <c r="K282" s="36">
        <v>3.2780570213911439E-2</v>
      </c>
      <c r="L282" s="31">
        <v>46.284456521739131</v>
      </c>
      <c r="M282" s="31">
        <v>0.59967391304347828</v>
      </c>
      <c r="N282" s="36">
        <v>1.2956269946949041E-2</v>
      </c>
      <c r="O282" s="31">
        <v>18.214347826086957</v>
      </c>
      <c r="P282" s="31">
        <v>1.7034782608695651</v>
      </c>
      <c r="Q282" s="36">
        <v>9.3523977752846529E-2</v>
      </c>
      <c r="R282" s="31">
        <v>5.7608695652173916</v>
      </c>
      <c r="S282" s="31">
        <v>0</v>
      </c>
      <c r="T282" s="36">
        <v>0</v>
      </c>
      <c r="U282" s="31">
        <v>125.05423913043479</v>
      </c>
      <c r="V282" s="31">
        <v>29.654782608695651</v>
      </c>
      <c r="W282" s="36">
        <v>0.23713536474173377</v>
      </c>
      <c r="X282" s="31">
        <v>3.3097826086956523</v>
      </c>
      <c r="Y282" s="31">
        <v>0</v>
      </c>
      <c r="Z282" s="36">
        <v>0</v>
      </c>
      <c r="AA282" s="31">
        <v>301.00152173913045</v>
      </c>
      <c r="AB282" s="31">
        <v>12.342282608695653</v>
      </c>
      <c r="AC282" s="36">
        <v>4.1004053857881695E-2</v>
      </c>
      <c r="AD282" s="31">
        <v>20.703804347826086</v>
      </c>
      <c r="AE282" s="31">
        <v>0</v>
      </c>
      <c r="AF282" s="36">
        <v>0</v>
      </c>
      <c r="AG282" s="31">
        <v>5.1032608695652177</v>
      </c>
      <c r="AH282" s="31">
        <v>0</v>
      </c>
      <c r="AI282" s="36">
        <v>0</v>
      </c>
      <c r="AJ282" t="s">
        <v>124</v>
      </c>
      <c r="AK282" s="37">
        <v>2</v>
      </c>
      <c r="AT282"/>
    </row>
    <row r="283" spans="1:46" x14ac:dyDescent="0.25">
      <c r="A283" t="s">
        <v>941</v>
      </c>
      <c r="B283" t="s">
        <v>480</v>
      </c>
      <c r="C283" t="s">
        <v>721</v>
      </c>
      <c r="D283" t="s">
        <v>894</v>
      </c>
      <c r="E283" s="31">
        <v>119.73913043478261</v>
      </c>
      <c r="F283" s="31">
        <v>396.72749999999996</v>
      </c>
      <c r="G283" s="31">
        <v>62.171195652173914</v>
      </c>
      <c r="H283" s="36">
        <v>0.15671007341859064</v>
      </c>
      <c r="I283" s="31">
        <v>54.296195652173914</v>
      </c>
      <c r="J283" s="31">
        <v>3.2798913043478262</v>
      </c>
      <c r="K283" s="36">
        <v>6.0407387017666785E-2</v>
      </c>
      <c r="L283" s="31">
        <v>26.005434782608695</v>
      </c>
      <c r="M283" s="31">
        <v>1.4320652173913044</v>
      </c>
      <c r="N283" s="36">
        <v>5.5067920585161967E-2</v>
      </c>
      <c r="O283" s="31">
        <v>23.888586956521738</v>
      </c>
      <c r="P283" s="31">
        <v>1.8478260869565217</v>
      </c>
      <c r="Q283" s="36">
        <v>7.7351837106131277E-2</v>
      </c>
      <c r="R283" s="31">
        <v>4.4021739130434785</v>
      </c>
      <c r="S283" s="31">
        <v>0</v>
      </c>
      <c r="T283" s="36">
        <v>0</v>
      </c>
      <c r="U283" s="31">
        <v>87.576086956521735</v>
      </c>
      <c r="V283" s="31">
        <v>11.073369565217391</v>
      </c>
      <c r="W283" s="36">
        <v>0.12644284473128956</v>
      </c>
      <c r="X283" s="31">
        <v>18.377717391304348</v>
      </c>
      <c r="Y283" s="31">
        <v>0</v>
      </c>
      <c r="Z283" s="36">
        <v>0</v>
      </c>
      <c r="AA283" s="31">
        <v>236.47749999999999</v>
      </c>
      <c r="AB283" s="31">
        <v>47.817934782608695</v>
      </c>
      <c r="AC283" s="36">
        <v>0.20220923674602742</v>
      </c>
      <c r="AD283" s="31">
        <v>0</v>
      </c>
      <c r="AE283" s="31">
        <v>0</v>
      </c>
      <c r="AF283" s="36" t="s">
        <v>1104</v>
      </c>
      <c r="AG283" s="31">
        <v>0</v>
      </c>
      <c r="AH283" s="31">
        <v>0</v>
      </c>
      <c r="AI283" s="36" t="s">
        <v>1104</v>
      </c>
      <c r="AJ283" t="s">
        <v>131</v>
      </c>
      <c r="AK283" s="37">
        <v>2</v>
      </c>
      <c r="AT283"/>
    </row>
    <row r="284" spans="1:46" x14ac:dyDescent="0.25">
      <c r="A284" t="s">
        <v>941</v>
      </c>
      <c r="B284" t="s">
        <v>527</v>
      </c>
      <c r="C284" t="s">
        <v>730</v>
      </c>
      <c r="D284" t="s">
        <v>909</v>
      </c>
      <c r="E284" s="31">
        <v>52.097826086956523</v>
      </c>
      <c r="F284" s="31">
        <v>192.8539130434782</v>
      </c>
      <c r="G284" s="31">
        <v>37.178043478260875</v>
      </c>
      <c r="H284" s="36">
        <v>0.19277826875039461</v>
      </c>
      <c r="I284" s="31">
        <v>36.042173913043484</v>
      </c>
      <c r="J284" s="31">
        <v>3.2215217391304352</v>
      </c>
      <c r="K284" s="36">
        <v>8.9382004173854293E-2</v>
      </c>
      <c r="L284" s="31">
        <v>28.169891304347832</v>
      </c>
      <c r="M284" s="31">
        <v>3.2215217391304352</v>
      </c>
      <c r="N284" s="36">
        <v>0.11436046040522758</v>
      </c>
      <c r="O284" s="31">
        <v>3.589673913043478</v>
      </c>
      <c r="P284" s="31">
        <v>0</v>
      </c>
      <c r="Q284" s="36">
        <v>0</v>
      </c>
      <c r="R284" s="31">
        <v>4.2826086956521738</v>
      </c>
      <c r="S284" s="31">
        <v>0</v>
      </c>
      <c r="T284" s="36">
        <v>0</v>
      </c>
      <c r="U284" s="31">
        <v>42.856739130434761</v>
      </c>
      <c r="V284" s="31">
        <v>15.966304347826092</v>
      </c>
      <c r="W284" s="36">
        <v>0.37255061098401682</v>
      </c>
      <c r="X284" s="31">
        <v>0</v>
      </c>
      <c r="Y284" s="31">
        <v>0</v>
      </c>
      <c r="Z284" s="36" t="s">
        <v>1104</v>
      </c>
      <c r="AA284" s="31">
        <v>112.94684782608692</v>
      </c>
      <c r="AB284" s="31">
        <v>17.990217391304348</v>
      </c>
      <c r="AC284" s="36">
        <v>0.15928038486744925</v>
      </c>
      <c r="AD284" s="31">
        <v>1.0081521739130435</v>
      </c>
      <c r="AE284" s="31">
        <v>0</v>
      </c>
      <c r="AF284" s="36">
        <v>0</v>
      </c>
      <c r="AG284" s="31">
        <v>0</v>
      </c>
      <c r="AH284" s="31">
        <v>0</v>
      </c>
      <c r="AI284" s="36" t="s">
        <v>1104</v>
      </c>
      <c r="AJ284" t="s">
        <v>179</v>
      </c>
      <c r="AK284" s="37">
        <v>2</v>
      </c>
      <c r="AT284"/>
    </row>
    <row r="285" spans="1:46" x14ac:dyDescent="0.25">
      <c r="A285" t="s">
        <v>941</v>
      </c>
      <c r="B285" t="s">
        <v>368</v>
      </c>
      <c r="C285" t="s">
        <v>722</v>
      </c>
      <c r="D285" t="s">
        <v>890</v>
      </c>
      <c r="E285" s="31">
        <v>158.67391304347825</v>
      </c>
      <c r="F285" s="31">
        <v>694.58054347826078</v>
      </c>
      <c r="G285" s="31">
        <v>186.12673913043488</v>
      </c>
      <c r="H285" s="36">
        <v>0.26796998689074331</v>
      </c>
      <c r="I285" s="31">
        <v>148.42902173913043</v>
      </c>
      <c r="J285" s="31">
        <v>42.467065217391308</v>
      </c>
      <c r="K285" s="36">
        <v>0.28611025471843887</v>
      </c>
      <c r="L285" s="31">
        <v>94.40456521739128</v>
      </c>
      <c r="M285" s="31">
        <v>42.467065217391308</v>
      </c>
      <c r="N285" s="36">
        <v>0.44984122451705327</v>
      </c>
      <c r="O285" s="31">
        <v>49.695652173913047</v>
      </c>
      <c r="P285" s="31">
        <v>0</v>
      </c>
      <c r="Q285" s="36">
        <v>0</v>
      </c>
      <c r="R285" s="31">
        <v>4.3288043478260869</v>
      </c>
      <c r="S285" s="31">
        <v>0</v>
      </c>
      <c r="T285" s="36">
        <v>0</v>
      </c>
      <c r="U285" s="31">
        <v>175.43391304347833</v>
      </c>
      <c r="V285" s="31">
        <v>104.17304347826095</v>
      </c>
      <c r="W285" s="36">
        <v>0.59380219976307214</v>
      </c>
      <c r="X285" s="31">
        <v>0</v>
      </c>
      <c r="Y285" s="31">
        <v>0</v>
      </c>
      <c r="Z285" s="36" t="s">
        <v>1104</v>
      </c>
      <c r="AA285" s="31">
        <v>370.71760869565207</v>
      </c>
      <c r="AB285" s="31">
        <v>39.486630434782612</v>
      </c>
      <c r="AC285" s="36">
        <v>0.10651404062977742</v>
      </c>
      <c r="AD285" s="31">
        <v>0</v>
      </c>
      <c r="AE285" s="31">
        <v>0</v>
      </c>
      <c r="AF285" s="36" t="s">
        <v>1104</v>
      </c>
      <c r="AG285" s="31">
        <v>0</v>
      </c>
      <c r="AH285" s="31">
        <v>0</v>
      </c>
      <c r="AI285" s="36" t="s">
        <v>1104</v>
      </c>
      <c r="AJ285" t="s">
        <v>17</v>
      </c>
      <c r="AK285" s="37">
        <v>2</v>
      </c>
      <c r="AT285"/>
    </row>
    <row r="286" spans="1:46" x14ac:dyDescent="0.25">
      <c r="A286" t="s">
        <v>941</v>
      </c>
      <c r="B286" t="s">
        <v>677</v>
      </c>
      <c r="C286" t="s">
        <v>841</v>
      </c>
      <c r="D286" t="s">
        <v>890</v>
      </c>
      <c r="E286" s="31">
        <v>165.81521739130434</v>
      </c>
      <c r="F286" s="31">
        <v>615.10760869565206</v>
      </c>
      <c r="G286" s="31">
        <v>164.3548913043478</v>
      </c>
      <c r="H286" s="36">
        <v>0.267196973311492</v>
      </c>
      <c r="I286" s="31">
        <v>95.69869565217391</v>
      </c>
      <c r="J286" s="31">
        <v>15.057391304347819</v>
      </c>
      <c r="K286" s="36">
        <v>0.15734165655794674</v>
      </c>
      <c r="L286" s="31">
        <v>48.448695652173917</v>
      </c>
      <c r="M286" s="31">
        <v>15.057391304347819</v>
      </c>
      <c r="N286" s="36">
        <v>0.3107904372173162</v>
      </c>
      <c r="O286" s="31">
        <v>41.684782608695649</v>
      </c>
      <c r="P286" s="31">
        <v>0</v>
      </c>
      <c r="Q286" s="36">
        <v>0</v>
      </c>
      <c r="R286" s="31">
        <v>5.5652173913043477</v>
      </c>
      <c r="S286" s="31">
        <v>0</v>
      </c>
      <c r="T286" s="36">
        <v>0</v>
      </c>
      <c r="U286" s="31">
        <v>162.79021739130434</v>
      </c>
      <c r="V286" s="31">
        <v>44.102717391304338</v>
      </c>
      <c r="W286" s="36">
        <v>0.27091749183732061</v>
      </c>
      <c r="X286" s="31">
        <v>10.866847826086957</v>
      </c>
      <c r="Y286" s="31">
        <v>0</v>
      </c>
      <c r="Z286" s="36">
        <v>0</v>
      </c>
      <c r="AA286" s="31">
        <v>345.75184782608687</v>
      </c>
      <c r="AB286" s="31">
        <v>105.19478260869565</v>
      </c>
      <c r="AC286" s="36">
        <v>0.30424937211502223</v>
      </c>
      <c r="AD286" s="31">
        <v>0</v>
      </c>
      <c r="AE286" s="31">
        <v>0</v>
      </c>
      <c r="AF286" s="36" t="s">
        <v>1104</v>
      </c>
      <c r="AG286" s="31">
        <v>0</v>
      </c>
      <c r="AH286" s="31">
        <v>0</v>
      </c>
      <c r="AI286" s="36" t="s">
        <v>1104</v>
      </c>
      <c r="AJ286" t="s">
        <v>329</v>
      </c>
      <c r="AK286" s="37">
        <v>2</v>
      </c>
      <c r="AT286"/>
    </row>
    <row r="287" spans="1:46" x14ac:dyDescent="0.25">
      <c r="A287" t="s">
        <v>941</v>
      </c>
      <c r="B287" t="s">
        <v>612</v>
      </c>
      <c r="C287" t="s">
        <v>831</v>
      </c>
      <c r="D287" t="s">
        <v>906</v>
      </c>
      <c r="E287" s="31">
        <v>112.1304347826087</v>
      </c>
      <c r="F287" s="31">
        <v>415.96663043478264</v>
      </c>
      <c r="G287" s="31">
        <v>0</v>
      </c>
      <c r="H287" s="36">
        <v>0</v>
      </c>
      <c r="I287" s="31">
        <v>50.129891304347815</v>
      </c>
      <c r="J287" s="31">
        <v>0</v>
      </c>
      <c r="K287" s="36">
        <v>0</v>
      </c>
      <c r="L287" s="31">
        <v>29.64021739130434</v>
      </c>
      <c r="M287" s="31">
        <v>0</v>
      </c>
      <c r="N287" s="36">
        <v>0</v>
      </c>
      <c r="O287" s="31">
        <v>15.353804347826085</v>
      </c>
      <c r="P287" s="31">
        <v>0</v>
      </c>
      <c r="Q287" s="36">
        <v>0</v>
      </c>
      <c r="R287" s="31">
        <v>5.1358695652173916</v>
      </c>
      <c r="S287" s="31">
        <v>0</v>
      </c>
      <c r="T287" s="36">
        <v>0</v>
      </c>
      <c r="U287" s="31">
        <v>103.51119565217394</v>
      </c>
      <c r="V287" s="31">
        <v>0</v>
      </c>
      <c r="W287" s="36">
        <v>0</v>
      </c>
      <c r="X287" s="31">
        <v>10.511086956521737</v>
      </c>
      <c r="Y287" s="31">
        <v>0</v>
      </c>
      <c r="Z287" s="36">
        <v>0</v>
      </c>
      <c r="AA287" s="31">
        <v>168.79097826086954</v>
      </c>
      <c r="AB287" s="31">
        <v>0</v>
      </c>
      <c r="AC287" s="36">
        <v>0</v>
      </c>
      <c r="AD287" s="31">
        <v>83.023478260869567</v>
      </c>
      <c r="AE287" s="31">
        <v>0</v>
      </c>
      <c r="AF287" s="36">
        <v>0</v>
      </c>
      <c r="AG287" s="31">
        <v>0</v>
      </c>
      <c r="AH287" s="31">
        <v>0</v>
      </c>
      <c r="AI287" s="36" t="s">
        <v>1104</v>
      </c>
      <c r="AJ287" t="s">
        <v>264</v>
      </c>
      <c r="AK287" s="37">
        <v>2</v>
      </c>
      <c r="AT287"/>
    </row>
    <row r="288" spans="1:46" x14ac:dyDescent="0.25">
      <c r="A288" t="s">
        <v>941</v>
      </c>
      <c r="B288" t="s">
        <v>593</v>
      </c>
      <c r="C288" t="s">
        <v>856</v>
      </c>
      <c r="D288" t="s">
        <v>890</v>
      </c>
      <c r="E288" s="31">
        <v>80.163043478260875</v>
      </c>
      <c r="F288" s="31">
        <v>221.98913043478262</v>
      </c>
      <c r="G288" s="31">
        <v>0</v>
      </c>
      <c r="H288" s="36">
        <v>0</v>
      </c>
      <c r="I288" s="31">
        <v>42.725543478260875</v>
      </c>
      <c r="J288" s="31">
        <v>0</v>
      </c>
      <c r="K288" s="36">
        <v>0</v>
      </c>
      <c r="L288" s="31">
        <v>27.035326086956523</v>
      </c>
      <c r="M288" s="31">
        <v>0</v>
      </c>
      <c r="N288" s="36">
        <v>0</v>
      </c>
      <c r="O288" s="31">
        <v>5.5652173913043477</v>
      </c>
      <c r="P288" s="31">
        <v>0</v>
      </c>
      <c r="Q288" s="36">
        <v>0</v>
      </c>
      <c r="R288" s="31">
        <v>10.125</v>
      </c>
      <c r="S288" s="31">
        <v>0</v>
      </c>
      <c r="T288" s="36">
        <v>0</v>
      </c>
      <c r="U288" s="31">
        <v>76.972826086956516</v>
      </c>
      <c r="V288" s="31">
        <v>0</v>
      </c>
      <c r="W288" s="36">
        <v>0</v>
      </c>
      <c r="X288" s="31">
        <v>0</v>
      </c>
      <c r="Y288" s="31">
        <v>0</v>
      </c>
      <c r="Z288" s="36" t="s">
        <v>1104</v>
      </c>
      <c r="AA288" s="31">
        <v>102.29076086956522</v>
      </c>
      <c r="AB288" s="31">
        <v>0</v>
      </c>
      <c r="AC288" s="36">
        <v>0</v>
      </c>
      <c r="AD288" s="31">
        <v>0</v>
      </c>
      <c r="AE288" s="31">
        <v>0</v>
      </c>
      <c r="AF288" s="36" t="s">
        <v>1104</v>
      </c>
      <c r="AG288" s="31">
        <v>0</v>
      </c>
      <c r="AH288" s="31">
        <v>0</v>
      </c>
      <c r="AI288" s="36" t="s">
        <v>1104</v>
      </c>
      <c r="AJ288" t="s">
        <v>245</v>
      </c>
      <c r="AK288" s="37">
        <v>2</v>
      </c>
      <c r="AT288"/>
    </row>
    <row r="289" spans="1:46" x14ac:dyDescent="0.25">
      <c r="A289" t="s">
        <v>941</v>
      </c>
      <c r="B289" t="s">
        <v>634</v>
      </c>
      <c r="C289" t="s">
        <v>721</v>
      </c>
      <c r="D289" t="s">
        <v>894</v>
      </c>
      <c r="E289" s="31">
        <v>91.239130434782609</v>
      </c>
      <c r="F289" s="31">
        <v>237.0010869565217</v>
      </c>
      <c r="G289" s="31">
        <v>14.387065217391305</v>
      </c>
      <c r="H289" s="36">
        <v>6.0704638118519005E-2</v>
      </c>
      <c r="I289" s="31">
        <v>20.058586956521737</v>
      </c>
      <c r="J289" s="31">
        <v>0.44336956521739124</v>
      </c>
      <c r="K289" s="36">
        <v>2.2103728751104102E-2</v>
      </c>
      <c r="L289" s="31">
        <v>7.9629347826086931</v>
      </c>
      <c r="M289" s="31">
        <v>0.44336956521739124</v>
      </c>
      <c r="N289" s="36">
        <v>5.5679165699777509E-2</v>
      </c>
      <c r="O289" s="31">
        <v>6.3565217391304358</v>
      </c>
      <c r="P289" s="31">
        <v>0</v>
      </c>
      <c r="Q289" s="36">
        <v>0</v>
      </c>
      <c r="R289" s="31">
        <v>5.7391304347826084</v>
      </c>
      <c r="S289" s="31">
        <v>0</v>
      </c>
      <c r="T289" s="36">
        <v>0</v>
      </c>
      <c r="U289" s="31">
        <v>55.011304347826076</v>
      </c>
      <c r="V289" s="31">
        <v>10.932826086956522</v>
      </c>
      <c r="W289" s="36">
        <v>0.19873780882980577</v>
      </c>
      <c r="X289" s="31">
        <v>25.516847826086948</v>
      </c>
      <c r="Y289" s="31">
        <v>0</v>
      </c>
      <c r="Z289" s="36">
        <v>0</v>
      </c>
      <c r="AA289" s="31">
        <v>136.41434782608695</v>
      </c>
      <c r="AB289" s="31">
        <v>3.0108695652173911</v>
      </c>
      <c r="AC289" s="36">
        <v>2.2071502105159152E-2</v>
      </c>
      <c r="AD289" s="31">
        <v>0</v>
      </c>
      <c r="AE289" s="31">
        <v>0</v>
      </c>
      <c r="AF289" s="36" t="s">
        <v>1104</v>
      </c>
      <c r="AG289" s="31">
        <v>0</v>
      </c>
      <c r="AH289" s="31">
        <v>0</v>
      </c>
      <c r="AI289" s="36" t="s">
        <v>1104</v>
      </c>
      <c r="AJ289" t="s">
        <v>286</v>
      </c>
      <c r="AK289" s="37">
        <v>2</v>
      </c>
      <c r="AT289"/>
    </row>
    <row r="290" spans="1:46" x14ac:dyDescent="0.25">
      <c r="A290" t="s">
        <v>941</v>
      </c>
      <c r="B290" t="s">
        <v>671</v>
      </c>
      <c r="C290" t="s">
        <v>815</v>
      </c>
      <c r="D290" t="s">
        <v>904</v>
      </c>
      <c r="E290" s="31">
        <v>140.31521739130434</v>
      </c>
      <c r="F290" s="31">
        <v>489.08586956521742</v>
      </c>
      <c r="G290" s="31">
        <v>30.201086956521738</v>
      </c>
      <c r="H290" s="36">
        <v>6.1750070561984532E-2</v>
      </c>
      <c r="I290" s="31">
        <v>78.144239130434798</v>
      </c>
      <c r="J290" s="31">
        <v>1.1304347826086956</v>
      </c>
      <c r="K290" s="36">
        <v>1.4466002806960926E-2</v>
      </c>
      <c r="L290" s="31">
        <v>34.944565217391315</v>
      </c>
      <c r="M290" s="31">
        <v>1.1304347826086956</v>
      </c>
      <c r="N290" s="36">
        <v>3.2349373230893638E-2</v>
      </c>
      <c r="O290" s="31">
        <v>37.963260869565218</v>
      </c>
      <c r="P290" s="31">
        <v>0</v>
      </c>
      <c r="Q290" s="36">
        <v>0</v>
      </c>
      <c r="R290" s="31">
        <v>5.2364130434782608</v>
      </c>
      <c r="S290" s="31">
        <v>0</v>
      </c>
      <c r="T290" s="36">
        <v>0</v>
      </c>
      <c r="U290" s="31">
        <v>129.22391304347823</v>
      </c>
      <c r="V290" s="31">
        <v>4.9402173913043477</v>
      </c>
      <c r="W290" s="36">
        <v>3.822990091348015E-2</v>
      </c>
      <c r="X290" s="31">
        <v>14.402173913043478</v>
      </c>
      <c r="Y290" s="31">
        <v>0</v>
      </c>
      <c r="Z290" s="36">
        <v>0</v>
      </c>
      <c r="AA290" s="31">
        <v>267.31554347826096</v>
      </c>
      <c r="AB290" s="31">
        <v>24.130434782608695</v>
      </c>
      <c r="AC290" s="36">
        <v>9.026947879134857E-2</v>
      </c>
      <c r="AD290" s="31">
        <v>0</v>
      </c>
      <c r="AE290" s="31">
        <v>0</v>
      </c>
      <c r="AF290" s="36" t="s">
        <v>1104</v>
      </c>
      <c r="AG290" s="31">
        <v>0</v>
      </c>
      <c r="AH290" s="31">
        <v>0</v>
      </c>
      <c r="AI290" s="36" t="s">
        <v>1104</v>
      </c>
      <c r="AJ290" t="s">
        <v>323</v>
      </c>
      <c r="AK290" s="37">
        <v>2</v>
      </c>
      <c r="AT290"/>
    </row>
    <row r="291" spans="1:46" x14ac:dyDescent="0.25">
      <c r="A291" t="s">
        <v>941</v>
      </c>
      <c r="B291" t="s">
        <v>356</v>
      </c>
      <c r="C291" t="s">
        <v>758</v>
      </c>
      <c r="D291" t="s">
        <v>889</v>
      </c>
      <c r="E291" s="31">
        <v>213.71739130434781</v>
      </c>
      <c r="F291" s="31">
        <v>643.00847826086954</v>
      </c>
      <c r="G291" s="31">
        <v>167.22010869565219</v>
      </c>
      <c r="H291" s="36">
        <v>0.26005894844175093</v>
      </c>
      <c r="I291" s="31">
        <v>96.404891304347828</v>
      </c>
      <c r="J291" s="31">
        <v>0</v>
      </c>
      <c r="K291" s="36">
        <v>0</v>
      </c>
      <c r="L291" s="31">
        <v>81.100543478260875</v>
      </c>
      <c r="M291" s="31">
        <v>0</v>
      </c>
      <c r="N291" s="36">
        <v>0</v>
      </c>
      <c r="O291" s="31">
        <v>9.5652173913043477</v>
      </c>
      <c r="P291" s="31">
        <v>0</v>
      </c>
      <c r="Q291" s="36">
        <v>0</v>
      </c>
      <c r="R291" s="31">
        <v>5.7391304347826084</v>
      </c>
      <c r="S291" s="31">
        <v>0</v>
      </c>
      <c r="T291" s="36">
        <v>0</v>
      </c>
      <c r="U291" s="31">
        <v>176.13315217391303</v>
      </c>
      <c r="V291" s="31">
        <v>42.119565217391305</v>
      </c>
      <c r="W291" s="36">
        <v>0.2391347948840582</v>
      </c>
      <c r="X291" s="31">
        <v>0</v>
      </c>
      <c r="Y291" s="31">
        <v>0</v>
      </c>
      <c r="Z291" s="36" t="s">
        <v>1104</v>
      </c>
      <c r="AA291" s="31">
        <v>370.47043478260866</v>
      </c>
      <c r="AB291" s="31">
        <v>125.10054347826087</v>
      </c>
      <c r="AC291" s="36">
        <v>0.33768023500085675</v>
      </c>
      <c r="AD291" s="31">
        <v>0</v>
      </c>
      <c r="AE291" s="31">
        <v>0</v>
      </c>
      <c r="AF291" s="36" t="s">
        <v>1104</v>
      </c>
      <c r="AG291" s="31">
        <v>0</v>
      </c>
      <c r="AH291" s="31">
        <v>0</v>
      </c>
      <c r="AI291" s="36" t="s">
        <v>1104</v>
      </c>
      <c r="AJ291" t="s">
        <v>4</v>
      </c>
      <c r="AK291" s="37">
        <v>2</v>
      </c>
      <c r="AT291"/>
    </row>
    <row r="292" spans="1:46" x14ac:dyDescent="0.25">
      <c r="A292" t="s">
        <v>941</v>
      </c>
      <c r="B292" t="s">
        <v>467</v>
      </c>
      <c r="C292" t="s">
        <v>818</v>
      </c>
      <c r="D292" t="s">
        <v>906</v>
      </c>
      <c r="E292" s="31">
        <v>100.97826086956522</v>
      </c>
      <c r="F292" s="31">
        <v>331.09489130434787</v>
      </c>
      <c r="G292" s="31">
        <v>15.244347826086953</v>
      </c>
      <c r="H292" s="36">
        <v>4.6042232080452425E-2</v>
      </c>
      <c r="I292" s="31">
        <v>46.486195652173905</v>
      </c>
      <c r="J292" s="31">
        <v>0.33945652173913049</v>
      </c>
      <c r="K292" s="36">
        <v>7.3023080718212308E-3</v>
      </c>
      <c r="L292" s="31">
        <v>36.877499999999998</v>
      </c>
      <c r="M292" s="31">
        <v>0.33945652173913049</v>
      </c>
      <c r="N292" s="36">
        <v>9.2049765233307712E-3</v>
      </c>
      <c r="O292" s="31">
        <v>5.0434782608695654</v>
      </c>
      <c r="P292" s="31">
        <v>0</v>
      </c>
      <c r="Q292" s="36">
        <v>0</v>
      </c>
      <c r="R292" s="31">
        <v>4.5652173913043477</v>
      </c>
      <c r="S292" s="31">
        <v>0</v>
      </c>
      <c r="T292" s="36">
        <v>0</v>
      </c>
      <c r="U292" s="31">
        <v>90.344021739130454</v>
      </c>
      <c r="V292" s="31">
        <v>0.84673913043478255</v>
      </c>
      <c r="W292" s="36">
        <v>9.3723869508460997E-3</v>
      </c>
      <c r="X292" s="31">
        <v>15.418478260869565</v>
      </c>
      <c r="Y292" s="31">
        <v>0</v>
      </c>
      <c r="Z292" s="36">
        <v>0</v>
      </c>
      <c r="AA292" s="31">
        <v>161.96576086956523</v>
      </c>
      <c r="AB292" s="31">
        <v>14.05815217391304</v>
      </c>
      <c r="AC292" s="36">
        <v>8.6797061912575427E-2</v>
      </c>
      <c r="AD292" s="31">
        <v>16.880434782608695</v>
      </c>
      <c r="AE292" s="31">
        <v>0</v>
      </c>
      <c r="AF292" s="36">
        <v>0</v>
      </c>
      <c r="AG292" s="31">
        <v>0</v>
      </c>
      <c r="AH292" s="31">
        <v>0</v>
      </c>
      <c r="AI292" s="36" t="s">
        <v>1104</v>
      </c>
      <c r="AJ292" t="s">
        <v>118</v>
      </c>
      <c r="AK292" s="37">
        <v>2</v>
      </c>
      <c r="AT292"/>
    </row>
    <row r="293" spans="1:46" x14ac:dyDescent="0.25">
      <c r="A293" t="s">
        <v>941</v>
      </c>
      <c r="B293" t="s">
        <v>557</v>
      </c>
      <c r="C293" t="s">
        <v>815</v>
      </c>
      <c r="D293" t="s">
        <v>904</v>
      </c>
      <c r="E293" s="31">
        <v>96.5</v>
      </c>
      <c r="F293" s="31">
        <v>405.02891304347827</v>
      </c>
      <c r="G293" s="31">
        <v>0</v>
      </c>
      <c r="H293" s="36">
        <v>0</v>
      </c>
      <c r="I293" s="31">
        <v>84.791956521739138</v>
      </c>
      <c r="J293" s="31">
        <v>0</v>
      </c>
      <c r="K293" s="36">
        <v>0</v>
      </c>
      <c r="L293" s="31">
        <v>65.187282608695654</v>
      </c>
      <c r="M293" s="31">
        <v>0</v>
      </c>
      <c r="N293" s="36">
        <v>0</v>
      </c>
      <c r="O293" s="31">
        <v>9.2346739130434781</v>
      </c>
      <c r="P293" s="31">
        <v>0</v>
      </c>
      <c r="Q293" s="36">
        <v>0</v>
      </c>
      <c r="R293" s="31">
        <v>10.37</v>
      </c>
      <c r="S293" s="31">
        <v>0</v>
      </c>
      <c r="T293" s="36">
        <v>0</v>
      </c>
      <c r="U293" s="31">
        <v>95.558260869565203</v>
      </c>
      <c r="V293" s="31">
        <v>0</v>
      </c>
      <c r="W293" s="36">
        <v>0</v>
      </c>
      <c r="X293" s="31">
        <v>0</v>
      </c>
      <c r="Y293" s="31">
        <v>0</v>
      </c>
      <c r="Z293" s="36" t="s">
        <v>1104</v>
      </c>
      <c r="AA293" s="31">
        <v>224.6786956521739</v>
      </c>
      <c r="AB293" s="31">
        <v>0</v>
      </c>
      <c r="AC293" s="36">
        <v>0</v>
      </c>
      <c r="AD293" s="31">
        <v>0</v>
      </c>
      <c r="AE293" s="31">
        <v>0</v>
      </c>
      <c r="AF293" s="36" t="s">
        <v>1104</v>
      </c>
      <c r="AG293" s="31">
        <v>0</v>
      </c>
      <c r="AH293" s="31">
        <v>0</v>
      </c>
      <c r="AI293" s="36" t="s">
        <v>1104</v>
      </c>
      <c r="AJ293" t="s">
        <v>209</v>
      </c>
      <c r="AK293" s="37">
        <v>2</v>
      </c>
      <c r="AT293"/>
    </row>
    <row r="294" spans="1:46" x14ac:dyDescent="0.25">
      <c r="A294" t="s">
        <v>941</v>
      </c>
      <c r="B294" t="s">
        <v>604</v>
      </c>
      <c r="C294" t="s">
        <v>862</v>
      </c>
      <c r="D294" t="s">
        <v>907</v>
      </c>
      <c r="E294" s="31">
        <v>46.826086956521742</v>
      </c>
      <c r="F294" s="31">
        <v>169.14130434782609</v>
      </c>
      <c r="G294" s="31">
        <v>0</v>
      </c>
      <c r="H294" s="36">
        <v>0</v>
      </c>
      <c r="I294" s="31">
        <v>23.413043478260871</v>
      </c>
      <c r="J294" s="31">
        <v>0</v>
      </c>
      <c r="K294" s="36">
        <v>0</v>
      </c>
      <c r="L294" s="31">
        <v>3.6657608695652173</v>
      </c>
      <c r="M294" s="31">
        <v>0</v>
      </c>
      <c r="N294" s="36">
        <v>0</v>
      </c>
      <c r="O294" s="31">
        <v>17.516304347826086</v>
      </c>
      <c r="P294" s="31">
        <v>0</v>
      </c>
      <c r="Q294" s="36">
        <v>0</v>
      </c>
      <c r="R294" s="31">
        <v>2.2309782608695654</v>
      </c>
      <c r="S294" s="31">
        <v>0</v>
      </c>
      <c r="T294" s="36">
        <v>0</v>
      </c>
      <c r="U294" s="31">
        <v>65.220108695652172</v>
      </c>
      <c r="V294" s="31">
        <v>0</v>
      </c>
      <c r="W294" s="36">
        <v>0</v>
      </c>
      <c r="X294" s="31">
        <v>0</v>
      </c>
      <c r="Y294" s="31">
        <v>0</v>
      </c>
      <c r="Z294" s="36" t="s">
        <v>1104</v>
      </c>
      <c r="AA294" s="31">
        <v>80.508152173913047</v>
      </c>
      <c r="AB294" s="31">
        <v>0</v>
      </c>
      <c r="AC294" s="36">
        <v>0</v>
      </c>
      <c r="AD294" s="31">
        <v>0</v>
      </c>
      <c r="AE294" s="31">
        <v>0</v>
      </c>
      <c r="AF294" s="36" t="s">
        <v>1104</v>
      </c>
      <c r="AG294" s="31">
        <v>0</v>
      </c>
      <c r="AH294" s="31">
        <v>0</v>
      </c>
      <c r="AI294" s="36" t="s">
        <v>1104</v>
      </c>
      <c r="AJ294" t="s">
        <v>256</v>
      </c>
      <c r="AK294" s="37">
        <v>2</v>
      </c>
      <c r="AT294"/>
    </row>
    <row r="295" spans="1:46" x14ac:dyDescent="0.25">
      <c r="A295" t="s">
        <v>941</v>
      </c>
      <c r="B295" t="s">
        <v>633</v>
      </c>
      <c r="C295" t="s">
        <v>831</v>
      </c>
      <c r="D295" t="s">
        <v>906</v>
      </c>
      <c r="E295" s="31">
        <v>112.57608695652173</v>
      </c>
      <c r="F295" s="31">
        <v>288.6779347826087</v>
      </c>
      <c r="G295" s="31">
        <v>44.802282608695648</v>
      </c>
      <c r="H295" s="36">
        <v>0.1551981541035839</v>
      </c>
      <c r="I295" s="31">
        <v>28.688695652173919</v>
      </c>
      <c r="J295" s="31">
        <v>1.4861956521739133</v>
      </c>
      <c r="K295" s="36">
        <v>5.1804225266731327E-2</v>
      </c>
      <c r="L295" s="31">
        <v>15.648913043478267</v>
      </c>
      <c r="M295" s="31">
        <v>1.4861956521739133</v>
      </c>
      <c r="N295" s="36">
        <v>9.4971174550253501E-2</v>
      </c>
      <c r="O295" s="31">
        <v>9.2136956521739144</v>
      </c>
      <c r="P295" s="31">
        <v>0</v>
      </c>
      <c r="Q295" s="36">
        <v>0</v>
      </c>
      <c r="R295" s="31">
        <v>3.8260869565217392</v>
      </c>
      <c r="S295" s="31">
        <v>0</v>
      </c>
      <c r="T295" s="36">
        <v>0</v>
      </c>
      <c r="U295" s="31">
        <v>55.900978260869572</v>
      </c>
      <c r="V295" s="31">
        <v>16.760434782608694</v>
      </c>
      <c r="W295" s="36">
        <v>0.29982364001563316</v>
      </c>
      <c r="X295" s="31">
        <v>25.126630434782609</v>
      </c>
      <c r="Y295" s="31">
        <v>0</v>
      </c>
      <c r="Z295" s="36">
        <v>0</v>
      </c>
      <c r="AA295" s="31">
        <v>148.99706521739131</v>
      </c>
      <c r="AB295" s="31">
        <v>26.555652173913042</v>
      </c>
      <c r="AC295" s="36">
        <v>0.17822936401577794</v>
      </c>
      <c r="AD295" s="31">
        <v>29.964565217391304</v>
      </c>
      <c r="AE295" s="31">
        <v>0</v>
      </c>
      <c r="AF295" s="36">
        <v>0</v>
      </c>
      <c r="AG295" s="31">
        <v>0</v>
      </c>
      <c r="AH295" s="31">
        <v>0</v>
      </c>
      <c r="AI295" s="36" t="s">
        <v>1104</v>
      </c>
      <c r="AJ295" t="s">
        <v>285</v>
      </c>
      <c r="AK295" s="37">
        <v>2</v>
      </c>
      <c r="AT295"/>
    </row>
    <row r="296" spans="1:46" x14ac:dyDescent="0.25">
      <c r="A296" t="s">
        <v>941</v>
      </c>
      <c r="B296" t="s">
        <v>481</v>
      </c>
      <c r="C296" t="s">
        <v>720</v>
      </c>
      <c r="D296" t="s">
        <v>898</v>
      </c>
      <c r="E296" s="31">
        <v>351.94565217391306</v>
      </c>
      <c r="F296" s="31">
        <v>958.43945652173898</v>
      </c>
      <c r="G296" s="31">
        <v>21.941956521739129</v>
      </c>
      <c r="H296" s="36">
        <v>2.2893419477291156E-2</v>
      </c>
      <c r="I296" s="31">
        <v>92.407608695652172</v>
      </c>
      <c r="J296" s="31">
        <v>0</v>
      </c>
      <c r="K296" s="36">
        <v>0</v>
      </c>
      <c r="L296" s="31">
        <v>32.940217391304351</v>
      </c>
      <c r="M296" s="31">
        <v>0</v>
      </c>
      <c r="N296" s="36">
        <v>0</v>
      </c>
      <c r="O296" s="31">
        <v>54.902173913043477</v>
      </c>
      <c r="P296" s="31">
        <v>0</v>
      </c>
      <c r="Q296" s="36">
        <v>0</v>
      </c>
      <c r="R296" s="31">
        <v>4.5652173913043477</v>
      </c>
      <c r="S296" s="31">
        <v>0</v>
      </c>
      <c r="T296" s="36">
        <v>0</v>
      </c>
      <c r="U296" s="31">
        <v>230.8884782608695</v>
      </c>
      <c r="V296" s="31">
        <v>10.812391304347827</v>
      </c>
      <c r="W296" s="36">
        <v>4.6829497018605837E-2</v>
      </c>
      <c r="X296" s="31">
        <v>6.0923913043478262</v>
      </c>
      <c r="Y296" s="31">
        <v>0</v>
      </c>
      <c r="Z296" s="36">
        <v>0</v>
      </c>
      <c r="AA296" s="31">
        <v>629.05097826086944</v>
      </c>
      <c r="AB296" s="31">
        <v>11.129565217391304</v>
      </c>
      <c r="AC296" s="36">
        <v>1.7692628422836407E-2</v>
      </c>
      <c r="AD296" s="31">
        <v>0</v>
      </c>
      <c r="AE296" s="31">
        <v>0</v>
      </c>
      <c r="AF296" s="36" t="s">
        <v>1104</v>
      </c>
      <c r="AG296" s="31">
        <v>0</v>
      </c>
      <c r="AH296" s="31">
        <v>0</v>
      </c>
      <c r="AI296" s="36" t="s">
        <v>1104</v>
      </c>
      <c r="AJ296" t="s">
        <v>132</v>
      </c>
      <c r="AK296" s="37">
        <v>2</v>
      </c>
      <c r="AT296"/>
    </row>
    <row r="297" spans="1:46" x14ac:dyDescent="0.25">
      <c r="A297" t="s">
        <v>941</v>
      </c>
      <c r="B297" t="s">
        <v>572</v>
      </c>
      <c r="C297" t="s">
        <v>848</v>
      </c>
      <c r="D297" t="s">
        <v>897</v>
      </c>
      <c r="E297" s="31">
        <v>42.467391304347828</v>
      </c>
      <c r="F297" s="31">
        <v>203.62510869565216</v>
      </c>
      <c r="G297" s="31">
        <v>1.0597826086956521</v>
      </c>
      <c r="H297" s="36">
        <v>5.2045772522074079E-3</v>
      </c>
      <c r="I297" s="31">
        <v>83.830978260869557</v>
      </c>
      <c r="J297" s="31">
        <v>0</v>
      </c>
      <c r="K297" s="36">
        <v>0</v>
      </c>
      <c r="L297" s="31">
        <v>45.290326086956512</v>
      </c>
      <c r="M297" s="31">
        <v>0</v>
      </c>
      <c r="N297" s="36">
        <v>0</v>
      </c>
      <c r="O297" s="31">
        <v>33.410217391304343</v>
      </c>
      <c r="P297" s="31">
        <v>0</v>
      </c>
      <c r="Q297" s="36">
        <v>0</v>
      </c>
      <c r="R297" s="31">
        <v>5.1304347826086953</v>
      </c>
      <c r="S297" s="31">
        <v>0</v>
      </c>
      <c r="T297" s="36">
        <v>0</v>
      </c>
      <c r="U297" s="31">
        <v>20.10684782608697</v>
      </c>
      <c r="V297" s="31">
        <v>0</v>
      </c>
      <c r="W297" s="36">
        <v>0</v>
      </c>
      <c r="X297" s="31">
        <v>0</v>
      </c>
      <c r="Y297" s="31">
        <v>0</v>
      </c>
      <c r="Z297" s="36" t="s">
        <v>1104</v>
      </c>
      <c r="AA297" s="31">
        <v>99.687282608695625</v>
      </c>
      <c r="AB297" s="31">
        <v>1.0597826086956521</v>
      </c>
      <c r="AC297" s="36">
        <v>1.0631071295780394E-2</v>
      </c>
      <c r="AD297" s="31">
        <v>0</v>
      </c>
      <c r="AE297" s="31">
        <v>0</v>
      </c>
      <c r="AF297" s="36" t="s">
        <v>1104</v>
      </c>
      <c r="AG297" s="31">
        <v>0</v>
      </c>
      <c r="AH297" s="31">
        <v>0</v>
      </c>
      <c r="AI297" s="36" t="s">
        <v>1104</v>
      </c>
      <c r="AJ297" t="s">
        <v>224</v>
      </c>
      <c r="AK297" s="37">
        <v>2</v>
      </c>
      <c r="AT297"/>
    </row>
    <row r="298" spans="1:46" x14ac:dyDescent="0.25">
      <c r="A298" t="s">
        <v>941</v>
      </c>
      <c r="B298" t="s">
        <v>688</v>
      </c>
      <c r="C298" t="s">
        <v>740</v>
      </c>
      <c r="D298" t="s">
        <v>897</v>
      </c>
      <c r="E298" s="31">
        <v>102.34782608695652</v>
      </c>
      <c r="F298" s="31">
        <v>326.42771739130433</v>
      </c>
      <c r="G298" s="31">
        <v>37.456521739130437</v>
      </c>
      <c r="H298" s="36">
        <v>0.11474675630632657</v>
      </c>
      <c r="I298" s="31">
        <v>48.774130434782606</v>
      </c>
      <c r="J298" s="31">
        <v>0</v>
      </c>
      <c r="K298" s="36">
        <v>0</v>
      </c>
      <c r="L298" s="31">
        <v>36.839347826086957</v>
      </c>
      <c r="M298" s="31">
        <v>0</v>
      </c>
      <c r="N298" s="36">
        <v>0</v>
      </c>
      <c r="O298" s="31">
        <v>7.0217391304347823</v>
      </c>
      <c r="P298" s="31">
        <v>0</v>
      </c>
      <c r="Q298" s="36">
        <v>0</v>
      </c>
      <c r="R298" s="31">
        <v>4.9130434782608692</v>
      </c>
      <c r="S298" s="31">
        <v>0</v>
      </c>
      <c r="T298" s="36">
        <v>0</v>
      </c>
      <c r="U298" s="31">
        <v>97.710326086956485</v>
      </c>
      <c r="V298" s="31">
        <v>0</v>
      </c>
      <c r="W298" s="36">
        <v>0</v>
      </c>
      <c r="X298" s="31">
        <v>0</v>
      </c>
      <c r="Y298" s="31">
        <v>0</v>
      </c>
      <c r="Z298" s="36" t="s">
        <v>1104</v>
      </c>
      <c r="AA298" s="31">
        <v>179.94326086956519</v>
      </c>
      <c r="AB298" s="31">
        <v>37.456521739130437</v>
      </c>
      <c r="AC298" s="36">
        <v>0.20815740227293875</v>
      </c>
      <c r="AD298" s="31">
        <v>0</v>
      </c>
      <c r="AE298" s="31">
        <v>0</v>
      </c>
      <c r="AF298" s="36" t="s">
        <v>1104</v>
      </c>
      <c r="AG298" s="31">
        <v>0</v>
      </c>
      <c r="AH298" s="31">
        <v>0</v>
      </c>
      <c r="AI298" s="36" t="s">
        <v>1104</v>
      </c>
      <c r="AJ298" t="s">
        <v>340</v>
      </c>
      <c r="AK298" s="37">
        <v>2</v>
      </c>
      <c r="AT298"/>
    </row>
    <row r="299" spans="1:46" x14ac:dyDescent="0.25">
      <c r="A299" t="s">
        <v>941</v>
      </c>
      <c r="B299" t="s">
        <v>379</v>
      </c>
      <c r="C299" t="s">
        <v>753</v>
      </c>
      <c r="D299" t="s">
        <v>895</v>
      </c>
      <c r="E299" s="31">
        <v>106.26086956521739</v>
      </c>
      <c r="F299" s="31">
        <v>266.76336956521737</v>
      </c>
      <c r="G299" s="31">
        <v>18.448913043478264</v>
      </c>
      <c r="H299" s="36">
        <v>6.9158344616605763E-2</v>
      </c>
      <c r="I299" s="31">
        <v>29.262282608695656</v>
      </c>
      <c r="J299" s="31">
        <v>0</v>
      </c>
      <c r="K299" s="36">
        <v>0</v>
      </c>
      <c r="L299" s="31">
        <v>11.313369565217391</v>
      </c>
      <c r="M299" s="31">
        <v>0</v>
      </c>
      <c r="N299" s="36">
        <v>0</v>
      </c>
      <c r="O299" s="31">
        <v>12.209782608695654</v>
      </c>
      <c r="P299" s="31">
        <v>0</v>
      </c>
      <c r="Q299" s="36">
        <v>0</v>
      </c>
      <c r="R299" s="31">
        <v>5.7391304347826084</v>
      </c>
      <c r="S299" s="31">
        <v>0</v>
      </c>
      <c r="T299" s="36">
        <v>0</v>
      </c>
      <c r="U299" s="31">
        <v>65.802499999999995</v>
      </c>
      <c r="V299" s="31">
        <v>18.448913043478264</v>
      </c>
      <c r="W299" s="36">
        <v>0.28036796540371972</v>
      </c>
      <c r="X299" s="31">
        <v>9.3955434782608673</v>
      </c>
      <c r="Y299" s="31">
        <v>0</v>
      </c>
      <c r="Z299" s="36">
        <v>0</v>
      </c>
      <c r="AA299" s="31">
        <v>162.30304347826086</v>
      </c>
      <c r="AB299" s="31">
        <v>0</v>
      </c>
      <c r="AC299" s="36">
        <v>0</v>
      </c>
      <c r="AD299" s="31">
        <v>0</v>
      </c>
      <c r="AE299" s="31">
        <v>0</v>
      </c>
      <c r="AF299" s="36" t="s">
        <v>1104</v>
      </c>
      <c r="AG299" s="31">
        <v>0</v>
      </c>
      <c r="AH299" s="31">
        <v>0</v>
      </c>
      <c r="AI299" s="36" t="s">
        <v>1104</v>
      </c>
      <c r="AJ299" t="s">
        <v>28</v>
      </c>
      <c r="AK299" s="37">
        <v>2</v>
      </c>
      <c r="AT299"/>
    </row>
    <row r="300" spans="1:46" x14ac:dyDescent="0.25">
      <c r="A300" t="s">
        <v>941</v>
      </c>
      <c r="B300" t="s">
        <v>513</v>
      </c>
      <c r="C300" t="s">
        <v>835</v>
      </c>
      <c r="D300" t="s">
        <v>889</v>
      </c>
      <c r="E300" s="31">
        <v>148.93478260869566</v>
      </c>
      <c r="F300" s="31">
        <v>564.90880434782616</v>
      </c>
      <c r="G300" s="31">
        <v>0.28804347826086957</v>
      </c>
      <c r="H300" s="36">
        <v>5.0989376700086829E-4</v>
      </c>
      <c r="I300" s="31">
        <v>103.00239130434782</v>
      </c>
      <c r="J300" s="31">
        <v>0.28804347826086957</v>
      </c>
      <c r="K300" s="36">
        <v>2.7964736994286754E-3</v>
      </c>
      <c r="L300" s="31">
        <v>68.156086956521733</v>
      </c>
      <c r="M300" s="31">
        <v>0.28804347826086957</v>
      </c>
      <c r="N300" s="36">
        <v>4.2262326246020965E-3</v>
      </c>
      <c r="O300" s="31">
        <v>30.294673913043479</v>
      </c>
      <c r="P300" s="31">
        <v>0</v>
      </c>
      <c r="Q300" s="36">
        <v>0</v>
      </c>
      <c r="R300" s="31">
        <v>4.5516304347826084</v>
      </c>
      <c r="S300" s="31">
        <v>0</v>
      </c>
      <c r="T300" s="36">
        <v>0</v>
      </c>
      <c r="U300" s="31">
        <v>126.40369565217391</v>
      </c>
      <c r="V300" s="31">
        <v>0</v>
      </c>
      <c r="W300" s="36">
        <v>0</v>
      </c>
      <c r="X300" s="31">
        <v>6.2735869565217399</v>
      </c>
      <c r="Y300" s="31">
        <v>0</v>
      </c>
      <c r="Z300" s="36">
        <v>0</v>
      </c>
      <c r="AA300" s="31">
        <v>329.22913043478263</v>
      </c>
      <c r="AB300" s="31">
        <v>0</v>
      </c>
      <c r="AC300" s="36">
        <v>0</v>
      </c>
      <c r="AD300" s="31">
        <v>0</v>
      </c>
      <c r="AE300" s="31">
        <v>0</v>
      </c>
      <c r="AF300" s="36" t="s">
        <v>1104</v>
      </c>
      <c r="AG300" s="31">
        <v>0</v>
      </c>
      <c r="AH300" s="31">
        <v>0</v>
      </c>
      <c r="AI300" s="36" t="s">
        <v>1104</v>
      </c>
      <c r="AJ300" t="s">
        <v>164</v>
      </c>
      <c r="AK300" s="37">
        <v>2</v>
      </c>
      <c r="AT300"/>
    </row>
    <row r="301" spans="1:46" x14ac:dyDescent="0.25">
      <c r="A301" t="s">
        <v>941</v>
      </c>
      <c r="B301" t="s">
        <v>550</v>
      </c>
      <c r="C301" t="s">
        <v>813</v>
      </c>
      <c r="D301" t="s">
        <v>906</v>
      </c>
      <c r="E301" s="31">
        <v>107.57608695652173</v>
      </c>
      <c r="F301" s="31">
        <v>352.28250000000014</v>
      </c>
      <c r="G301" s="31">
        <v>10.049565217391304</v>
      </c>
      <c r="H301" s="36">
        <v>2.8527006642087814E-2</v>
      </c>
      <c r="I301" s="31">
        <v>55.001086956521746</v>
      </c>
      <c r="J301" s="31">
        <v>0</v>
      </c>
      <c r="K301" s="36">
        <v>0</v>
      </c>
      <c r="L301" s="31">
        <v>34.801086956521743</v>
      </c>
      <c r="M301" s="31">
        <v>0</v>
      </c>
      <c r="N301" s="36">
        <v>0</v>
      </c>
      <c r="O301" s="31">
        <v>15.069565217391306</v>
      </c>
      <c r="P301" s="31">
        <v>0</v>
      </c>
      <c r="Q301" s="36">
        <v>0</v>
      </c>
      <c r="R301" s="31">
        <v>5.1304347826086953</v>
      </c>
      <c r="S301" s="31">
        <v>0</v>
      </c>
      <c r="T301" s="36">
        <v>0</v>
      </c>
      <c r="U301" s="31">
        <v>110.9269565217392</v>
      </c>
      <c r="V301" s="31">
        <v>7.3101086956521746</v>
      </c>
      <c r="W301" s="36">
        <v>6.590020068043205E-2</v>
      </c>
      <c r="X301" s="31">
        <v>0</v>
      </c>
      <c r="Y301" s="31">
        <v>0</v>
      </c>
      <c r="Z301" s="36" t="s">
        <v>1104</v>
      </c>
      <c r="AA301" s="31">
        <v>185.22119565217398</v>
      </c>
      <c r="AB301" s="31">
        <v>2.7394565217391307</v>
      </c>
      <c r="AC301" s="36">
        <v>1.4790189168649701E-2</v>
      </c>
      <c r="AD301" s="31">
        <v>1.1332608695652175</v>
      </c>
      <c r="AE301" s="31">
        <v>0</v>
      </c>
      <c r="AF301" s="36">
        <v>0</v>
      </c>
      <c r="AG301" s="31">
        <v>0</v>
      </c>
      <c r="AH301" s="31">
        <v>0</v>
      </c>
      <c r="AI301" s="36" t="s">
        <v>1104</v>
      </c>
      <c r="AJ301" t="s">
        <v>202</v>
      </c>
      <c r="AK301" s="37">
        <v>2</v>
      </c>
      <c r="AT301"/>
    </row>
    <row r="302" spans="1:46" x14ac:dyDescent="0.25">
      <c r="A302" t="s">
        <v>941</v>
      </c>
      <c r="B302" t="s">
        <v>653</v>
      </c>
      <c r="C302" t="s">
        <v>813</v>
      </c>
      <c r="D302" t="s">
        <v>906</v>
      </c>
      <c r="E302" s="31">
        <v>13.173913043478262</v>
      </c>
      <c r="F302" s="31">
        <v>98.914565217391299</v>
      </c>
      <c r="G302" s="31">
        <v>0</v>
      </c>
      <c r="H302" s="36">
        <v>0</v>
      </c>
      <c r="I302" s="31">
        <v>33.782826086956518</v>
      </c>
      <c r="J302" s="31">
        <v>0</v>
      </c>
      <c r="K302" s="36">
        <v>0</v>
      </c>
      <c r="L302" s="31">
        <v>24.3045652173913</v>
      </c>
      <c r="M302" s="31">
        <v>0</v>
      </c>
      <c r="N302" s="36">
        <v>0</v>
      </c>
      <c r="O302" s="31">
        <v>4.7771739130434785</v>
      </c>
      <c r="P302" s="31">
        <v>0</v>
      </c>
      <c r="Q302" s="36">
        <v>0</v>
      </c>
      <c r="R302" s="31">
        <v>4.7010869565217392</v>
      </c>
      <c r="S302" s="31">
        <v>0</v>
      </c>
      <c r="T302" s="36">
        <v>0</v>
      </c>
      <c r="U302" s="31">
        <v>28.348804347826089</v>
      </c>
      <c r="V302" s="31">
        <v>0</v>
      </c>
      <c r="W302" s="36">
        <v>0</v>
      </c>
      <c r="X302" s="31">
        <v>0</v>
      </c>
      <c r="Y302" s="31">
        <v>0</v>
      </c>
      <c r="Z302" s="36" t="s">
        <v>1104</v>
      </c>
      <c r="AA302" s="31">
        <v>36.782934782608699</v>
      </c>
      <c r="AB302" s="31">
        <v>0</v>
      </c>
      <c r="AC302" s="36">
        <v>0</v>
      </c>
      <c r="AD302" s="31">
        <v>0</v>
      </c>
      <c r="AE302" s="31">
        <v>0</v>
      </c>
      <c r="AF302" s="36" t="s">
        <v>1104</v>
      </c>
      <c r="AG302" s="31">
        <v>0</v>
      </c>
      <c r="AH302" s="31">
        <v>0</v>
      </c>
      <c r="AI302" s="36" t="s">
        <v>1104</v>
      </c>
      <c r="AJ302" t="s">
        <v>305</v>
      </c>
      <c r="AK302" s="37">
        <v>2</v>
      </c>
      <c r="AT302"/>
    </row>
    <row r="303" spans="1:46" x14ac:dyDescent="0.25">
      <c r="A303" t="s">
        <v>941</v>
      </c>
      <c r="B303" t="s">
        <v>482</v>
      </c>
      <c r="C303" t="s">
        <v>824</v>
      </c>
      <c r="D303" t="s">
        <v>899</v>
      </c>
      <c r="E303" s="31">
        <v>95.815217391304344</v>
      </c>
      <c r="F303" s="31">
        <v>407.59891304347832</v>
      </c>
      <c r="G303" s="31">
        <v>54.570652173913047</v>
      </c>
      <c r="H303" s="36">
        <v>0.13388321319711671</v>
      </c>
      <c r="I303" s="31">
        <v>47.694673913043474</v>
      </c>
      <c r="J303" s="31">
        <v>0</v>
      </c>
      <c r="K303" s="36">
        <v>0</v>
      </c>
      <c r="L303" s="31">
        <v>34.815543478260871</v>
      </c>
      <c r="M303" s="31">
        <v>0</v>
      </c>
      <c r="N303" s="36">
        <v>0</v>
      </c>
      <c r="O303" s="31">
        <v>6.8003260869565194</v>
      </c>
      <c r="P303" s="31">
        <v>0</v>
      </c>
      <c r="Q303" s="36">
        <v>0</v>
      </c>
      <c r="R303" s="31">
        <v>6.0788043478260869</v>
      </c>
      <c r="S303" s="31">
        <v>0</v>
      </c>
      <c r="T303" s="36">
        <v>0</v>
      </c>
      <c r="U303" s="31">
        <v>106.91260869565221</v>
      </c>
      <c r="V303" s="31">
        <v>0</v>
      </c>
      <c r="W303" s="36">
        <v>0</v>
      </c>
      <c r="X303" s="31">
        <v>18.127717391304348</v>
      </c>
      <c r="Y303" s="31">
        <v>0</v>
      </c>
      <c r="Z303" s="36">
        <v>0</v>
      </c>
      <c r="AA303" s="31">
        <v>200.93663043478264</v>
      </c>
      <c r="AB303" s="31">
        <v>54.570652173913047</v>
      </c>
      <c r="AC303" s="36">
        <v>0.27158140382783452</v>
      </c>
      <c r="AD303" s="31">
        <v>33.927282608695648</v>
      </c>
      <c r="AE303" s="31">
        <v>0</v>
      </c>
      <c r="AF303" s="36">
        <v>0</v>
      </c>
      <c r="AG303" s="31">
        <v>0</v>
      </c>
      <c r="AH303" s="31">
        <v>0</v>
      </c>
      <c r="AI303" s="36" t="s">
        <v>1104</v>
      </c>
      <c r="AJ303" t="s">
        <v>133</v>
      </c>
      <c r="AK303" s="37">
        <v>2</v>
      </c>
      <c r="AT303"/>
    </row>
    <row r="304" spans="1:46" x14ac:dyDescent="0.25">
      <c r="A304" t="s">
        <v>941</v>
      </c>
      <c r="B304" t="s">
        <v>354</v>
      </c>
      <c r="C304" t="s">
        <v>757</v>
      </c>
      <c r="D304" t="s">
        <v>889</v>
      </c>
      <c r="E304" s="31">
        <v>84.119565217391298</v>
      </c>
      <c r="F304" s="31">
        <v>305.25380434782613</v>
      </c>
      <c r="G304" s="31">
        <v>22.609782608695649</v>
      </c>
      <c r="H304" s="36">
        <v>7.4068798772226233E-2</v>
      </c>
      <c r="I304" s="31">
        <v>95.552717391304355</v>
      </c>
      <c r="J304" s="31">
        <v>21.479347826086954</v>
      </c>
      <c r="K304" s="36">
        <v>0.22479054926429182</v>
      </c>
      <c r="L304" s="31">
        <v>44.782608695652172</v>
      </c>
      <c r="M304" s="31">
        <v>0</v>
      </c>
      <c r="N304" s="36">
        <v>0</v>
      </c>
      <c r="O304" s="31">
        <v>45.770108695652176</v>
      </c>
      <c r="P304" s="31">
        <v>21.479347826086954</v>
      </c>
      <c r="Q304" s="36">
        <v>0.46928767351009881</v>
      </c>
      <c r="R304" s="31">
        <v>5</v>
      </c>
      <c r="S304" s="31">
        <v>0</v>
      </c>
      <c r="T304" s="36">
        <v>0</v>
      </c>
      <c r="U304" s="31">
        <v>59.597826086956523</v>
      </c>
      <c r="V304" s="31">
        <v>0</v>
      </c>
      <c r="W304" s="36">
        <v>0</v>
      </c>
      <c r="X304" s="31">
        <v>1.1304347826086956</v>
      </c>
      <c r="Y304" s="31">
        <v>1.1304347826086956</v>
      </c>
      <c r="Z304" s="36">
        <v>1</v>
      </c>
      <c r="AA304" s="31">
        <v>123.15760869565217</v>
      </c>
      <c r="AB304" s="31">
        <v>0</v>
      </c>
      <c r="AC304" s="36">
        <v>0</v>
      </c>
      <c r="AD304" s="31">
        <v>25.815217391304348</v>
      </c>
      <c r="AE304" s="31">
        <v>0</v>
      </c>
      <c r="AF304" s="36">
        <v>0</v>
      </c>
      <c r="AG304" s="31">
        <v>0</v>
      </c>
      <c r="AH304" s="31">
        <v>0</v>
      </c>
      <c r="AI304" s="36" t="s">
        <v>1104</v>
      </c>
      <c r="AJ304" t="s">
        <v>2</v>
      </c>
      <c r="AK304" s="37">
        <v>2</v>
      </c>
      <c r="AT304"/>
    </row>
    <row r="305" spans="1:46" x14ac:dyDescent="0.25">
      <c r="A305" t="s">
        <v>941</v>
      </c>
      <c r="B305" t="s">
        <v>687</v>
      </c>
      <c r="C305" t="s">
        <v>698</v>
      </c>
      <c r="D305" t="s">
        <v>894</v>
      </c>
      <c r="E305" s="31">
        <v>36.934782608695649</v>
      </c>
      <c r="F305" s="31">
        <v>144.79119565217388</v>
      </c>
      <c r="G305" s="31">
        <v>0</v>
      </c>
      <c r="H305" s="36">
        <v>0</v>
      </c>
      <c r="I305" s="31">
        <v>56.871521739130429</v>
      </c>
      <c r="J305" s="31">
        <v>0</v>
      </c>
      <c r="K305" s="36">
        <v>0</v>
      </c>
      <c r="L305" s="31">
        <v>25.094891304347826</v>
      </c>
      <c r="M305" s="31">
        <v>0</v>
      </c>
      <c r="N305" s="36">
        <v>0</v>
      </c>
      <c r="O305" s="31">
        <v>24.091847826086955</v>
      </c>
      <c r="P305" s="31">
        <v>0</v>
      </c>
      <c r="Q305" s="36">
        <v>0</v>
      </c>
      <c r="R305" s="31">
        <v>7.6847826086956523</v>
      </c>
      <c r="S305" s="31">
        <v>0</v>
      </c>
      <c r="T305" s="36">
        <v>0</v>
      </c>
      <c r="U305" s="31">
        <v>29.192934782608695</v>
      </c>
      <c r="V305" s="31">
        <v>0</v>
      </c>
      <c r="W305" s="36">
        <v>0</v>
      </c>
      <c r="X305" s="31">
        <v>0</v>
      </c>
      <c r="Y305" s="31">
        <v>0</v>
      </c>
      <c r="Z305" s="36" t="s">
        <v>1104</v>
      </c>
      <c r="AA305" s="31">
        <v>58.72673913043478</v>
      </c>
      <c r="AB305" s="31">
        <v>0</v>
      </c>
      <c r="AC305" s="36">
        <v>0</v>
      </c>
      <c r="AD305" s="31">
        <v>0</v>
      </c>
      <c r="AE305" s="31">
        <v>0</v>
      </c>
      <c r="AF305" s="36" t="s">
        <v>1104</v>
      </c>
      <c r="AG305" s="31">
        <v>0</v>
      </c>
      <c r="AH305" s="31">
        <v>0</v>
      </c>
      <c r="AI305" s="36" t="s">
        <v>1104</v>
      </c>
      <c r="AJ305" t="s">
        <v>339</v>
      </c>
      <c r="AK305" s="37">
        <v>2</v>
      </c>
      <c r="AT305"/>
    </row>
    <row r="306" spans="1:46" x14ac:dyDescent="0.25">
      <c r="A306" t="s">
        <v>941</v>
      </c>
      <c r="B306" t="s">
        <v>693</v>
      </c>
      <c r="C306" t="s">
        <v>708</v>
      </c>
      <c r="D306" t="s">
        <v>898</v>
      </c>
      <c r="E306" s="31">
        <v>60.619565217391305</v>
      </c>
      <c r="F306" s="31">
        <v>335.195652173913</v>
      </c>
      <c r="G306" s="31">
        <v>0</v>
      </c>
      <c r="H306" s="36">
        <v>0</v>
      </c>
      <c r="I306" s="31">
        <v>64.459239130434781</v>
      </c>
      <c r="J306" s="31">
        <v>0</v>
      </c>
      <c r="K306" s="36">
        <v>0</v>
      </c>
      <c r="L306" s="31">
        <v>30.225543478260871</v>
      </c>
      <c r="M306" s="31">
        <v>0</v>
      </c>
      <c r="N306" s="36">
        <v>0</v>
      </c>
      <c r="O306" s="31">
        <v>25.717391304347824</v>
      </c>
      <c r="P306" s="31">
        <v>0</v>
      </c>
      <c r="Q306" s="36">
        <v>0</v>
      </c>
      <c r="R306" s="31">
        <v>8.5163043478260878</v>
      </c>
      <c r="S306" s="31">
        <v>0</v>
      </c>
      <c r="T306" s="36">
        <v>0</v>
      </c>
      <c r="U306" s="31">
        <v>104.62771739130434</v>
      </c>
      <c r="V306" s="31">
        <v>0</v>
      </c>
      <c r="W306" s="36">
        <v>0</v>
      </c>
      <c r="X306" s="31">
        <v>0</v>
      </c>
      <c r="Y306" s="31">
        <v>0</v>
      </c>
      <c r="Z306" s="36" t="s">
        <v>1104</v>
      </c>
      <c r="AA306" s="31">
        <v>166.10869565217391</v>
      </c>
      <c r="AB306" s="31">
        <v>0</v>
      </c>
      <c r="AC306" s="36">
        <v>0</v>
      </c>
      <c r="AD306" s="31">
        <v>0</v>
      </c>
      <c r="AE306" s="31">
        <v>0</v>
      </c>
      <c r="AF306" s="36" t="s">
        <v>1104</v>
      </c>
      <c r="AG306" s="31">
        <v>0</v>
      </c>
      <c r="AH306" s="31">
        <v>0</v>
      </c>
      <c r="AI306" s="36" t="s">
        <v>1104</v>
      </c>
      <c r="AJ306" t="s">
        <v>345</v>
      </c>
      <c r="AK306" s="37">
        <v>2</v>
      </c>
      <c r="AT306"/>
    </row>
    <row r="307" spans="1:46" x14ac:dyDescent="0.25">
      <c r="A307" t="s">
        <v>941</v>
      </c>
      <c r="B307" t="s">
        <v>642</v>
      </c>
      <c r="C307" t="s">
        <v>762</v>
      </c>
      <c r="D307" t="s">
        <v>900</v>
      </c>
      <c r="E307" s="31">
        <v>85.815217391304344</v>
      </c>
      <c r="F307" s="31">
        <v>333.28293478260866</v>
      </c>
      <c r="G307" s="31">
        <v>0</v>
      </c>
      <c r="H307" s="36">
        <v>0</v>
      </c>
      <c r="I307" s="31">
        <v>102.04847826086957</v>
      </c>
      <c r="J307" s="31">
        <v>0</v>
      </c>
      <c r="K307" s="36">
        <v>0</v>
      </c>
      <c r="L307" s="31">
        <v>64.007717391304354</v>
      </c>
      <c r="M307" s="31">
        <v>0</v>
      </c>
      <c r="N307" s="36">
        <v>0</v>
      </c>
      <c r="O307" s="31">
        <v>21.866847826086957</v>
      </c>
      <c r="P307" s="31">
        <v>0</v>
      </c>
      <c r="Q307" s="36">
        <v>0</v>
      </c>
      <c r="R307" s="31">
        <v>16.173913043478262</v>
      </c>
      <c r="S307" s="31">
        <v>0</v>
      </c>
      <c r="T307" s="36">
        <v>0</v>
      </c>
      <c r="U307" s="31">
        <v>81.869565217391298</v>
      </c>
      <c r="V307" s="31">
        <v>0</v>
      </c>
      <c r="W307" s="36">
        <v>0</v>
      </c>
      <c r="X307" s="31">
        <v>0</v>
      </c>
      <c r="Y307" s="31">
        <v>0</v>
      </c>
      <c r="Z307" s="36" t="s">
        <v>1104</v>
      </c>
      <c r="AA307" s="31">
        <v>149.36489130434782</v>
      </c>
      <c r="AB307" s="31">
        <v>0</v>
      </c>
      <c r="AC307" s="36">
        <v>0</v>
      </c>
      <c r="AD307" s="31">
        <v>0</v>
      </c>
      <c r="AE307" s="31">
        <v>0</v>
      </c>
      <c r="AF307" s="36" t="s">
        <v>1104</v>
      </c>
      <c r="AG307" s="31">
        <v>0</v>
      </c>
      <c r="AH307" s="31">
        <v>0</v>
      </c>
      <c r="AI307" s="36" t="s">
        <v>1104</v>
      </c>
      <c r="AJ307" t="s">
        <v>294</v>
      </c>
      <c r="AK307" s="37">
        <v>2</v>
      </c>
      <c r="AT307"/>
    </row>
    <row r="308" spans="1:46" x14ac:dyDescent="0.25">
      <c r="A308" t="s">
        <v>941</v>
      </c>
      <c r="B308" t="s">
        <v>585</v>
      </c>
      <c r="C308" t="s">
        <v>729</v>
      </c>
      <c r="D308" t="s">
        <v>894</v>
      </c>
      <c r="E308" s="31">
        <v>100.1304347826087</v>
      </c>
      <c r="F308" s="31">
        <v>325.97630434782604</v>
      </c>
      <c r="G308" s="31">
        <v>5.434782608695652E-2</v>
      </c>
      <c r="H308" s="36">
        <v>1.6672324141992184E-4</v>
      </c>
      <c r="I308" s="31">
        <v>64.9375</v>
      </c>
      <c r="J308" s="31">
        <v>0</v>
      </c>
      <c r="K308" s="36">
        <v>0</v>
      </c>
      <c r="L308" s="31">
        <v>38.421195652173914</v>
      </c>
      <c r="M308" s="31">
        <v>0</v>
      </c>
      <c r="N308" s="36">
        <v>0</v>
      </c>
      <c r="O308" s="31">
        <v>15.709239130434783</v>
      </c>
      <c r="P308" s="31">
        <v>0</v>
      </c>
      <c r="Q308" s="36">
        <v>0</v>
      </c>
      <c r="R308" s="31">
        <v>10.807065217391305</v>
      </c>
      <c r="S308" s="31">
        <v>0</v>
      </c>
      <c r="T308" s="36">
        <v>0</v>
      </c>
      <c r="U308" s="31">
        <v>92.160326086956516</v>
      </c>
      <c r="V308" s="31">
        <v>0</v>
      </c>
      <c r="W308" s="36">
        <v>0</v>
      </c>
      <c r="X308" s="31">
        <v>0</v>
      </c>
      <c r="Y308" s="31">
        <v>0</v>
      </c>
      <c r="Z308" s="36" t="s">
        <v>1104</v>
      </c>
      <c r="AA308" s="31">
        <v>168.87847826086954</v>
      </c>
      <c r="AB308" s="31">
        <v>5.434782608695652E-2</v>
      </c>
      <c r="AC308" s="36">
        <v>3.2181617602572475E-4</v>
      </c>
      <c r="AD308" s="31">
        <v>0</v>
      </c>
      <c r="AE308" s="31">
        <v>0</v>
      </c>
      <c r="AF308" s="36" t="s">
        <v>1104</v>
      </c>
      <c r="AG308" s="31">
        <v>0</v>
      </c>
      <c r="AH308" s="31">
        <v>0</v>
      </c>
      <c r="AI308" s="36" t="s">
        <v>1104</v>
      </c>
      <c r="AJ308" t="s">
        <v>237</v>
      </c>
      <c r="AK308" s="37">
        <v>2</v>
      </c>
      <c r="AT308"/>
    </row>
    <row r="309" spans="1:46" x14ac:dyDescent="0.25">
      <c r="A309" t="s">
        <v>941</v>
      </c>
      <c r="B309" t="s">
        <v>689</v>
      </c>
      <c r="C309" t="s">
        <v>750</v>
      </c>
      <c r="D309" t="s">
        <v>907</v>
      </c>
      <c r="E309" s="31">
        <v>57.043478260869563</v>
      </c>
      <c r="F309" s="31">
        <v>259.72010869565219</v>
      </c>
      <c r="G309" s="31">
        <v>0</v>
      </c>
      <c r="H309" s="36">
        <v>0</v>
      </c>
      <c r="I309" s="31">
        <v>58.891304347826093</v>
      </c>
      <c r="J309" s="31">
        <v>0</v>
      </c>
      <c r="K309" s="36">
        <v>0</v>
      </c>
      <c r="L309" s="31">
        <v>22.024456521739129</v>
      </c>
      <c r="M309" s="31">
        <v>0</v>
      </c>
      <c r="N309" s="36">
        <v>0</v>
      </c>
      <c r="O309" s="31">
        <v>33.763586956521742</v>
      </c>
      <c r="P309" s="31">
        <v>0</v>
      </c>
      <c r="Q309" s="36">
        <v>0</v>
      </c>
      <c r="R309" s="31">
        <v>3.1032608695652173</v>
      </c>
      <c r="S309" s="31">
        <v>0</v>
      </c>
      <c r="T309" s="36">
        <v>0</v>
      </c>
      <c r="U309" s="31">
        <v>82.722826086956516</v>
      </c>
      <c r="V309" s="31">
        <v>0</v>
      </c>
      <c r="W309" s="36">
        <v>0</v>
      </c>
      <c r="X309" s="31">
        <v>0</v>
      </c>
      <c r="Y309" s="31">
        <v>0</v>
      </c>
      <c r="Z309" s="36" t="s">
        <v>1104</v>
      </c>
      <c r="AA309" s="31">
        <v>118.10597826086956</v>
      </c>
      <c r="AB309" s="31">
        <v>0</v>
      </c>
      <c r="AC309" s="36">
        <v>0</v>
      </c>
      <c r="AD309" s="31">
        <v>0</v>
      </c>
      <c r="AE309" s="31">
        <v>0</v>
      </c>
      <c r="AF309" s="36" t="s">
        <v>1104</v>
      </c>
      <c r="AG309" s="31">
        <v>0</v>
      </c>
      <c r="AH309" s="31">
        <v>0</v>
      </c>
      <c r="AI309" s="36" t="s">
        <v>1104</v>
      </c>
      <c r="AJ309" t="s">
        <v>341</v>
      </c>
      <c r="AK309" s="37">
        <v>2</v>
      </c>
      <c r="AT309"/>
    </row>
    <row r="310" spans="1:46" x14ac:dyDescent="0.25">
      <c r="A310" t="s">
        <v>941</v>
      </c>
      <c r="B310" t="s">
        <v>648</v>
      </c>
      <c r="C310" t="s">
        <v>725</v>
      </c>
      <c r="D310" t="s">
        <v>898</v>
      </c>
      <c r="E310" s="31">
        <v>26.989130434782609</v>
      </c>
      <c r="F310" s="31">
        <v>109.30532608695651</v>
      </c>
      <c r="G310" s="31">
        <v>0</v>
      </c>
      <c r="H310" s="36">
        <v>0</v>
      </c>
      <c r="I310" s="31">
        <v>18.592391304347824</v>
      </c>
      <c r="J310" s="31">
        <v>0</v>
      </c>
      <c r="K310" s="36">
        <v>0</v>
      </c>
      <c r="L310" s="31">
        <v>18.576086956521738</v>
      </c>
      <c r="M310" s="31">
        <v>0</v>
      </c>
      <c r="N310" s="36">
        <v>0</v>
      </c>
      <c r="O310" s="31">
        <v>1.6304347826086956E-2</v>
      </c>
      <c r="P310" s="31">
        <v>0</v>
      </c>
      <c r="Q310" s="36">
        <v>0</v>
      </c>
      <c r="R310" s="31">
        <v>0</v>
      </c>
      <c r="S310" s="31">
        <v>0</v>
      </c>
      <c r="T310" s="36" t="s">
        <v>1104</v>
      </c>
      <c r="U310" s="31">
        <v>13.337391304347829</v>
      </c>
      <c r="V310" s="31">
        <v>0</v>
      </c>
      <c r="W310" s="36">
        <v>0</v>
      </c>
      <c r="X310" s="31">
        <v>0</v>
      </c>
      <c r="Y310" s="31">
        <v>0</v>
      </c>
      <c r="Z310" s="36" t="s">
        <v>1104</v>
      </c>
      <c r="AA310" s="31">
        <v>77.375543478260866</v>
      </c>
      <c r="AB310" s="31">
        <v>0</v>
      </c>
      <c r="AC310" s="36">
        <v>0</v>
      </c>
      <c r="AD310" s="31">
        <v>0</v>
      </c>
      <c r="AE310" s="31">
        <v>0</v>
      </c>
      <c r="AF310" s="36" t="s">
        <v>1104</v>
      </c>
      <c r="AG310" s="31">
        <v>0</v>
      </c>
      <c r="AH310" s="31">
        <v>0</v>
      </c>
      <c r="AI310" s="36" t="s">
        <v>1104</v>
      </c>
      <c r="AJ310" t="s">
        <v>300</v>
      </c>
      <c r="AK310" s="37">
        <v>2</v>
      </c>
      <c r="AT310"/>
    </row>
    <row r="311" spans="1:46" x14ac:dyDescent="0.25">
      <c r="A311" t="s">
        <v>941</v>
      </c>
      <c r="B311" t="s">
        <v>540</v>
      </c>
      <c r="C311" t="s">
        <v>716</v>
      </c>
      <c r="D311" t="s">
        <v>890</v>
      </c>
      <c r="E311" s="31">
        <v>42.434782608695649</v>
      </c>
      <c r="F311" s="31">
        <v>187.14673913043478</v>
      </c>
      <c r="G311" s="31">
        <v>35.478260869565219</v>
      </c>
      <c r="H311" s="36">
        <v>0.18957456076666185</v>
      </c>
      <c r="I311" s="31">
        <v>39.899456521739133</v>
      </c>
      <c r="J311" s="31">
        <v>25.565217391304351</v>
      </c>
      <c r="K311" s="36">
        <v>0.6407409929850848</v>
      </c>
      <c r="L311" s="31">
        <v>28.755434782608695</v>
      </c>
      <c r="M311" s="31">
        <v>15.739130434782609</v>
      </c>
      <c r="N311" s="36">
        <v>0.54734454734454741</v>
      </c>
      <c r="O311" s="31">
        <v>7.4048913043478262</v>
      </c>
      <c r="P311" s="31">
        <v>6.0869565217391308</v>
      </c>
      <c r="Q311" s="36">
        <v>0.82201834862385326</v>
      </c>
      <c r="R311" s="31">
        <v>3.7391304347826089</v>
      </c>
      <c r="S311" s="31">
        <v>3.7391304347826089</v>
      </c>
      <c r="T311" s="36">
        <v>1</v>
      </c>
      <c r="U311" s="31">
        <v>23.067934782608695</v>
      </c>
      <c r="V311" s="31">
        <v>0</v>
      </c>
      <c r="W311" s="36">
        <v>0</v>
      </c>
      <c r="X311" s="31">
        <v>0</v>
      </c>
      <c r="Y311" s="31">
        <v>0</v>
      </c>
      <c r="Z311" s="36" t="s">
        <v>1104</v>
      </c>
      <c r="AA311" s="31">
        <v>124.17934782608695</v>
      </c>
      <c r="AB311" s="31">
        <v>9.9130434782608692</v>
      </c>
      <c r="AC311" s="36">
        <v>7.9828438881351479E-2</v>
      </c>
      <c r="AD311" s="31">
        <v>0</v>
      </c>
      <c r="AE311" s="31">
        <v>0</v>
      </c>
      <c r="AF311" s="36" t="s">
        <v>1104</v>
      </c>
      <c r="AG311" s="31">
        <v>0</v>
      </c>
      <c r="AH311" s="31">
        <v>0</v>
      </c>
      <c r="AI311" s="36" t="s">
        <v>1104</v>
      </c>
      <c r="AJ311" t="s">
        <v>192</v>
      </c>
      <c r="AK311" s="37">
        <v>2</v>
      </c>
      <c r="AT311"/>
    </row>
    <row r="312" spans="1:46" x14ac:dyDescent="0.25">
      <c r="A312" t="s">
        <v>941</v>
      </c>
      <c r="B312" t="s">
        <v>596</v>
      </c>
      <c r="C312" t="s">
        <v>858</v>
      </c>
      <c r="D312" t="s">
        <v>902</v>
      </c>
      <c r="E312" s="31">
        <v>32.586956521739133</v>
      </c>
      <c r="F312" s="31">
        <v>181.63586956521738</v>
      </c>
      <c r="G312" s="31">
        <v>19.951086956521742</v>
      </c>
      <c r="H312" s="36">
        <v>0.10984111786002815</v>
      </c>
      <c r="I312" s="31">
        <v>50.133152173913039</v>
      </c>
      <c r="J312" s="31">
        <v>7.6304347826086962</v>
      </c>
      <c r="K312" s="36">
        <v>0.15220337145644752</v>
      </c>
      <c r="L312" s="31">
        <v>29.168478260869566</v>
      </c>
      <c r="M312" s="31">
        <v>0.36956521739130432</v>
      </c>
      <c r="N312" s="36">
        <v>1.2670020495621388E-2</v>
      </c>
      <c r="O312" s="31">
        <v>17.084239130434781</v>
      </c>
      <c r="P312" s="31">
        <v>7.2608695652173916</v>
      </c>
      <c r="Q312" s="36">
        <v>0.42500397645936061</v>
      </c>
      <c r="R312" s="31">
        <v>3.8804347826086958</v>
      </c>
      <c r="S312" s="31">
        <v>0</v>
      </c>
      <c r="T312" s="36">
        <v>0</v>
      </c>
      <c r="U312" s="31">
        <v>19.440217391304348</v>
      </c>
      <c r="V312" s="31">
        <v>0.41304347826086957</v>
      </c>
      <c r="W312" s="36">
        <v>2.1246854906346101E-2</v>
      </c>
      <c r="X312" s="31">
        <v>0</v>
      </c>
      <c r="Y312" s="31">
        <v>0</v>
      </c>
      <c r="Z312" s="36" t="s">
        <v>1104</v>
      </c>
      <c r="AA312" s="31">
        <v>112.0625</v>
      </c>
      <c r="AB312" s="31">
        <v>11.907608695652174</v>
      </c>
      <c r="AC312" s="36">
        <v>0.10625863866728097</v>
      </c>
      <c r="AD312" s="31">
        <v>0</v>
      </c>
      <c r="AE312" s="31">
        <v>0</v>
      </c>
      <c r="AF312" s="36" t="s">
        <v>1104</v>
      </c>
      <c r="AG312" s="31">
        <v>0</v>
      </c>
      <c r="AH312" s="31">
        <v>0</v>
      </c>
      <c r="AI312" s="36" t="s">
        <v>1104</v>
      </c>
      <c r="AJ312" t="s">
        <v>248</v>
      </c>
      <c r="AK312" s="37">
        <v>2</v>
      </c>
      <c r="AT312"/>
    </row>
    <row r="313" spans="1:46" x14ac:dyDescent="0.25">
      <c r="A313" t="s">
        <v>941</v>
      </c>
      <c r="B313" t="s">
        <v>410</v>
      </c>
      <c r="C313" t="s">
        <v>723</v>
      </c>
      <c r="D313" t="s">
        <v>894</v>
      </c>
      <c r="E313" s="31">
        <v>38.206521739130437</v>
      </c>
      <c r="F313" s="31">
        <v>224.62934782608693</v>
      </c>
      <c r="G313" s="31">
        <v>0</v>
      </c>
      <c r="H313" s="36">
        <v>0</v>
      </c>
      <c r="I313" s="31">
        <v>67.020760869565208</v>
      </c>
      <c r="J313" s="31">
        <v>0</v>
      </c>
      <c r="K313" s="36">
        <v>0</v>
      </c>
      <c r="L313" s="31">
        <v>48.031630434782599</v>
      </c>
      <c r="M313" s="31">
        <v>0</v>
      </c>
      <c r="N313" s="36">
        <v>0</v>
      </c>
      <c r="O313" s="31">
        <v>18.771739130434781</v>
      </c>
      <c r="P313" s="31">
        <v>0</v>
      </c>
      <c r="Q313" s="36">
        <v>0</v>
      </c>
      <c r="R313" s="31">
        <v>0.21739130434782608</v>
      </c>
      <c r="S313" s="31">
        <v>0</v>
      </c>
      <c r="T313" s="36">
        <v>0</v>
      </c>
      <c r="U313" s="31">
        <v>49.371847826086935</v>
      </c>
      <c r="V313" s="31">
        <v>0</v>
      </c>
      <c r="W313" s="36">
        <v>0</v>
      </c>
      <c r="X313" s="31">
        <v>0</v>
      </c>
      <c r="Y313" s="31">
        <v>0</v>
      </c>
      <c r="Z313" s="36" t="s">
        <v>1104</v>
      </c>
      <c r="AA313" s="31">
        <v>108.23673913043477</v>
      </c>
      <c r="AB313" s="31">
        <v>0</v>
      </c>
      <c r="AC313" s="36">
        <v>0</v>
      </c>
      <c r="AD313" s="31">
        <v>0</v>
      </c>
      <c r="AE313" s="31">
        <v>0</v>
      </c>
      <c r="AF313" s="36" t="s">
        <v>1104</v>
      </c>
      <c r="AG313" s="31">
        <v>0</v>
      </c>
      <c r="AH313" s="31">
        <v>0</v>
      </c>
      <c r="AI313" s="36" t="s">
        <v>1104</v>
      </c>
      <c r="AJ313" t="s">
        <v>59</v>
      </c>
      <c r="AK313" s="37">
        <v>2</v>
      </c>
      <c r="AT313"/>
    </row>
    <row r="314" spans="1:46" x14ac:dyDescent="0.25">
      <c r="A314" t="s">
        <v>941</v>
      </c>
      <c r="B314" t="s">
        <v>378</v>
      </c>
      <c r="C314" t="s">
        <v>760</v>
      </c>
      <c r="D314" t="s">
        <v>893</v>
      </c>
      <c r="E314" s="31">
        <v>137.56521739130434</v>
      </c>
      <c r="F314" s="31">
        <v>548.73206521739121</v>
      </c>
      <c r="G314" s="31">
        <v>45.340217391304343</v>
      </c>
      <c r="H314" s="36">
        <v>8.2627242447262314E-2</v>
      </c>
      <c r="I314" s="31">
        <v>81.831956521739158</v>
      </c>
      <c r="J314" s="31">
        <v>8.6956521739130432E-2</v>
      </c>
      <c r="K314" s="36">
        <v>1.0626230318229028E-3</v>
      </c>
      <c r="L314" s="31">
        <v>19.73076086956522</v>
      </c>
      <c r="M314" s="31">
        <v>8.6956521739130432E-2</v>
      </c>
      <c r="N314" s="36">
        <v>4.4071550161687489E-3</v>
      </c>
      <c r="O314" s="31">
        <v>56.883804347826114</v>
      </c>
      <c r="P314" s="31">
        <v>0</v>
      </c>
      <c r="Q314" s="36">
        <v>0</v>
      </c>
      <c r="R314" s="31">
        <v>5.2173913043478262</v>
      </c>
      <c r="S314" s="31">
        <v>0</v>
      </c>
      <c r="T314" s="36">
        <v>0</v>
      </c>
      <c r="U314" s="31">
        <v>134.31543478260866</v>
      </c>
      <c r="V314" s="31">
        <v>19.960543478260867</v>
      </c>
      <c r="W314" s="36">
        <v>0.14860945438301471</v>
      </c>
      <c r="X314" s="31">
        <v>6.1457608695652182</v>
      </c>
      <c r="Y314" s="31">
        <v>0</v>
      </c>
      <c r="Z314" s="36">
        <v>0</v>
      </c>
      <c r="AA314" s="31">
        <v>326.43891304347824</v>
      </c>
      <c r="AB314" s="31">
        <v>25.292717391304347</v>
      </c>
      <c r="AC314" s="36">
        <v>7.7480705824846383E-2</v>
      </c>
      <c r="AD314" s="31">
        <v>0</v>
      </c>
      <c r="AE314" s="31">
        <v>0</v>
      </c>
      <c r="AF314" s="36" t="s">
        <v>1104</v>
      </c>
      <c r="AG314" s="31">
        <v>0</v>
      </c>
      <c r="AH314" s="31">
        <v>0</v>
      </c>
      <c r="AI314" s="36" t="s">
        <v>1104</v>
      </c>
      <c r="AJ314" t="s">
        <v>27</v>
      </c>
      <c r="AK314" s="37">
        <v>2</v>
      </c>
      <c r="AT314"/>
    </row>
    <row r="315" spans="1:46" x14ac:dyDescent="0.25">
      <c r="A315" t="s">
        <v>941</v>
      </c>
      <c r="B315" t="s">
        <v>428</v>
      </c>
      <c r="C315" t="s">
        <v>798</v>
      </c>
      <c r="D315" t="s">
        <v>903</v>
      </c>
      <c r="E315" s="31">
        <v>93.467391304347828</v>
      </c>
      <c r="F315" s="31">
        <v>247.92804347826092</v>
      </c>
      <c r="G315" s="31">
        <v>30.416630434782611</v>
      </c>
      <c r="H315" s="36">
        <v>0.12268329958990554</v>
      </c>
      <c r="I315" s="31">
        <v>15.645000000000003</v>
      </c>
      <c r="J315" s="31">
        <v>0</v>
      </c>
      <c r="K315" s="36">
        <v>0</v>
      </c>
      <c r="L315" s="31">
        <v>0.76880434782608698</v>
      </c>
      <c r="M315" s="31">
        <v>0</v>
      </c>
      <c r="N315" s="36">
        <v>0</v>
      </c>
      <c r="O315" s="31">
        <v>9.1370652173913065</v>
      </c>
      <c r="P315" s="31">
        <v>0</v>
      </c>
      <c r="Q315" s="36">
        <v>0</v>
      </c>
      <c r="R315" s="31">
        <v>5.7391304347826084</v>
      </c>
      <c r="S315" s="31">
        <v>0</v>
      </c>
      <c r="T315" s="36">
        <v>0</v>
      </c>
      <c r="U315" s="31">
        <v>76.500000000000014</v>
      </c>
      <c r="V315" s="31">
        <v>13.61521739130435</v>
      </c>
      <c r="W315" s="36">
        <v>0.17797669792554702</v>
      </c>
      <c r="X315" s="31">
        <v>8.9281521739130412</v>
      </c>
      <c r="Y315" s="31">
        <v>0</v>
      </c>
      <c r="Z315" s="36">
        <v>0</v>
      </c>
      <c r="AA315" s="31">
        <v>146.85489130434786</v>
      </c>
      <c r="AB315" s="31">
        <v>16.801413043478259</v>
      </c>
      <c r="AC315" s="36">
        <v>0.11440826311095317</v>
      </c>
      <c r="AD315" s="31">
        <v>0</v>
      </c>
      <c r="AE315" s="31">
        <v>0</v>
      </c>
      <c r="AF315" s="36" t="s">
        <v>1104</v>
      </c>
      <c r="AG315" s="31">
        <v>0</v>
      </c>
      <c r="AH315" s="31">
        <v>0</v>
      </c>
      <c r="AI315" s="36" t="s">
        <v>1104</v>
      </c>
      <c r="AJ315" t="s">
        <v>77</v>
      </c>
      <c r="AK315" s="37">
        <v>2</v>
      </c>
      <c r="AT315"/>
    </row>
    <row r="316" spans="1:46" x14ac:dyDescent="0.25">
      <c r="A316" t="s">
        <v>941</v>
      </c>
      <c r="B316" t="s">
        <v>658</v>
      </c>
      <c r="C316" t="s">
        <v>876</v>
      </c>
      <c r="D316" t="s">
        <v>897</v>
      </c>
      <c r="E316" s="31">
        <v>30.358695652173914</v>
      </c>
      <c r="F316" s="31">
        <v>135.76423913043479</v>
      </c>
      <c r="G316" s="31">
        <v>6.2778260869565212</v>
      </c>
      <c r="H316" s="36">
        <v>4.6240645748584296E-2</v>
      </c>
      <c r="I316" s="31">
        <v>39.047934782608692</v>
      </c>
      <c r="J316" s="31">
        <v>1.8930434782608696</v>
      </c>
      <c r="K316" s="36">
        <v>4.8479989756180397E-2</v>
      </c>
      <c r="L316" s="31">
        <v>30.439239130434782</v>
      </c>
      <c r="M316" s="31">
        <v>1.8930434782608696</v>
      </c>
      <c r="N316" s="36">
        <v>6.2190893476312403E-2</v>
      </c>
      <c r="O316" s="31">
        <v>3.7391304347826089</v>
      </c>
      <c r="P316" s="31">
        <v>0</v>
      </c>
      <c r="Q316" s="36">
        <v>0</v>
      </c>
      <c r="R316" s="31">
        <v>4.8695652173913047</v>
      </c>
      <c r="S316" s="31">
        <v>0</v>
      </c>
      <c r="T316" s="36">
        <v>0</v>
      </c>
      <c r="U316" s="31">
        <v>34.129347826086963</v>
      </c>
      <c r="V316" s="31">
        <v>4.3847826086956516</v>
      </c>
      <c r="W316" s="36">
        <v>0.12847542915379467</v>
      </c>
      <c r="X316" s="31">
        <v>0</v>
      </c>
      <c r="Y316" s="31">
        <v>0</v>
      </c>
      <c r="Z316" s="36" t="s">
        <v>1104</v>
      </c>
      <c r="AA316" s="31">
        <v>55.622282608695649</v>
      </c>
      <c r="AB316" s="31">
        <v>0</v>
      </c>
      <c r="AC316" s="36">
        <v>0</v>
      </c>
      <c r="AD316" s="31">
        <v>6.9646739130434785</v>
      </c>
      <c r="AE316" s="31">
        <v>0</v>
      </c>
      <c r="AF316" s="36">
        <v>0</v>
      </c>
      <c r="AG316" s="31">
        <v>0</v>
      </c>
      <c r="AH316" s="31">
        <v>0</v>
      </c>
      <c r="AI316" s="36" t="s">
        <v>1104</v>
      </c>
      <c r="AJ316" t="s">
        <v>310</v>
      </c>
      <c r="AK316" s="37">
        <v>2</v>
      </c>
      <c r="AT316"/>
    </row>
    <row r="317" spans="1:46" x14ac:dyDescent="0.25">
      <c r="A317" t="s">
        <v>941</v>
      </c>
      <c r="B317" t="s">
        <v>381</v>
      </c>
      <c r="C317" t="s">
        <v>764</v>
      </c>
      <c r="D317" t="s">
        <v>898</v>
      </c>
      <c r="E317" s="31">
        <v>121.3804347826087</v>
      </c>
      <c r="F317" s="31">
        <v>380.48836956521745</v>
      </c>
      <c r="G317" s="31">
        <v>0.1766304347826087</v>
      </c>
      <c r="H317" s="36">
        <v>4.642203255370029E-4</v>
      </c>
      <c r="I317" s="31">
        <v>47.153043478260869</v>
      </c>
      <c r="J317" s="31">
        <v>0</v>
      </c>
      <c r="K317" s="36">
        <v>0</v>
      </c>
      <c r="L317" s="31">
        <v>24.083913043478258</v>
      </c>
      <c r="M317" s="31">
        <v>0</v>
      </c>
      <c r="N317" s="36">
        <v>0</v>
      </c>
      <c r="O317" s="31">
        <v>18.13304347826087</v>
      </c>
      <c r="P317" s="31">
        <v>0</v>
      </c>
      <c r="Q317" s="36">
        <v>0</v>
      </c>
      <c r="R317" s="31">
        <v>4.9360869565217396</v>
      </c>
      <c r="S317" s="31">
        <v>0</v>
      </c>
      <c r="T317" s="36">
        <v>0</v>
      </c>
      <c r="U317" s="31">
        <v>96.257173913043516</v>
      </c>
      <c r="V317" s="31">
        <v>0.1766304347826087</v>
      </c>
      <c r="W317" s="36">
        <v>1.8349846312979488E-3</v>
      </c>
      <c r="X317" s="31">
        <v>9.4986956521739145</v>
      </c>
      <c r="Y317" s="31">
        <v>0</v>
      </c>
      <c r="Z317" s="36">
        <v>0</v>
      </c>
      <c r="AA317" s="31">
        <v>159.92967391304347</v>
      </c>
      <c r="AB317" s="31">
        <v>0</v>
      </c>
      <c r="AC317" s="36">
        <v>0</v>
      </c>
      <c r="AD317" s="31">
        <v>67.649782608695659</v>
      </c>
      <c r="AE317" s="31">
        <v>0</v>
      </c>
      <c r="AF317" s="36">
        <v>0</v>
      </c>
      <c r="AG317" s="31">
        <v>0</v>
      </c>
      <c r="AH317" s="31">
        <v>0</v>
      </c>
      <c r="AI317" s="36" t="s">
        <v>1104</v>
      </c>
      <c r="AJ317" t="s">
        <v>30</v>
      </c>
      <c r="AK317" s="37">
        <v>2</v>
      </c>
      <c r="AT317"/>
    </row>
    <row r="318" spans="1:46" x14ac:dyDescent="0.25">
      <c r="A318" t="s">
        <v>941</v>
      </c>
      <c r="B318" t="s">
        <v>591</v>
      </c>
      <c r="C318" t="s">
        <v>841</v>
      </c>
      <c r="D318" t="s">
        <v>890</v>
      </c>
      <c r="E318" s="31">
        <v>72.75</v>
      </c>
      <c r="F318" s="31">
        <v>330.06706521739136</v>
      </c>
      <c r="G318" s="31">
        <v>44.798043478260865</v>
      </c>
      <c r="H318" s="36">
        <v>0.13572406398304426</v>
      </c>
      <c r="I318" s="31">
        <v>45.671195652173914</v>
      </c>
      <c r="J318" s="31">
        <v>2.660326086956522</v>
      </c>
      <c r="K318" s="36">
        <v>5.8249538882608441E-2</v>
      </c>
      <c r="L318" s="31">
        <v>40.698369565217391</v>
      </c>
      <c r="M318" s="31">
        <v>2.660326086956522</v>
      </c>
      <c r="N318" s="36">
        <v>6.5366895907057493E-2</v>
      </c>
      <c r="O318" s="31">
        <v>0</v>
      </c>
      <c r="P318" s="31">
        <v>0</v>
      </c>
      <c r="Q318" s="36" t="s">
        <v>1104</v>
      </c>
      <c r="R318" s="31">
        <v>4.9728260869565215</v>
      </c>
      <c r="S318" s="31">
        <v>0</v>
      </c>
      <c r="T318" s="36">
        <v>0</v>
      </c>
      <c r="U318" s="31">
        <v>97.148586956521754</v>
      </c>
      <c r="V318" s="31">
        <v>10.110543478260867</v>
      </c>
      <c r="W318" s="36">
        <v>0.10407298546489181</v>
      </c>
      <c r="X318" s="31">
        <v>12.076086956521738</v>
      </c>
      <c r="Y318" s="31">
        <v>0</v>
      </c>
      <c r="Z318" s="36">
        <v>0</v>
      </c>
      <c r="AA318" s="31">
        <v>175.17119565217391</v>
      </c>
      <c r="AB318" s="31">
        <v>32.027173913043477</v>
      </c>
      <c r="AC318" s="36">
        <v>0.18283356343949242</v>
      </c>
      <c r="AD318" s="31">
        <v>0</v>
      </c>
      <c r="AE318" s="31">
        <v>0</v>
      </c>
      <c r="AF318" s="36" t="s">
        <v>1104</v>
      </c>
      <c r="AG318" s="31">
        <v>0</v>
      </c>
      <c r="AH318" s="31">
        <v>0</v>
      </c>
      <c r="AI318" s="36" t="s">
        <v>1104</v>
      </c>
      <c r="AJ318" t="s">
        <v>243</v>
      </c>
      <c r="AK318" s="37">
        <v>2</v>
      </c>
      <c r="AT318"/>
    </row>
    <row r="319" spans="1:46" x14ac:dyDescent="0.25">
      <c r="A319" t="s">
        <v>941</v>
      </c>
      <c r="B319" t="s">
        <v>570</v>
      </c>
      <c r="C319" t="s">
        <v>772</v>
      </c>
      <c r="D319" t="s">
        <v>900</v>
      </c>
      <c r="E319" s="31">
        <v>33.434782608695649</v>
      </c>
      <c r="F319" s="31">
        <v>164.03260869565219</v>
      </c>
      <c r="G319" s="31">
        <v>1.0597826086956521</v>
      </c>
      <c r="H319" s="36">
        <v>6.4608044529852219E-3</v>
      </c>
      <c r="I319" s="31">
        <v>27.967391304347828</v>
      </c>
      <c r="J319" s="31">
        <v>0</v>
      </c>
      <c r="K319" s="36">
        <v>0</v>
      </c>
      <c r="L319" s="31">
        <v>23.369565217391305</v>
      </c>
      <c r="M319" s="31">
        <v>0</v>
      </c>
      <c r="N319" s="36">
        <v>0</v>
      </c>
      <c r="O319" s="31">
        <v>0.99456521739130432</v>
      </c>
      <c r="P319" s="31">
        <v>0</v>
      </c>
      <c r="Q319" s="36">
        <v>0</v>
      </c>
      <c r="R319" s="31">
        <v>3.6032608695652173</v>
      </c>
      <c r="S319" s="31">
        <v>0</v>
      </c>
      <c r="T319" s="36">
        <v>0</v>
      </c>
      <c r="U319" s="31">
        <v>27.589673913043477</v>
      </c>
      <c r="V319" s="31">
        <v>1.0597826086956521</v>
      </c>
      <c r="W319" s="36">
        <v>3.8412291933418691E-2</v>
      </c>
      <c r="X319" s="31">
        <v>0</v>
      </c>
      <c r="Y319" s="31">
        <v>0</v>
      </c>
      <c r="Z319" s="36" t="s">
        <v>1104</v>
      </c>
      <c r="AA319" s="31">
        <v>108.47554347826087</v>
      </c>
      <c r="AB319" s="31">
        <v>0</v>
      </c>
      <c r="AC319" s="36">
        <v>0</v>
      </c>
      <c r="AD319" s="31">
        <v>0</v>
      </c>
      <c r="AE319" s="31">
        <v>0</v>
      </c>
      <c r="AF319" s="36" t="s">
        <v>1104</v>
      </c>
      <c r="AG319" s="31">
        <v>0</v>
      </c>
      <c r="AH319" s="31">
        <v>0</v>
      </c>
      <c r="AI319" s="36" t="s">
        <v>1104</v>
      </c>
      <c r="AJ319" t="s">
        <v>222</v>
      </c>
      <c r="AK319" s="37">
        <v>2</v>
      </c>
      <c r="AT319"/>
    </row>
    <row r="320" spans="1:46" x14ac:dyDescent="0.25">
      <c r="A320" t="s">
        <v>941</v>
      </c>
      <c r="B320" t="s">
        <v>696</v>
      </c>
      <c r="C320" t="s">
        <v>888</v>
      </c>
      <c r="D320" t="s">
        <v>896</v>
      </c>
      <c r="E320" s="31">
        <v>58.75</v>
      </c>
      <c r="F320" s="31">
        <v>280.54619565217388</v>
      </c>
      <c r="G320" s="31">
        <v>2.2826086956521738</v>
      </c>
      <c r="H320" s="36">
        <v>8.1363024379849103E-3</v>
      </c>
      <c r="I320" s="31">
        <v>73.269021739130437</v>
      </c>
      <c r="J320" s="31">
        <v>0</v>
      </c>
      <c r="K320" s="36">
        <v>0</v>
      </c>
      <c r="L320" s="31">
        <v>36.557065217391305</v>
      </c>
      <c r="M320" s="31">
        <v>0</v>
      </c>
      <c r="N320" s="36">
        <v>0</v>
      </c>
      <c r="O320" s="31">
        <v>31.728260869565219</v>
      </c>
      <c r="P320" s="31">
        <v>0</v>
      </c>
      <c r="Q320" s="36">
        <v>0</v>
      </c>
      <c r="R320" s="31">
        <v>4.9836956521739131</v>
      </c>
      <c r="S320" s="31">
        <v>0</v>
      </c>
      <c r="T320" s="36">
        <v>0</v>
      </c>
      <c r="U320" s="31">
        <v>78.135869565217391</v>
      </c>
      <c r="V320" s="31">
        <v>0</v>
      </c>
      <c r="W320" s="36">
        <v>0</v>
      </c>
      <c r="X320" s="31">
        <v>0</v>
      </c>
      <c r="Y320" s="31">
        <v>0</v>
      </c>
      <c r="Z320" s="36" t="s">
        <v>1104</v>
      </c>
      <c r="AA320" s="31">
        <v>129.14130434782609</v>
      </c>
      <c r="AB320" s="31">
        <v>2.2826086956521738</v>
      </c>
      <c r="AC320" s="36">
        <v>1.7675279858597761E-2</v>
      </c>
      <c r="AD320" s="31">
        <v>0</v>
      </c>
      <c r="AE320" s="31">
        <v>0</v>
      </c>
      <c r="AF320" s="36" t="s">
        <v>1104</v>
      </c>
      <c r="AG320" s="31">
        <v>0</v>
      </c>
      <c r="AH320" s="31">
        <v>0</v>
      </c>
      <c r="AI320" s="36" t="s">
        <v>1104</v>
      </c>
      <c r="AJ320" t="s">
        <v>348</v>
      </c>
      <c r="AK320" s="37">
        <v>2</v>
      </c>
      <c r="AT320"/>
    </row>
    <row r="321" spans="1:46" x14ac:dyDescent="0.25">
      <c r="A321" t="s">
        <v>941</v>
      </c>
      <c r="B321" t="s">
        <v>641</v>
      </c>
      <c r="C321" t="s">
        <v>787</v>
      </c>
      <c r="D321" t="s">
        <v>906</v>
      </c>
      <c r="E321" s="31">
        <v>139.63043478260869</v>
      </c>
      <c r="F321" s="31">
        <v>382.34597826086951</v>
      </c>
      <c r="G321" s="31">
        <v>32.538043478260867</v>
      </c>
      <c r="H321" s="36">
        <v>8.5101048077614663E-2</v>
      </c>
      <c r="I321" s="31">
        <v>66.495108695652149</v>
      </c>
      <c r="J321" s="31">
        <v>4.2391304347826084</v>
      </c>
      <c r="K321" s="36">
        <v>6.3751011434316038E-2</v>
      </c>
      <c r="L321" s="31">
        <v>47.647282608695626</v>
      </c>
      <c r="M321" s="31">
        <v>0</v>
      </c>
      <c r="N321" s="36">
        <v>0</v>
      </c>
      <c r="O321" s="31">
        <v>14.239130434782609</v>
      </c>
      <c r="P321" s="31">
        <v>4.2391304347826084</v>
      </c>
      <c r="Q321" s="36">
        <v>0.29770992366412208</v>
      </c>
      <c r="R321" s="31">
        <v>4.6086956521739131</v>
      </c>
      <c r="S321" s="31">
        <v>0</v>
      </c>
      <c r="T321" s="36">
        <v>0</v>
      </c>
      <c r="U321" s="31">
        <v>96.411956521739143</v>
      </c>
      <c r="V321" s="31">
        <v>1.9592391304347827</v>
      </c>
      <c r="W321" s="36">
        <v>2.0321536883166662E-2</v>
      </c>
      <c r="X321" s="31">
        <v>0</v>
      </c>
      <c r="Y321" s="31">
        <v>0</v>
      </c>
      <c r="Z321" s="36" t="s">
        <v>1104</v>
      </c>
      <c r="AA321" s="31">
        <v>219.43891304347824</v>
      </c>
      <c r="AB321" s="31">
        <v>26.339673913043477</v>
      </c>
      <c r="AC321" s="36">
        <v>0.12003191935162703</v>
      </c>
      <c r="AD321" s="31">
        <v>0</v>
      </c>
      <c r="AE321" s="31">
        <v>0</v>
      </c>
      <c r="AF321" s="36" t="s">
        <v>1104</v>
      </c>
      <c r="AG321" s="31">
        <v>0</v>
      </c>
      <c r="AH321" s="31">
        <v>0</v>
      </c>
      <c r="AI321" s="36" t="s">
        <v>1104</v>
      </c>
      <c r="AJ321" t="s">
        <v>293</v>
      </c>
      <c r="AK321" s="37">
        <v>2</v>
      </c>
      <c r="AT321"/>
    </row>
    <row r="322" spans="1:46" x14ac:dyDescent="0.25">
      <c r="A322" t="s">
        <v>941</v>
      </c>
      <c r="B322" t="s">
        <v>366</v>
      </c>
      <c r="C322" t="s">
        <v>766</v>
      </c>
      <c r="D322" t="s">
        <v>901</v>
      </c>
      <c r="E322" s="31">
        <v>87.717391304347828</v>
      </c>
      <c r="F322" s="31">
        <v>214.65706521739128</v>
      </c>
      <c r="G322" s="31">
        <v>3.7065217391304346</v>
      </c>
      <c r="H322" s="36">
        <v>1.7267177930419857E-2</v>
      </c>
      <c r="I322" s="31">
        <v>21.73489130434783</v>
      </c>
      <c r="J322" s="31">
        <v>0</v>
      </c>
      <c r="K322" s="36">
        <v>0</v>
      </c>
      <c r="L322" s="31">
        <v>8.0091304347826107</v>
      </c>
      <c r="M322" s="31">
        <v>0</v>
      </c>
      <c r="N322" s="36">
        <v>0</v>
      </c>
      <c r="O322" s="31">
        <v>7.9866304347826098</v>
      </c>
      <c r="P322" s="31">
        <v>0</v>
      </c>
      <c r="Q322" s="36">
        <v>0</v>
      </c>
      <c r="R322" s="31">
        <v>5.7391304347826084</v>
      </c>
      <c r="S322" s="31">
        <v>0</v>
      </c>
      <c r="T322" s="36">
        <v>0</v>
      </c>
      <c r="U322" s="31">
        <v>44.482065217391316</v>
      </c>
      <c r="V322" s="31">
        <v>3.5652173913043477</v>
      </c>
      <c r="W322" s="36">
        <v>8.0149547326108447E-2</v>
      </c>
      <c r="X322" s="31">
        <v>14.706086956521739</v>
      </c>
      <c r="Y322" s="31">
        <v>0</v>
      </c>
      <c r="Z322" s="36">
        <v>0</v>
      </c>
      <c r="AA322" s="31">
        <v>133.73402173913038</v>
      </c>
      <c r="AB322" s="31">
        <v>0.14130434782608695</v>
      </c>
      <c r="AC322" s="36">
        <v>1.0566073313918855E-3</v>
      </c>
      <c r="AD322" s="31">
        <v>0</v>
      </c>
      <c r="AE322" s="31">
        <v>0</v>
      </c>
      <c r="AF322" s="36" t="s">
        <v>1104</v>
      </c>
      <c r="AG322" s="31">
        <v>0</v>
      </c>
      <c r="AH322" s="31">
        <v>0</v>
      </c>
      <c r="AI322" s="36" t="s">
        <v>1104</v>
      </c>
      <c r="AJ322" t="s">
        <v>15</v>
      </c>
      <c r="AK322" s="37">
        <v>2</v>
      </c>
      <c r="AT322"/>
    </row>
    <row r="323" spans="1:46" x14ac:dyDescent="0.25">
      <c r="A323" t="s">
        <v>941</v>
      </c>
      <c r="B323" t="s">
        <v>383</v>
      </c>
      <c r="C323" t="s">
        <v>772</v>
      </c>
      <c r="D323" t="s">
        <v>900</v>
      </c>
      <c r="E323" s="31">
        <v>38.347826086956523</v>
      </c>
      <c r="F323" s="31">
        <v>143.10347826086951</v>
      </c>
      <c r="G323" s="31">
        <v>33.428260869565221</v>
      </c>
      <c r="H323" s="36">
        <v>0.2335950270099473</v>
      </c>
      <c r="I323" s="31">
        <v>27.630434782608695</v>
      </c>
      <c r="J323" s="31">
        <v>5.125</v>
      </c>
      <c r="K323" s="36">
        <v>0.18548387096774194</v>
      </c>
      <c r="L323" s="31">
        <v>13.901086956521738</v>
      </c>
      <c r="M323" s="31">
        <v>0.53804347826086951</v>
      </c>
      <c r="N323" s="36">
        <v>3.8705137227304717E-2</v>
      </c>
      <c r="O323" s="31">
        <v>10.305434782608696</v>
      </c>
      <c r="P323" s="31">
        <v>4.5869565217391308</v>
      </c>
      <c r="Q323" s="36">
        <v>0.44510072777133214</v>
      </c>
      <c r="R323" s="31">
        <v>3.4239130434782608</v>
      </c>
      <c r="S323" s="31">
        <v>0</v>
      </c>
      <c r="T323" s="36">
        <v>0</v>
      </c>
      <c r="U323" s="31">
        <v>31.033152173913042</v>
      </c>
      <c r="V323" s="31">
        <v>4.8103260869565219</v>
      </c>
      <c r="W323" s="36">
        <v>0.1550060419257106</v>
      </c>
      <c r="X323" s="31">
        <v>5.1576086956521738</v>
      </c>
      <c r="Y323" s="31">
        <v>2.3967391304347827</v>
      </c>
      <c r="Z323" s="36">
        <v>0.46469968387776611</v>
      </c>
      <c r="AA323" s="31">
        <v>79.28228260869561</v>
      </c>
      <c r="AB323" s="31">
        <v>21.096195652173915</v>
      </c>
      <c r="AC323" s="36">
        <v>0.26608966036328657</v>
      </c>
      <c r="AD323" s="31">
        <v>0</v>
      </c>
      <c r="AE323" s="31">
        <v>0</v>
      </c>
      <c r="AF323" s="36" t="s">
        <v>1104</v>
      </c>
      <c r="AG323" s="31">
        <v>0</v>
      </c>
      <c r="AH323" s="31">
        <v>0</v>
      </c>
      <c r="AI323" s="36" t="s">
        <v>1104</v>
      </c>
      <c r="AJ323" t="s">
        <v>32</v>
      </c>
      <c r="AK323" s="37">
        <v>2</v>
      </c>
      <c r="AT323"/>
    </row>
    <row r="324" spans="1:46" x14ac:dyDescent="0.25">
      <c r="A324" t="s">
        <v>941</v>
      </c>
      <c r="B324" t="s">
        <v>625</v>
      </c>
      <c r="C324" t="s">
        <v>759</v>
      </c>
      <c r="D324" t="s">
        <v>889</v>
      </c>
      <c r="E324" s="31">
        <v>87.684782608695656</v>
      </c>
      <c r="F324" s="31">
        <v>311.88141304347823</v>
      </c>
      <c r="G324" s="31">
        <v>0</v>
      </c>
      <c r="H324" s="36">
        <v>0</v>
      </c>
      <c r="I324" s="31">
        <v>62.83739130434784</v>
      </c>
      <c r="J324" s="31">
        <v>0</v>
      </c>
      <c r="K324" s="36">
        <v>0</v>
      </c>
      <c r="L324" s="31">
        <v>52.161739130434796</v>
      </c>
      <c r="M324" s="31">
        <v>0</v>
      </c>
      <c r="N324" s="36">
        <v>0</v>
      </c>
      <c r="O324" s="31">
        <v>10.675652173913043</v>
      </c>
      <c r="P324" s="31">
        <v>0</v>
      </c>
      <c r="Q324" s="36">
        <v>0</v>
      </c>
      <c r="R324" s="31">
        <v>0</v>
      </c>
      <c r="S324" s="31">
        <v>0</v>
      </c>
      <c r="T324" s="36" t="s">
        <v>1104</v>
      </c>
      <c r="U324" s="31">
        <v>62.482608695652196</v>
      </c>
      <c r="V324" s="31">
        <v>0</v>
      </c>
      <c r="W324" s="36">
        <v>0</v>
      </c>
      <c r="X324" s="31">
        <v>0</v>
      </c>
      <c r="Y324" s="31">
        <v>0</v>
      </c>
      <c r="Z324" s="36" t="s">
        <v>1104</v>
      </c>
      <c r="AA324" s="31">
        <v>186.56141304347821</v>
      </c>
      <c r="AB324" s="31">
        <v>0</v>
      </c>
      <c r="AC324" s="36">
        <v>0</v>
      </c>
      <c r="AD324" s="31">
        <v>0</v>
      </c>
      <c r="AE324" s="31">
        <v>0</v>
      </c>
      <c r="AF324" s="36" t="s">
        <v>1104</v>
      </c>
      <c r="AG324" s="31">
        <v>0</v>
      </c>
      <c r="AH324" s="31">
        <v>0</v>
      </c>
      <c r="AI324" s="36" t="s">
        <v>1104</v>
      </c>
      <c r="AJ324" t="s">
        <v>277</v>
      </c>
      <c r="AK324" s="37">
        <v>2</v>
      </c>
      <c r="AT324"/>
    </row>
    <row r="325" spans="1:46" x14ac:dyDescent="0.25">
      <c r="A325" t="s">
        <v>941</v>
      </c>
      <c r="B325" t="s">
        <v>420</v>
      </c>
      <c r="C325" t="s">
        <v>792</v>
      </c>
      <c r="D325" t="s">
        <v>896</v>
      </c>
      <c r="E325" s="31">
        <v>90.815217391304344</v>
      </c>
      <c r="F325" s="31">
        <v>298.01054347826084</v>
      </c>
      <c r="G325" s="31">
        <v>14.774891304347827</v>
      </c>
      <c r="H325" s="36">
        <v>4.9578418038171257E-2</v>
      </c>
      <c r="I325" s="31">
        <v>93.529130434782587</v>
      </c>
      <c r="J325" s="31">
        <v>7.7499999999999999E-2</v>
      </c>
      <c r="K325" s="36">
        <v>8.2861884462873711E-4</v>
      </c>
      <c r="L325" s="31">
        <v>79.442173913043462</v>
      </c>
      <c r="M325" s="31">
        <v>7.7499999999999999E-2</v>
      </c>
      <c r="N325" s="36">
        <v>9.7555235692354863E-4</v>
      </c>
      <c r="O325" s="31">
        <v>10.521739130434783</v>
      </c>
      <c r="P325" s="31">
        <v>0</v>
      </c>
      <c r="Q325" s="36">
        <v>0</v>
      </c>
      <c r="R325" s="31">
        <v>3.5652173913043477</v>
      </c>
      <c r="S325" s="31">
        <v>0</v>
      </c>
      <c r="T325" s="36">
        <v>0</v>
      </c>
      <c r="U325" s="31">
        <v>36.121630434782602</v>
      </c>
      <c r="V325" s="31">
        <v>6.2976086956521753</v>
      </c>
      <c r="W325" s="36">
        <v>0.1743445304060256</v>
      </c>
      <c r="X325" s="31">
        <v>0</v>
      </c>
      <c r="Y325" s="31">
        <v>0</v>
      </c>
      <c r="Z325" s="36" t="s">
        <v>1104</v>
      </c>
      <c r="AA325" s="31">
        <v>168.35978260869567</v>
      </c>
      <c r="AB325" s="31">
        <v>8.3997826086956522</v>
      </c>
      <c r="AC325" s="36">
        <v>4.9891859436636078E-2</v>
      </c>
      <c r="AD325" s="31">
        <v>0</v>
      </c>
      <c r="AE325" s="31">
        <v>0</v>
      </c>
      <c r="AF325" s="36" t="s">
        <v>1104</v>
      </c>
      <c r="AG325" s="31">
        <v>0</v>
      </c>
      <c r="AH325" s="31">
        <v>0</v>
      </c>
      <c r="AI325" s="36" t="s">
        <v>1104</v>
      </c>
      <c r="AJ325" t="s">
        <v>69</v>
      </c>
      <c r="AK325" s="37">
        <v>2</v>
      </c>
      <c r="AT325"/>
    </row>
    <row r="326" spans="1:46" x14ac:dyDescent="0.25">
      <c r="A326" t="s">
        <v>941</v>
      </c>
      <c r="B326" t="s">
        <v>624</v>
      </c>
      <c r="C326" t="s">
        <v>732</v>
      </c>
      <c r="D326" t="s">
        <v>891</v>
      </c>
      <c r="E326" s="31">
        <v>34.152173913043477</v>
      </c>
      <c r="F326" s="31">
        <v>190.59826086956528</v>
      </c>
      <c r="G326" s="31">
        <v>9.7248913043478264</v>
      </c>
      <c r="H326" s="36">
        <v>5.1022980272642647E-2</v>
      </c>
      <c r="I326" s="31">
        <v>79.913586956521755</v>
      </c>
      <c r="J326" s="31">
        <v>0</v>
      </c>
      <c r="K326" s="36">
        <v>0</v>
      </c>
      <c r="L326" s="31">
        <v>47.867173913043487</v>
      </c>
      <c r="M326" s="31">
        <v>0</v>
      </c>
      <c r="N326" s="36">
        <v>0</v>
      </c>
      <c r="O326" s="31">
        <v>26.655108695652174</v>
      </c>
      <c r="P326" s="31">
        <v>0</v>
      </c>
      <c r="Q326" s="36">
        <v>0</v>
      </c>
      <c r="R326" s="31">
        <v>5.3913043478260869</v>
      </c>
      <c r="S326" s="31">
        <v>0</v>
      </c>
      <c r="T326" s="36">
        <v>0</v>
      </c>
      <c r="U326" s="31">
        <v>19.080108695652179</v>
      </c>
      <c r="V326" s="31">
        <v>7.3553260869565227</v>
      </c>
      <c r="W326" s="36">
        <v>0.38549707469080591</v>
      </c>
      <c r="X326" s="31">
        <v>0</v>
      </c>
      <c r="Y326" s="31">
        <v>0</v>
      </c>
      <c r="Z326" s="36" t="s">
        <v>1104</v>
      </c>
      <c r="AA326" s="31">
        <v>85.140869565217415</v>
      </c>
      <c r="AB326" s="31">
        <v>2.3695652173913042</v>
      </c>
      <c r="AC326" s="36">
        <v>2.7831113653076223E-2</v>
      </c>
      <c r="AD326" s="31">
        <v>6.4636956521739135</v>
      </c>
      <c r="AE326" s="31">
        <v>0</v>
      </c>
      <c r="AF326" s="36">
        <v>0</v>
      </c>
      <c r="AG326" s="31">
        <v>0</v>
      </c>
      <c r="AH326" s="31">
        <v>0</v>
      </c>
      <c r="AI326" s="36" t="s">
        <v>1104</v>
      </c>
      <c r="AJ326" t="s">
        <v>276</v>
      </c>
      <c r="AK326" s="37">
        <v>2</v>
      </c>
      <c r="AT326"/>
    </row>
    <row r="327" spans="1:46" x14ac:dyDescent="0.25">
      <c r="A327" t="s">
        <v>941</v>
      </c>
      <c r="B327" t="s">
        <v>603</v>
      </c>
      <c r="C327" t="s">
        <v>861</v>
      </c>
      <c r="D327" t="s">
        <v>893</v>
      </c>
      <c r="E327" s="31">
        <v>47.608695652173914</v>
      </c>
      <c r="F327" s="31">
        <v>225.85260869565218</v>
      </c>
      <c r="G327" s="31">
        <v>35.255434782608695</v>
      </c>
      <c r="H327" s="36">
        <v>0.15609930293130764</v>
      </c>
      <c r="I327" s="31">
        <v>82.632826086956527</v>
      </c>
      <c r="J327" s="31">
        <v>3.6793478260869565</v>
      </c>
      <c r="K327" s="36">
        <v>4.4526467268771491E-2</v>
      </c>
      <c r="L327" s="31">
        <v>47.850217391304348</v>
      </c>
      <c r="M327" s="31">
        <v>3.6793478260869565</v>
      </c>
      <c r="N327" s="36">
        <v>7.6893022157002597E-2</v>
      </c>
      <c r="O327" s="31">
        <v>31.826086956521738</v>
      </c>
      <c r="P327" s="31">
        <v>0</v>
      </c>
      <c r="Q327" s="36">
        <v>0</v>
      </c>
      <c r="R327" s="31">
        <v>2.9565217391304346</v>
      </c>
      <c r="S327" s="31">
        <v>0</v>
      </c>
      <c r="T327" s="36">
        <v>0</v>
      </c>
      <c r="U327" s="31">
        <v>16.649891304347822</v>
      </c>
      <c r="V327" s="31">
        <v>10.622282608695652</v>
      </c>
      <c r="W327" s="36">
        <v>0.63797909635132766</v>
      </c>
      <c r="X327" s="31">
        <v>0.58554347826086961</v>
      </c>
      <c r="Y327" s="31">
        <v>0</v>
      </c>
      <c r="Z327" s="36">
        <v>0</v>
      </c>
      <c r="AA327" s="31">
        <v>125.98434782608695</v>
      </c>
      <c r="AB327" s="31">
        <v>20.953804347826086</v>
      </c>
      <c r="AC327" s="36">
        <v>0.16632069546251432</v>
      </c>
      <c r="AD327" s="31">
        <v>0</v>
      </c>
      <c r="AE327" s="31">
        <v>0</v>
      </c>
      <c r="AF327" s="36" t="s">
        <v>1104</v>
      </c>
      <c r="AG327" s="31">
        <v>0</v>
      </c>
      <c r="AH327" s="31">
        <v>0</v>
      </c>
      <c r="AI327" s="36" t="s">
        <v>1104</v>
      </c>
      <c r="AJ327" t="s">
        <v>255</v>
      </c>
      <c r="AK327" s="37">
        <v>2</v>
      </c>
      <c r="AT327"/>
    </row>
    <row r="328" spans="1:46" x14ac:dyDescent="0.25">
      <c r="A328" t="s">
        <v>941</v>
      </c>
      <c r="B328" t="s">
        <v>617</v>
      </c>
      <c r="C328" t="s">
        <v>866</v>
      </c>
      <c r="D328" t="s">
        <v>907</v>
      </c>
      <c r="E328" s="31">
        <v>60.521739130434781</v>
      </c>
      <c r="F328" s="31">
        <v>207.47902173913047</v>
      </c>
      <c r="G328" s="31">
        <v>17.491847826086957</v>
      </c>
      <c r="H328" s="36">
        <v>8.4306585212648513E-2</v>
      </c>
      <c r="I328" s="31">
        <v>84.178478260869582</v>
      </c>
      <c r="J328" s="31">
        <v>0.86956521739130432</v>
      </c>
      <c r="K328" s="36">
        <v>1.033001825830727E-2</v>
      </c>
      <c r="L328" s="31">
        <v>59.548043478260887</v>
      </c>
      <c r="M328" s="31">
        <v>0.86956521739130432</v>
      </c>
      <c r="N328" s="36">
        <v>1.4602750428043118E-2</v>
      </c>
      <c r="O328" s="31">
        <v>22.717391304347824</v>
      </c>
      <c r="P328" s="31">
        <v>0</v>
      </c>
      <c r="Q328" s="36">
        <v>0</v>
      </c>
      <c r="R328" s="31">
        <v>1.9130434782608696</v>
      </c>
      <c r="S328" s="31">
        <v>0</v>
      </c>
      <c r="T328" s="36">
        <v>0</v>
      </c>
      <c r="U328" s="31">
        <v>14.874891304347821</v>
      </c>
      <c r="V328" s="31">
        <v>3.0625</v>
      </c>
      <c r="W328" s="36">
        <v>0.20588385739026233</v>
      </c>
      <c r="X328" s="31">
        <v>0</v>
      </c>
      <c r="Y328" s="31">
        <v>0</v>
      </c>
      <c r="Z328" s="36" t="s">
        <v>1104</v>
      </c>
      <c r="AA328" s="31">
        <v>108.42565217391308</v>
      </c>
      <c r="AB328" s="31">
        <v>13.559782608695652</v>
      </c>
      <c r="AC328" s="36">
        <v>0.12506065065623004</v>
      </c>
      <c r="AD328" s="31">
        <v>0</v>
      </c>
      <c r="AE328" s="31">
        <v>0</v>
      </c>
      <c r="AF328" s="36" t="s">
        <v>1104</v>
      </c>
      <c r="AG328" s="31">
        <v>0</v>
      </c>
      <c r="AH328" s="31">
        <v>0</v>
      </c>
      <c r="AI328" s="36" t="s">
        <v>1104</v>
      </c>
      <c r="AJ328" t="s">
        <v>269</v>
      </c>
      <c r="AK328" s="37">
        <v>2</v>
      </c>
      <c r="AT328"/>
    </row>
    <row r="329" spans="1:46" x14ac:dyDescent="0.25">
      <c r="A329" t="s">
        <v>941</v>
      </c>
      <c r="B329" t="s">
        <v>600</v>
      </c>
      <c r="C329" t="s">
        <v>859</v>
      </c>
      <c r="D329" t="s">
        <v>908</v>
      </c>
      <c r="E329" s="31">
        <v>43.717391304347828</v>
      </c>
      <c r="F329" s="31">
        <v>210.39760869565222</v>
      </c>
      <c r="G329" s="31">
        <v>1.5625</v>
      </c>
      <c r="H329" s="36">
        <v>7.4264152035121893E-3</v>
      </c>
      <c r="I329" s="31">
        <v>65.496739130434776</v>
      </c>
      <c r="J329" s="31">
        <v>1.5625</v>
      </c>
      <c r="K329" s="36">
        <v>2.3856149493004963E-2</v>
      </c>
      <c r="L329" s="31">
        <v>36.192391304347822</v>
      </c>
      <c r="M329" s="31">
        <v>1.5625</v>
      </c>
      <c r="N329" s="36">
        <v>4.3172057542721569E-2</v>
      </c>
      <c r="O329" s="31">
        <v>23.739130434782609</v>
      </c>
      <c r="P329" s="31">
        <v>0</v>
      </c>
      <c r="Q329" s="36">
        <v>0</v>
      </c>
      <c r="R329" s="31">
        <v>5.5652173913043477</v>
      </c>
      <c r="S329" s="31">
        <v>0</v>
      </c>
      <c r="T329" s="36">
        <v>0</v>
      </c>
      <c r="U329" s="31">
        <v>26.425000000000004</v>
      </c>
      <c r="V329" s="31">
        <v>0</v>
      </c>
      <c r="W329" s="36">
        <v>0</v>
      </c>
      <c r="X329" s="31">
        <v>0.86956521739130432</v>
      </c>
      <c r="Y329" s="31">
        <v>0</v>
      </c>
      <c r="Z329" s="36">
        <v>0</v>
      </c>
      <c r="AA329" s="31">
        <v>117.60630434782614</v>
      </c>
      <c r="AB329" s="31">
        <v>0</v>
      </c>
      <c r="AC329" s="36">
        <v>0</v>
      </c>
      <c r="AD329" s="31">
        <v>0</v>
      </c>
      <c r="AE329" s="31">
        <v>0</v>
      </c>
      <c r="AF329" s="36" t="s">
        <v>1104</v>
      </c>
      <c r="AG329" s="31">
        <v>0</v>
      </c>
      <c r="AH329" s="31">
        <v>0</v>
      </c>
      <c r="AI329" s="36" t="s">
        <v>1104</v>
      </c>
      <c r="AJ329" t="s">
        <v>252</v>
      </c>
      <c r="AK329" s="37">
        <v>2</v>
      </c>
      <c r="AT329"/>
    </row>
    <row r="330" spans="1:46" x14ac:dyDescent="0.25">
      <c r="A330" t="s">
        <v>941</v>
      </c>
      <c r="B330" t="s">
        <v>605</v>
      </c>
      <c r="C330" t="s">
        <v>732</v>
      </c>
      <c r="D330" t="s">
        <v>891</v>
      </c>
      <c r="E330" s="31">
        <v>18.945652173913043</v>
      </c>
      <c r="F330" s="31">
        <v>69.128804347826105</v>
      </c>
      <c r="G330" s="31">
        <v>11.26358695652174</v>
      </c>
      <c r="H330" s="36">
        <v>0.16293623277278549</v>
      </c>
      <c r="I330" s="31">
        <v>11.439239130434782</v>
      </c>
      <c r="J330" s="31">
        <v>1.125</v>
      </c>
      <c r="K330" s="36">
        <v>9.8345701770222643E-2</v>
      </c>
      <c r="L330" s="31">
        <v>5.7668478260869565</v>
      </c>
      <c r="M330" s="31">
        <v>1.125</v>
      </c>
      <c r="N330" s="36">
        <v>0.19508057675996607</v>
      </c>
      <c r="O330" s="31">
        <v>0.93869565217391315</v>
      </c>
      <c r="P330" s="31">
        <v>0</v>
      </c>
      <c r="Q330" s="36">
        <v>0</v>
      </c>
      <c r="R330" s="31">
        <v>4.7336956521739131</v>
      </c>
      <c r="S330" s="31">
        <v>0</v>
      </c>
      <c r="T330" s="36">
        <v>0</v>
      </c>
      <c r="U330" s="31">
        <v>20.767065217391309</v>
      </c>
      <c r="V330" s="31">
        <v>7.0781521739130424</v>
      </c>
      <c r="W330" s="36">
        <v>0.34083545748127508</v>
      </c>
      <c r="X330" s="31">
        <v>0</v>
      </c>
      <c r="Y330" s="31">
        <v>0</v>
      </c>
      <c r="Z330" s="36" t="s">
        <v>1104</v>
      </c>
      <c r="AA330" s="31">
        <v>36.922500000000007</v>
      </c>
      <c r="AB330" s="31">
        <v>3.0604347826086964</v>
      </c>
      <c r="AC330" s="36">
        <v>8.2888070488420229E-2</v>
      </c>
      <c r="AD330" s="31">
        <v>0</v>
      </c>
      <c r="AE330" s="31">
        <v>0</v>
      </c>
      <c r="AF330" s="36" t="s">
        <v>1104</v>
      </c>
      <c r="AG330" s="31">
        <v>0</v>
      </c>
      <c r="AH330" s="31">
        <v>0</v>
      </c>
      <c r="AI330" s="36" t="s">
        <v>1104</v>
      </c>
      <c r="AJ330" t="s">
        <v>257</v>
      </c>
      <c r="AK330" s="37">
        <v>2</v>
      </c>
      <c r="AT330"/>
    </row>
    <row r="331" spans="1:46" x14ac:dyDescent="0.25">
      <c r="A331" t="s">
        <v>941</v>
      </c>
      <c r="B331" t="s">
        <v>686</v>
      </c>
      <c r="C331" t="s">
        <v>885</v>
      </c>
      <c r="D331" t="s">
        <v>890</v>
      </c>
      <c r="E331" s="31">
        <v>138.57608695652175</v>
      </c>
      <c r="F331" s="31">
        <v>445.33891304347833</v>
      </c>
      <c r="G331" s="31">
        <v>0.21315217391304347</v>
      </c>
      <c r="H331" s="36">
        <v>4.7862912417948413E-4</v>
      </c>
      <c r="I331" s="31">
        <v>71.182282608695672</v>
      </c>
      <c r="J331" s="31">
        <v>0</v>
      </c>
      <c r="K331" s="36">
        <v>0</v>
      </c>
      <c r="L331" s="31">
        <v>50.921413043478289</v>
      </c>
      <c r="M331" s="31">
        <v>0</v>
      </c>
      <c r="N331" s="36">
        <v>0</v>
      </c>
      <c r="O331" s="31">
        <v>15.652173913043478</v>
      </c>
      <c r="P331" s="31">
        <v>0</v>
      </c>
      <c r="Q331" s="36">
        <v>0</v>
      </c>
      <c r="R331" s="31">
        <v>4.6086956521739131</v>
      </c>
      <c r="S331" s="31">
        <v>0</v>
      </c>
      <c r="T331" s="36">
        <v>0</v>
      </c>
      <c r="U331" s="31">
        <v>154.14934782608697</v>
      </c>
      <c r="V331" s="31">
        <v>0.21315217391304347</v>
      </c>
      <c r="W331" s="36">
        <v>1.3827640331863366E-3</v>
      </c>
      <c r="X331" s="31">
        <v>0</v>
      </c>
      <c r="Y331" s="31">
        <v>0</v>
      </c>
      <c r="Z331" s="36" t="s">
        <v>1104</v>
      </c>
      <c r="AA331" s="31">
        <v>220.00728260869568</v>
      </c>
      <c r="AB331" s="31">
        <v>0</v>
      </c>
      <c r="AC331" s="36">
        <v>0</v>
      </c>
      <c r="AD331" s="31">
        <v>0</v>
      </c>
      <c r="AE331" s="31">
        <v>0</v>
      </c>
      <c r="AF331" s="36" t="s">
        <v>1104</v>
      </c>
      <c r="AG331" s="31">
        <v>0</v>
      </c>
      <c r="AH331" s="31">
        <v>0</v>
      </c>
      <c r="AI331" s="36" t="s">
        <v>1104</v>
      </c>
      <c r="AJ331" t="s">
        <v>338</v>
      </c>
      <c r="AK331" s="37">
        <v>2</v>
      </c>
      <c r="AT331"/>
    </row>
    <row r="332" spans="1:46" x14ac:dyDescent="0.25">
      <c r="A332" t="s">
        <v>941</v>
      </c>
      <c r="B332" t="s">
        <v>676</v>
      </c>
      <c r="C332" t="s">
        <v>881</v>
      </c>
      <c r="D332" t="s">
        <v>908</v>
      </c>
      <c r="E332" s="31">
        <v>78.391304347826093</v>
      </c>
      <c r="F332" s="31">
        <v>236.49858695652171</v>
      </c>
      <c r="G332" s="31">
        <v>11.88858695652174</v>
      </c>
      <c r="H332" s="36">
        <v>5.0269166972686213E-2</v>
      </c>
      <c r="I332" s="31">
        <v>48.736413043478258</v>
      </c>
      <c r="J332" s="31">
        <v>0</v>
      </c>
      <c r="K332" s="36">
        <v>0</v>
      </c>
      <c r="L332" s="31">
        <v>35.855978260869563</v>
      </c>
      <c r="M332" s="31">
        <v>0</v>
      </c>
      <c r="N332" s="36">
        <v>0</v>
      </c>
      <c r="O332" s="31">
        <v>6.7798913043478262</v>
      </c>
      <c r="P332" s="31">
        <v>0</v>
      </c>
      <c r="Q332" s="36">
        <v>0</v>
      </c>
      <c r="R332" s="31">
        <v>6.1005434782608692</v>
      </c>
      <c r="S332" s="31">
        <v>0</v>
      </c>
      <c r="T332" s="36">
        <v>0</v>
      </c>
      <c r="U332" s="31">
        <v>45.040760869565219</v>
      </c>
      <c r="V332" s="31">
        <v>0.51902173913043481</v>
      </c>
      <c r="W332" s="36">
        <v>1.1523378582202112E-2</v>
      </c>
      <c r="X332" s="31">
        <v>3.5326086956521738</v>
      </c>
      <c r="Y332" s="31">
        <v>0</v>
      </c>
      <c r="Z332" s="36">
        <v>0</v>
      </c>
      <c r="AA332" s="31">
        <v>139.18880434782608</v>
      </c>
      <c r="AB332" s="31">
        <v>11.369565217391305</v>
      </c>
      <c r="AC332" s="36">
        <v>8.1684480807661164E-2</v>
      </c>
      <c r="AD332" s="31">
        <v>0</v>
      </c>
      <c r="AE332" s="31">
        <v>0</v>
      </c>
      <c r="AF332" s="36" t="s">
        <v>1104</v>
      </c>
      <c r="AG332" s="31">
        <v>0</v>
      </c>
      <c r="AH332" s="31">
        <v>0</v>
      </c>
      <c r="AI332" s="36" t="s">
        <v>1104</v>
      </c>
      <c r="AJ332" t="s">
        <v>328</v>
      </c>
      <c r="AK332" s="37">
        <v>2</v>
      </c>
      <c r="AT332"/>
    </row>
    <row r="333" spans="1:46" x14ac:dyDescent="0.25">
      <c r="A333" t="s">
        <v>941</v>
      </c>
      <c r="B333" t="s">
        <v>505</v>
      </c>
      <c r="C333" t="s">
        <v>832</v>
      </c>
      <c r="D333" t="s">
        <v>890</v>
      </c>
      <c r="E333" s="31">
        <v>96.271739130434781</v>
      </c>
      <c r="F333" s="31">
        <v>402.89836956521748</v>
      </c>
      <c r="G333" s="31">
        <v>39.625869565217378</v>
      </c>
      <c r="H333" s="36">
        <v>9.8352022640297895E-2</v>
      </c>
      <c r="I333" s="31">
        <v>92.808152173913044</v>
      </c>
      <c r="J333" s="31">
        <v>0.25456521739130439</v>
      </c>
      <c r="K333" s="36">
        <v>2.7429187138030184E-3</v>
      </c>
      <c r="L333" s="31">
        <v>72.547282608695653</v>
      </c>
      <c r="M333" s="31">
        <v>0.25456521739130439</v>
      </c>
      <c r="N333" s="36">
        <v>3.5089559282926431E-3</v>
      </c>
      <c r="O333" s="31">
        <v>14.695652173913043</v>
      </c>
      <c r="P333" s="31">
        <v>0</v>
      </c>
      <c r="Q333" s="36">
        <v>0</v>
      </c>
      <c r="R333" s="31">
        <v>5.5652173913043477</v>
      </c>
      <c r="S333" s="31">
        <v>0</v>
      </c>
      <c r="T333" s="36">
        <v>0</v>
      </c>
      <c r="U333" s="31">
        <v>87.788043478260875</v>
      </c>
      <c r="V333" s="31">
        <v>0.67119565217391308</v>
      </c>
      <c r="W333" s="36">
        <v>7.6456385810685324E-3</v>
      </c>
      <c r="X333" s="31">
        <v>0</v>
      </c>
      <c r="Y333" s="31">
        <v>0</v>
      </c>
      <c r="Z333" s="36" t="s">
        <v>1104</v>
      </c>
      <c r="AA333" s="31">
        <v>218.63641304347834</v>
      </c>
      <c r="AB333" s="31">
        <v>38.700108695652162</v>
      </c>
      <c r="AC333" s="36">
        <v>0.17700669415920303</v>
      </c>
      <c r="AD333" s="31">
        <v>3.6657608695652173</v>
      </c>
      <c r="AE333" s="31">
        <v>0</v>
      </c>
      <c r="AF333" s="36">
        <v>0</v>
      </c>
      <c r="AG333" s="31">
        <v>0</v>
      </c>
      <c r="AH333" s="31">
        <v>0</v>
      </c>
      <c r="AI333" s="36" t="s">
        <v>1104</v>
      </c>
      <c r="AJ333" t="s">
        <v>156</v>
      </c>
      <c r="AK333" s="37">
        <v>2</v>
      </c>
      <c r="AT333"/>
    </row>
    <row r="334" spans="1:46" x14ac:dyDescent="0.25">
      <c r="A334" t="s">
        <v>941</v>
      </c>
      <c r="B334" t="s">
        <v>640</v>
      </c>
      <c r="C334" t="s">
        <v>743</v>
      </c>
      <c r="D334" t="s">
        <v>893</v>
      </c>
      <c r="E334" s="31">
        <v>78.402173913043484</v>
      </c>
      <c r="F334" s="31">
        <v>364.9375</v>
      </c>
      <c r="G334" s="31">
        <v>7.9021739130434785</v>
      </c>
      <c r="H334" s="36">
        <v>2.1653499333566646E-2</v>
      </c>
      <c r="I334" s="31">
        <v>82.133152173913047</v>
      </c>
      <c r="J334" s="31">
        <v>0.13043478260869565</v>
      </c>
      <c r="K334" s="36">
        <v>1.5880893300248139E-3</v>
      </c>
      <c r="L334" s="31">
        <v>58.869565217391305</v>
      </c>
      <c r="M334" s="31">
        <v>0.13043478260869565</v>
      </c>
      <c r="N334" s="36">
        <v>2.2156573116691282E-3</v>
      </c>
      <c r="O334" s="31">
        <v>18.828804347826086</v>
      </c>
      <c r="P334" s="31">
        <v>0</v>
      </c>
      <c r="Q334" s="36">
        <v>0</v>
      </c>
      <c r="R334" s="31">
        <v>4.4347826086956523</v>
      </c>
      <c r="S334" s="31">
        <v>0</v>
      </c>
      <c r="T334" s="36">
        <v>0</v>
      </c>
      <c r="U334" s="31">
        <v>73.676630434782609</v>
      </c>
      <c r="V334" s="31">
        <v>3.0434782608695654</v>
      </c>
      <c r="W334" s="36">
        <v>4.130859735182385E-2</v>
      </c>
      <c r="X334" s="31">
        <v>0</v>
      </c>
      <c r="Y334" s="31">
        <v>0</v>
      </c>
      <c r="Z334" s="36" t="s">
        <v>1104</v>
      </c>
      <c r="AA334" s="31">
        <v>202.04076086956522</v>
      </c>
      <c r="AB334" s="31">
        <v>4.7282608695652177</v>
      </c>
      <c r="AC334" s="36">
        <v>2.3402509717421423E-2</v>
      </c>
      <c r="AD334" s="31">
        <v>7.0869565217391308</v>
      </c>
      <c r="AE334" s="31">
        <v>0</v>
      </c>
      <c r="AF334" s="36">
        <v>0</v>
      </c>
      <c r="AG334" s="31">
        <v>0</v>
      </c>
      <c r="AH334" s="31">
        <v>0</v>
      </c>
      <c r="AI334" s="36" t="s">
        <v>1104</v>
      </c>
      <c r="AJ334" t="s">
        <v>292</v>
      </c>
      <c r="AK334" s="37">
        <v>2</v>
      </c>
      <c r="AT334"/>
    </row>
    <row r="335" spans="1:46" x14ac:dyDescent="0.25">
      <c r="A335" t="s">
        <v>941</v>
      </c>
      <c r="B335" t="s">
        <v>411</v>
      </c>
      <c r="C335" t="s">
        <v>789</v>
      </c>
      <c r="D335" t="s">
        <v>903</v>
      </c>
      <c r="E335" s="31">
        <v>71.836956521739125</v>
      </c>
      <c r="F335" s="31">
        <v>366.28532608695656</v>
      </c>
      <c r="G335" s="31">
        <v>64.8125</v>
      </c>
      <c r="H335" s="36">
        <v>0.17694539033926093</v>
      </c>
      <c r="I335" s="31">
        <v>111.74184782608695</v>
      </c>
      <c r="J335" s="31">
        <v>25.951086956521738</v>
      </c>
      <c r="K335" s="36">
        <v>0.23224143381727097</v>
      </c>
      <c r="L335" s="31">
        <v>91.616847826086953</v>
      </c>
      <c r="M335" s="31">
        <v>25.951086956521738</v>
      </c>
      <c r="N335" s="36">
        <v>0.28325671066290969</v>
      </c>
      <c r="O335" s="31">
        <v>16.125</v>
      </c>
      <c r="P335" s="31">
        <v>0</v>
      </c>
      <c r="Q335" s="36">
        <v>0</v>
      </c>
      <c r="R335" s="31">
        <v>4</v>
      </c>
      <c r="S335" s="31">
        <v>0</v>
      </c>
      <c r="T335" s="36">
        <v>0</v>
      </c>
      <c r="U335" s="31">
        <v>54.725543478260867</v>
      </c>
      <c r="V335" s="31">
        <v>10.125</v>
      </c>
      <c r="W335" s="36">
        <v>0.18501415164605989</v>
      </c>
      <c r="X335" s="31">
        <v>0.59510869565217395</v>
      </c>
      <c r="Y335" s="31">
        <v>0</v>
      </c>
      <c r="Z335" s="36">
        <v>0</v>
      </c>
      <c r="AA335" s="31">
        <v>174.44021739130434</v>
      </c>
      <c r="AB335" s="31">
        <v>28.736413043478262</v>
      </c>
      <c r="AC335" s="36">
        <v>0.1647350219646696</v>
      </c>
      <c r="AD335" s="31">
        <v>24.782608695652176</v>
      </c>
      <c r="AE335" s="31">
        <v>0</v>
      </c>
      <c r="AF335" s="36">
        <v>0</v>
      </c>
      <c r="AG335" s="31">
        <v>0</v>
      </c>
      <c r="AH335" s="31">
        <v>0</v>
      </c>
      <c r="AI335" s="36" t="s">
        <v>1104</v>
      </c>
      <c r="AJ335" t="s">
        <v>60</v>
      </c>
      <c r="AK335" s="37">
        <v>2</v>
      </c>
      <c r="AT335"/>
    </row>
    <row r="336" spans="1:46" x14ac:dyDescent="0.25">
      <c r="A336" t="s">
        <v>941</v>
      </c>
      <c r="B336" t="s">
        <v>445</v>
      </c>
      <c r="C336" t="s">
        <v>810</v>
      </c>
      <c r="D336" t="s">
        <v>893</v>
      </c>
      <c r="E336" s="31">
        <v>176.25</v>
      </c>
      <c r="F336" s="31">
        <v>614.87521739130432</v>
      </c>
      <c r="G336" s="31">
        <v>116.82597826086958</v>
      </c>
      <c r="H336" s="36">
        <v>0.18999949088291512</v>
      </c>
      <c r="I336" s="31">
        <v>70.055652173913046</v>
      </c>
      <c r="J336" s="31">
        <v>8.516956521739127</v>
      </c>
      <c r="K336" s="36">
        <v>0.121574152226801</v>
      </c>
      <c r="L336" s="31">
        <v>46.116086956521741</v>
      </c>
      <c r="M336" s="31">
        <v>8.516956521739127</v>
      </c>
      <c r="N336" s="36">
        <v>0.18468515183798911</v>
      </c>
      <c r="O336" s="31">
        <v>18.200434782608699</v>
      </c>
      <c r="P336" s="31">
        <v>0</v>
      </c>
      <c r="Q336" s="36">
        <v>0</v>
      </c>
      <c r="R336" s="31">
        <v>5.7391304347826084</v>
      </c>
      <c r="S336" s="31">
        <v>0</v>
      </c>
      <c r="T336" s="36">
        <v>0</v>
      </c>
      <c r="U336" s="31">
        <v>144.77434782608697</v>
      </c>
      <c r="V336" s="31">
        <v>48.526739130434784</v>
      </c>
      <c r="W336" s="36">
        <v>0.33518879455584549</v>
      </c>
      <c r="X336" s="31">
        <v>14.489130434782609</v>
      </c>
      <c r="Y336" s="31">
        <v>0</v>
      </c>
      <c r="Z336" s="36">
        <v>0</v>
      </c>
      <c r="AA336" s="31">
        <v>385.55608695652171</v>
      </c>
      <c r="AB336" s="31">
        <v>59.782282608695667</v>
      </c>
      <c r="AC336" s="36">
        <v>0.15505469795743929</v>
      </c>
      <c r="AD336" s="31">
        <v>0</v>
      </c>
      <c r="AE336" s="31">
        <v>0</v>
      </c>
      <c r="AF336" s="36" t="s">
        <v>1104</v>
      </c>
      <c r="AG336" s="31">
        <v>0</v>
      </c>
      <c r="AH336" s="31">
        <v>0</v>
      </c>
      <c r="AI336" s="36" t="s">
        <v>1104</v>
      </c>
      <c r="AJ336" t="s">
        <v>96</v>
      </c>
      <c r="AK336" s="37">
        <v>2</v>
      </c>
      <c r="AT336"/>
    </row>
    <row r="337" spans="1:46" x14ac:dyDescent="0.25">
      <c r="A337" t="s">
        <v>941</v>
      </c>
      <c r="B337" t="s">
        <v>517</v>
      </c>
      <c r="C337" t="s">
        <v>810</v>
      </c>
      <c r="D337" t="s">
        <v>893</v>
      </c>
      <c r="E337" s="31">
        <v>103.93478260869566</v>
      </c>
      <c r="F337" s="31">
        <v>613.12510869565199</v>
      </c>
      <c r="G337" s="31">
        <v>0</v>
      </c>
      <c r="H337" s="36">
        <v>0</v>
      </c>
      <c r="I337" s="31">
        <v>251.80195652173904</v>
      </c>
      <c r="J337" s="31">
        <v>0</v>
      </c>
      <c r="K337" s="36">
        <v>0</v>
      </c>
      <c r="L337" s="31">
        <v>196.21163043478253</v>
      </c>
      <c r="M337" s="31">
        <v>0</v>
      </c>
      <c r="N337" s="36">
        <v>0</v>
      </c>
      <c r="O337" s="31">
        <v>50.617499999999986</v>
      </c>
      <c r="P337" s="31">
        <v>0</v>
      </c>
      <c r="Q337" s="36">
        <v>0</v>
      </c>
      <c r="R337" s="31">
        <v>4.9728260869565215</v>
      </c>
      <c r="S337" s="31">
        <v>0</v>
      </c>
      <c r="T337" s="36">
        <v>0</v>
      </c>
      <c r="U337" s="31">
        <v>257.05413043478256</v>
      </c>
      <c r="V337" s="31">
        <v>0</v>
      </c>
      <c r="W337" s="36">
        <v>0</v>
      </c>
      <c r="X337" s="31">
        <v>0</v>
      </c>
      <c r="Y337" s="31">
        <v>0</v>
      </c>
      <c r="Z337" s="36" t="s">
        <v>1104</v>
      </c>
      <c r="AA337" s="31">
        <v>104.26902173913038</v>
      </c>
      <c r="AB337" s="31">
        <v>0</v>
      </c>
      <c r="AC337" s="36">
        <v>0</v>
      </c>
      <c r="AD337" s="31">
        <v>0</v>
      </c>
      <c r="AE337" s="31">
        <v>0</v>
      </c>
      <c r="AF337" s="36" t="s">
        <v>1104</v>
      </c>
      <c r="AG337" s="31">
        <v>0</v>
      </c>
      <c r="AH337" s="31">
        <v>0</v>
      </c>
      <c r="AI337" s="36" t="s">
        <v>1104</v>
      </c>
      <c r="AJ337" t="s">
        <v>168</v>
      </c>
      <c r="AK337" s="37">
        <v>2</v>
      </c>
      <c r="AT337"/>
    </row>
    <row r="338" spans="1:46" x14ac:dyDescent="0.25">
      <c r="A338" t="s">
        <v>941</v>
      </c>
      <c r="B338" t="s">
        <v>607</v>
      </c>
      <c r="C338" t="s">
        <v>863</v>
      </c>
      <c r="D338" t="s">
        <v>900</v>
      </c>
      <c r="E338" s="31">
        <v>55.5</v>
      </c>
      <c r="F338" s="31">
        <v>214.44565217391303</v>
      </c>
      <c r="G338" s="31">
        <v>67.668478260869563</v>
      </c>
      <c r="H338" s="36">
        <v>0.31555071214962743</v>
      </c>
      <c r="I338" s="31">
        <v>19.567934782608695</v>
      </c>
      <c r="J338" s="31">
        <v>11.603260869565217</v>
      </c>
      <c r="K338" s="36">
        <v>0.59297319816692129</v>
      </c>
      <c r="L338" s="31">
        <v>11.603260869565217</v>
      </c>
      <c r="M338" s="31">
        <v>11.603260869565217</v>
      </c>
      <c r="N338" s="36">
        <v>1</v>
      </c>
      <c r="O338" s="31">
        <v>2.7445652173913042</v>
      </c>
      <c r="P338" s="31">
        <v>0</v>
      </c>
      <c r="Q338" s="36">
        <v>0</v>
      </c>
      <c r="R338" s="31">
        <v>5.2201086956521738</v>
      </c>
      <c r="S338" s="31">
        <v>0</v>
      </c>
      <c r="T338" s="36">
        <v>0</v>
      </c>
      <c r="U338" s="31">
        <v>58.078804347826086</v>
      </c>
      <c r="V338" s="31">
        <v>7.9945652173913047</v>
      </c>
      <c r="W338" s="36">
        <v>0.13765030646142329</v>
      </c>
      <c r="X338" s="31">
        <v>0</v>
      </c>
      <c r="Y338" s="31">
        <v>0</v>
      </c>
      <c r="Z338" s="36" t="s">
        <v>1104</v>
      </c>
      <c r="AA338" s="31">
        <v>136.79891304347825</v>
      </c>
      <c r="AB338" s="31">
        <v>48.070652173913047</v>
      </c>
      <c r="AC338" s="36">
        <v>0.35139644829367134</v>
      </c>
      <c r="AD338" s="31">
        <v>0</v>
      </c>
      <c r="AE338" s="31">
        <v>0</v>
      </c>
      <c r="AF338" s="36" t="s">
        <v>1104</v>
      </c>
      <c r="AG338" s="31">
        <v>0</v>
      </c>
      <c r="AH338" s="31">
        <v>0</v>
      </c>
      <c r="AI338" s="36" t="s">
        <v>1104</v>
      </c>
      <c r="AJ338" t="s">
        <v>259</v>
      </c>
      <c r="AK338" s="37">
        <v>2</v>
      </c>
      <c r="AT338"/>
    </row>
    <row r="339" spans="1:46" x14ac:dyDescent="0.25">
      <c r="A339" t="s">
        <v>941</v>
      </c>
      <c r="B339" t="s">
        <v>529</v>
      </c>
      <c r="C339" t="s">
        <v>697</v>
      </c>
      <c r="D339" t="s">
        <v>892</v>
      </c>
      <c r="E339" s="31">
        <v>76.152173913043484</v>
      </c>
      <c r="F339" s="31">
        <v>221.53260869565219</v>
      </c>
      <c r="G339" s="31">
        <v>0</v>
      </c>
      <c r="H339" s="36">
        <v>0</v>
      </c>
      <c r="I339" s="31">
        <v>45.576086956521735</v>
      </c>
      <c r="J339" s="31">
        <v>0</v>
      </c>
      <c r="K339" s="36">
        <v>0</v>
      </c>
      <c r="L339" s="31">
        <v>37.385869565217391</v>
      </c>
      <c r="M339" s="31">
        <v>0</v>
      </c>
      <c r="N339" s="36">
        <v>0</v>
      </c>
      <c r="O339" s="31">
        <v>3.7554347826086958</v>
      </c>
      <c r="P339" s="31">
        <v>0</v>
      </c>
      <c r="Q339" s="36">
        <v>0</v>
      </c>
      <c r="R339" s="31">
        <v>4.4347826086956523</v>
      </c>
      <c r="S339" s="31">
        <v>0</v>
      </c>
      <c r="T339" s="36">
        <v>0</v>
      </c>
      <c r="U339" s="31">
        <v>66.872282608695656</v>
      </c>
      <c r="V339" s="31">
        <v>0</v>
      </c>
      <c r="W339" s="36">
        <v>0</v>
      </c>
      <c r="X339" s="31">
        <v>0</v>
      </c>
      <c r="Y339" s="31">
        <v>0</v>
      </c>
      <c r="Z339" s="36" t="s">
        <v>1104</v>
      </c>
      <c r="AA339" s="31">
        <v>109.08423913043478</v>
      </c>
      <c r="AB339" s="31">
        <v>0</v>
      </c>
      <c r="AC339" s="36">
        <v>0</v>
      </c>
      <c r="AD339" s="31">
        <v>0</v>
      </c>
      <c r="AE339" s="31">
        <v>0</v>
      </c>
      <c r="AF339" s="36" t="s">
        <v>1104</v>
      </c>
      <c r="AG339" s="31">
        <v>0</v>
      </c>
      <c r="AH339" s="31">
        <v>0</v>
      </c>
      <c r="AI339" s="36" t="s">
        <v>1104</v>
      </c>
      <c r="AJ339" t="s">
        <v>181</v>
      </c>
      <c r="AK339" s="37">
        <v>2</v>
      </c>
      <c r="AT339"/>
    </row>
    <row r="340" spans="1:46" x14ac:dyDescent="0.25">
      <c r="A340" t="s">
        <v>941</v>
      </c>
      <c r="B340" t="s">
        <v>544</v>
      </c>
      <c r="C340" t="s">
        <v>721</v>
      </c>
      <c r="D340" t="s">
        <v>894</v>
      </c>
      <c r="E340" s="31">
        <v>124.34782608695652</v>
      </c>
      <c r="F340" s="31">
        <v>540.41173913043474</v>
      </c>
      <c r="G340" s="31">
        <v>0</v>
      </c>
      <c r="H340" s="36">
        <v>0</v>
      </c>
      <c r="I340" s="31">
        <v>47.197282608695652</v>
      </c>
      <c r="J340" s="31">
        <v>0</v>
      </c>
      <c r="K340" s="36">
        <v>0</v>
      </c>
      <c r="L340" s="31">
        <v>41.403804347826089</v>
      </c>
      <c r="M340" s="31">
        <v>0</v>
      </c>
      <c r="N340" s="36">
        <v>0</v>
      </c>
      <c r="O340" s="31">
        <v>0</v>
      </c>
      <c r="P340" s="31">
        <v>0</v>
      </c>
      <c r="Q340" s="36" t="s">
        <v>1104</v>
      </c>
      <c r="R340" s="31">
        <v>5.7934782608695654</v>
      </c>
      <c r="S340" s="31">
        <v>0</v>
      </c>
      <c r="T340" s="36">
        <v>0</v>
      </c>
      <c r="U340" s="31">
        <v>162.26217391304354</v>
      </c>
      <c r="V340" s="31">
        <v>0</v>
      </c>
      <c r="W340" s="36">
        <v>0</v>
      </c>
      <c r="X340" s="31">
        <v>0</v>
      </c>
      <c r="Y340" s="31">
        <v>0</v>
      </c>
      <c r="Z340" s="36" t="s">
        <v>1104</v>
      </c>
      <c r="AA340" s="31">
        <v>330.95228260869555</v>
      </c>
      <c r="AB340" s="31">
        <v>0</v>
      </c>
      <c r="AC340" s="36">
        <v>0</v>
      </c>
      <c r="AD340" s="31">
        <v>0</v>
      </c>
      <c r="AE340" s="31">
        <v>0</v>
      </c>
      <c r="AF340" s="36" t="s">
        <v>1104</v>
      </c>
      <c r="AG340" s="31">
        <v>0</v>
      </c>
      <c r="AH340" s="31">
        <v>0</v>
      </c>
      <c r="AI340" s="36" t="s">
        <v>1104</v>
      </c>
      <c r="AJ340" t="s">
        <v>196</v>
      </c>
      <c r="AK340" s="37">
        <v>2</v>
      </c>
      <c r="AT340"/>
    </row>
    <row r="341" spans="1:46" x14ac:dyDescent="0.25">
      <c r="A341" t="s">
        <v>941</v>
      </c>
      <c r="B341" t="s">
        <v>672</v>
      </c>
      <c r="C341" t="s">
        <v>800</v>
      </c>
      <c r="D341" t="s">
        <v>900</v>
      </c>
      <c r="E341" s="31">
        <v>91.173913043478265</v>
      </c>
      <c r="F341" s="31">
        <v>327.92771739130438</v>
      </c>
      <c r="G341" s="31">
        <v>2.0081521739130435</v>
      </c>
      <c r="H341" s="36">
        <v>6.1237646817051076E-3</v>
      </c>
      <c r="I341" s="31">
        <v>55.66423913043478</v>
      </c>
      <c r="J341" s="31">
        <v>0</v>
      </c>
      <c r="K341" s="36">
        <v>0</v>
      </c>
      <c r="L341" s="31">
        <v>54.620760869565217</v>
      </c>
      <c r="M341" s="31">
        <v>0</v>
      </c>
      <c r="N341" s="36">
        <v>0</v>
      </c>
      <c r="O341" s="31">
        <v>0</v>
      </c>
      <c r="P341" s="31">
        <v>0</v>
      </c>
      <c r="Q341" s="36" t="s">
        <v>1104</v>
      </c>
      <c r="R341" s="31">
        <v>1.0434782608695652</v>
      </c>
      <c r="S341" s="31">
        <v>0</v>
      </c>
      <c r="T341" s="36">
        <v>0</v>
      </c>
      <c r="U341" s="31">
        <v>106.03000000000002</v>
      </c>
      <c r="V341" s="31">
        <v>0</v>
      </c>
      <c r="W341" s="36">
        <v>0</v>
      </c>
      <c r="X341" s="31">
        <v>0</v>
      </c>
      <c r="Y341" s="31">
        <v>0</v>
      </c>
      <c r="Z341" s="36" t="s">
        <v>1104</v>
      </c>
      <c r="AA341" s="31">
        <v>166.23347826086959</v>
      </c>
      <c r="AB341" s="31">
        <v>2.0081521739130435</v>
      </c>
      <c r="AC341" s="36">
        <v>1.2080311348365446E-2</v>
      </c>
      <c r="AD341" s="31">
        <v>0</v>
      </c>
      <c r="AE341" s="31">
        <v>0</v>
      </c>
      <c r="AF341" s="36" t="s">
        <v>1104</v>
      </c>
      <c r="AG341" s="31">
        <v>0</v>
      </c>
      <c r="AH341" s="31">
        <v>0</v>
      </c>
      <c r="AI341" s="36" t="s">
        <v>1104</v>
      </c>
      <c r="AJ341" t="s">
        <v>324</v>
      </c>
      <c r="AK341" s="37">
        <v>2</v>
      </c>
      <c r="AT341"/>
    </row>
    <row r="342" spans="1:46" x14ac:dyDescent="0.25">
      <c r="A342" t="s">
        <v>941</v>
      </c>
      <c r="B342" t="s">
        <v>586</v>
      </c>
      <c r="C342" t="s">
        <v>706</v>
      </c>
      <c r="D342" t="s">
        <v>898</v>
      </c>
      <c r="E342" s="31">
        <v>136.86956521739131</v>
      </c>
      <c r="F342" s="31">
        <v>501.61315217391302</v>
      </c>
      <c r="G342" s="31">
        <v>35.919130434782609</v>
      </c>
      <c r="H342" s="36">
        <v>7.1607234138727646E-2</v>
      </c>
      <c r="I342" s="31">
        <v>74.475217391304369</v>
      </c>
      <c r="J342" s="31">
        <v>0</v>
      </c>
      <c r="K342" s="36">
        <v>0</v>
      </c>
      <c r="L342" s="31">
        <v>56.35239130434784</v>
      </c>
      <c r="M342" s="31">
        <v>0</v>
      </c>
      <c r="N342" s="36">
        <v>0</v>
      </c>
      <c r="O342" s="31">
        <v>13.94891304347826</v>
      </c>
      <c r="P342" s="31">
        <v>0</v>
      </c>
      <c r="Q342" s="36">
        <v>0</v>
      </c>
      <c r="R342" s="31">
        <v>4.1739130434782608</v>
      </c>
      <c r="S342" s="31">
        <v>0</v>
      </c>
      <c r="T342" s="36">
        <v>0</v>
      </c>
      <c r="U342" s="31">
        <v>95.007500000000007</v>
      </c>
      <c r="V342" s="31">
        <v>0</v>
      </c>
      <c r="W342" s="36">
        <v>0</v>
      </c>
      <c r="X342" s="31">
        <v>0</v>
      </c>
      <c r="Y342" s="31">
        <v>0</v>
      </c>
      <c r="Z342" s="36" t="s">
        <v>1104</v>
      </c>
      <c r="AA342" s="31">
        <v>332.13043478260863</v>
      </c>
      <c r="AB342" s="31">
        <v>35.919130434782609</v>
      </c>
      <c r="AC342" s="36">
        <v>0.10814766330671556</v>
      </c>
      <c r="AD342" s="31">
        <v>0</v>
      </c>
      <c r="AE342" s="31">
        <v>0</v>
      </c>
      <c r="AF342" s="36" t="s">
        <v>1104</v>
      </c>
      <c r="AG342" s="31">
        <v>0</v>
      </c>
      <c r="AH342" s="31">
        <v>0</v>
      </c>
      <c r="AI342" s="36" t="s">
        <v>1104</v>
      </c>
      <c r="AJ342" t="s">
        <v>238</v>
      </c>
      <c r="AK342" s="37">
        <v>2</v>
      </c>
      <c r="AT342"/>
    </row>
    <row r="343" spans="1:46" x14ac:dyDescent="0.25">
      <c r="A343" t="s">
        <v>941</v>
      </c>
      <c r="B343" t="s">
        <v>610</v>
      </c>
      <c r="C343" t="s">
        <v>864</v>
      </c>
      <c r="D343" t="s">
        <v>903</v>
      </c>
      <c r="E343" s="31">
        <v>47.293478260869563</v>
      </c>
      <c r="F343" s="31">
        <v>224.70315217391308</v>
      </c>
      <c r="G343" s="31">
        <v>0</v>
      </c>
      <c r="H343" s="36">
        <v>0</v>
      </c>
      <c r="I343" s="31">
        <v>74.359347826086974</v>
      </c>
      <c r="J343" s="31">
        <v>0</v>
      </c>
      <c r="K343" s="36">
        <v>0</v>
      </c>
      <c r="L343" s="31">
        <v>54.279239130434789</v>
      </c>
      <c r="M343" s="31">
        <v>0</v>
      </c>
      <c r="N343" s="36">
        <v>0</v>
      </c>
      <c r="O343" s="31">
        <v>14.688804347826091</v>
      </c>
      <c r="P343" s="31">
        <v>0</v>
      </c>
      <c r="Q343" s="36">
        <v>0</v>
      </c>
      <c r="R343" s="31">
        <v>5.3913043478260869</v>
      </c>
      <c r="S343" s="31">
        <v>0</v>
      </c>
      <c r="T343" s="36">
        <v>0</v>
      </c>
      <c r="U343" s="31">
        <v>28.319239130434781</v>
      </c>
      <c r="V343" s="31">
        <v>0</v>
      </c>
      <c r="W343" s="36">
        <v>0</v>
      </c>
      <c r="X343" s="31">
        <v>5.0434782608695654</v>
      </c>
      <c r="Y343" s="31">
        <v>0</v>
      </c>
      <c r="Z343" s="36">
        <v>0</v>
      </c>
      <c r="AA343" s="31">
        <v>109.73358695652176</v>
      </c>
      <c r="AB343" s="31">
        <v>0</v>
      </c>
      <c r="AC343" s="36">
        <v>0</v>
      </c>
      <c r="AD343" s="31">
        <v>7.2475000000000014</v>
      </c>
      <c r="AE343" s="31">
        <v>0</v>
      </c>
      <c r="AF343" s="36">
        <v>0</v>
      </c>
      <c r="AG343" s="31">
        <v>0</v>
      </c>
      <c r="AH343" s="31">
        <v>0</v>
      </c>
      <c r="AI343" s="36" t="s">
        <v>1104</v>
      </c>
      <c r="AJ343" t="s">
        <v>262</v>
      </c>
      <c r="AK343" s="37">
        <v>2</v>
      </c>
      <c r="AT343"/>
    </row>
    <row r="344" spans="1:46" x14ac:dyDescent="0.25">
      <c r="A344" t="s">
        <v>941</v>
      </c>
      <c r="B344" t="s">
        <v>462</v>
      </c>
      <c r="C344" t="s">
        <v>816</v>
      </c>
      <c r="D344" t="s">
        <v>906</v>
      </c>
      <c r="E344" s="31">
        <v>139.39130434782609</v>
      </c>
      <c r="F344" s="31">
        <v>411.13760869565209</v>
      </c>
      <c r="G344" s="31">
        <v>15.46913043478261</v>
      </c>
      <c r="H344" s="36">
        <v>3.7625189492780646E-2</v>
      </c>
      <c r="I344" s="31">
        <v>60.236413043478258</v>
      </c>
      <c r="J344" s="31">
        <v>0</v>
      </c>
      <c r="K344" s="36">
        <v>0</v>
      </c>
      <c r="L344" s="31">
        <v>31.027173913043477</v>
      </c>
      <c r="M344" s="31">
        <v>0</v>
      </c>
      <c r="N344" s="36">
        <v>0</v>
      </c>
      <c r="O344" s="31">
        <v>23.057065217391305</v>
      </c>
      <c r="P344" s="31">
        <v>0</v>
      </c>
      <c r="Q344" s="36">
        <v>0</v>
      </c>
      <c r="R344" s="31">
        <v>6.1521739130434785</v>
      </c>
      <c r="S344" s="31">
        <v>0</v>
      </c>
      <c r="T344" s="36">
        <v>0</v>
      </c>
      <c r="U344" s="31">
        <v>114.03260869565217</v>
      </c>
      <c r="V344" s="31">
        <v>0</v>
      </c>
      <c r="W344" s="36">
        <v>0</v>
      </c>
      <c r="X344" s="31">
        <v>16.665760869565219</v>
      </c>
      <c r="Y344" s="31">
        <v>0</v>
      </c>
      <c r="Z344" s="36">
        <v>0</v>
      </c>
      <c r="AA344" s="31">
        <v>180.93923913043477</v>
      </c>
      <c r="AB344" s="31">
        <v>15.46913043478261</v>
      </c>
      <c r="AC344" s="36">
        <v>8.5493508810608423E-2</v>
      </c>
      <c r="AD344" s="31">
        <v>37.622282608695649</v>
      </c>
      <c r="AE344" s="31">
        <v>0</v>
      </c>
      <c r="AF344" s="36">
        <v>0</v>
      </c>
      <c r="AG344" s="31">
        <v>1.6413043478260869</v>
      </c>
      <c r="AH344" s="31">
        <v>0</v>
      </c>
      <c r="AI344" s="36">
        <v>0</v>
      </c>
      <c r="AJ344" t="s">
        <v>113</v>
      </c>
      <c r="AK344" s="37">
        <v>2</v>
      </c>
      <c r="AT344"/>
    </row>
    <row r="345" spans="1:46" x14ac:dyDescent="0.25">
      <c r="A345" t="s">
        <v>941</v>
      </c>
      <c r="B345" t="s">
        <v>385</v>
      </c>
      <c r="C345" t="s">
        <v>774</v>
      </c>
      <c r="D345" t="s">
        <v>903</v>
      </c>
      <c r="E345" s="31">
        <v>8.7717391304347831</v>
      </c>
      <c r="F345" s="31">
        <v>41.09347826086956</v>
      </c>
      <c r="G345" s="31">
        <v>0</v>
      </c>
      <c r="H345" s="36">
        <v>0</v>
      </c>
      <c r="I345" s="31">
        <v>16.6604347826087</v>
      </c>
      <c r="J345" s="31">
        <v>0</v>
      </c>
      <c r="K345" s="36">
        <v>0</v>
      </c>
      <c r="L345" s="31">
        <v>12.210652173913049</v>
      </c>
      <c r="M345" s="31">
        <v>0</v>
      </c>
      <c r="N345" s="36">
        <v>0</v>
      </c>
      <c r="O345" s="31">
        <v>2.12586956521739</v>
      </c>
      <c r="P345" s="31">
        <v>0</v>
      </c>
      <c r="Q345" s="36">
        <v>0</v>
      </c>
      <c r="R345" s="31">
        <v>2.3239130434782598</v>
      </c>
      <c r="S345" s="31">
        <v>0</v>
      </c>
      <c r="T345" s="36">
        <v>0</v>
      </c>
      <c r="U345" s="31">
        <v>8.4705434782608702</v>
      </c>
      <c r="V345" s="31">
        <v>0</v>
      </c>
      <c r="W345" s="36">
        <v>0</v>
      </c>
      <c r="X345" s="31">
        <v>0</v>
      </c>
      <c r="Y345" s="31">
        <v>0</v>
      </c>
      <c r="Z345" s="36" t="s">
        <v>1104</v>
      </c>
      <c r="AA345" s="31">
        <v>15.96249999999999</v>
      </c>
      <c r="AB345" s="31">
        <v>0</v>
      </c>
      <c r="AC345" s="36">
        <v>0</v>
      </c>
      <c r="AD345" s="31">
        <v>0</v>
      </c>
      <c r="AE345" s="31">
        <v>0</v>
      </c>
      <c r="AF345" s="36" t="s">
        <v>1104</v>
      </c>
      <c r="AG345" s="31">
        <v>0</v>
      </c>
      <c r="AH345" s="31">
        <v>0</v>
      </c>
      <c r="AI345" s="36" t="s">
        <v>1104</v>
      </c>
      <c r="AJ345" t="s">
        <v>34</v>
      </c>
      <c r="AK345" s="37">
        <v>2</v>
      </c>
      <c r="AT345"/>
    </row>
    <row r="346" spans="1:46" x14ac:dyDescent="0.25">
      <c r="A346" t="s">
        <v>941</v>
      </c>
      <c r="B346" t="s">
        <v>694</v>
      </c>
      <c r="C346" t="s">
        <v>752</v>
      </c>
      <c r="D346" t="s">
        <v>898</v>
      </c>
      <c r="E346" s="31">
        <v>18.826086956521738</v>
      </c>
      <c r="F346" s="31">
        <v>119.10499999999999</v>
      </c>
      <c r="G346" s="31">
        <v>14.974565217391303</v>
      </c>
      <c r="H346" s="36">
        <v>0.12572574801554345</v>
      </c>
      <c r="I346" s="31">
        <v>39.399456521739125</v>
      </c>
      <c r="J346" s="31">
        <v>0</v>
      </c>
      <c r="K346" s="36">
        <v>0</v>
      </c>
      <c r="L346" s="31">
        <v>29.910326086956523</v>
      </c>
      <c r="M346" s="31">
        <v>0</v>
      </c>
      <c r="N346" s="36">
        <v>0</v>
      </c>
      <c r="O346" s="31">
        <v>4.4347826086956523</v>
      </c>
      <c r="P346" s="31">
        <v>0</v>
      </c>
      <c r="Q346" s="36">
        <v>0</v>
      </c>
      <c r="R346" s="31">
        <v>5.0543478260869561</v>
      </c>
      <c r="S346" s="31">
        <v>0</v>
      </c>
      <c r="T346" s="36">
        <v>0</v>
      </c>
      <c r="U346" s="31">
        <v>18.402173913043477</v>
      </c>
      <c r="V346" s="31">
        <v>1.5923913043478262</v>
      </c>
      <c r="W346" s="36">
        <v>8.65327820437094E-2</v>
      </c>
      <c r="X346" s="31">
        <v>0</v>
      </c>
      <c r="Y346" s="31">
        <v>0</v>
      </c>
      <c r="Z346" s="36" t="s">
        <v>1104</v>
      </c>
      <c r="AA346" s="31">
        <v>61.303369565217388</v>
      </c>
      <c r="AB346" s="31">
        <v>13.382173913043477</v>
      </c>
      <c r="AC346" s="36">
        <v>0.21829426356094334</v>
      </c>
      <c r="AD346" s="31">
        <v>0</v>
      </c>
      <c r="AE346" s="31">
        <v>0</v>
      </c>
      <c r="AF346" s="36" t="s">
        <v>1104</v>
      </c>
      <c r="AG346" s="31">
        <v>0</v>
      </c>
      <c r="AH346" s="31">
        <v>0</v>
      </c>
      <c r="AI346" s="36" t="s">
        <v>1104</v>
      </c>
      <c r="AJ346" t="s">
        <v>346</v>
      </c>
      <c r="AK346" s="37">
        <v>2</v>
      </c>
      <c r="AT346"/>
    </row>
    <row r="347" spans="1:46" x14ac:dyDescent="0.25">
      <c r="A347" t="s">
        <v>941</v>
      </c>
      <c r="B347" t="s">
        <v>439</v>
      </c>
      <c r="C347" t="s">
        <v>797</v>
      </c>
      <c r="D347" t="s">
        <v>898</v>
      </c>
      <c r="E347" s="31">
        <v>128.64130434782609</v>
      </c>
      <c r="F347" s="31">
        <v>394.59173913043475</v>
      </c>
      <c r="G347" s="31">
        <v>0</v>
      </c>
      <c r="H347" s="36">
        <v>0</v>
      </c>
      <c r="I347" s="31">
        <v>69.894021739130409</v>
      </c>
      <c r="J347" s="31">
        <v>0</v>
      </c>
      <c r="K347" s="36">
        <v>0</v>
      </c>
      <c r="L347" s="31">
        <v>59.720108695652144</v>
      </c>
      <c r="M347" s="31">
        <v>0</v>
      </c>
      <c r="N347" s="36">
        <v>0</v>
      </c>
      <c r="O347" s="31">
        <v>10.173913043478262</v>
      </c>
      <c r="P347" s="31">
        <v>0</v>
      </c>
      <c r="Q347" s="36">
        <v>0</v>
      </c>
      <c r="R347" s="31">
        <v>0</v>
      </c>
      <c r="S347" s="31">
        <v>0</v>
      </c>
      <c r="T347" s="36" t="s">
        <v>1104</v>
      </c>
      <c r="U347" s="31">
        <v>132.86706521739134</v>
      </c>
      <c r="V347" s="31">
        <v>0</v>
      </c>
      <c r="W347" s="36">
        <v>0</v>
      </c>
      <c r="X347" s="31">
        <v>0</v>
      </c>
      <c r="Y347" s="31">
        <v>0</v>
      </c>
      <c r="Z347" s="36" t="s">
        <v>1104</v>
      </c>
      <c r="AA347" s="31">
        <v>191.83065217391299</v>
      </c>
      <c r="AB347" s="31">
        <v>0</v>
      </c>
      <c r="AC347" s="36">
        <v>0</v>
      </c>
      <c r="AD347" s="31">
        <v>0</v>
      </c>
      <c r="AE347" s="31">
        <v>0</v>
      </c>
      <c r="AF347" s="36" t="s">
        <v>1104</v>
      </c>
      <c r="AG347" s="31">
        <v>0</v>
      </c>
      <c r="AH347" s="31">
        <v>0</v>
      </c>
      <c r="AI347" s="36" t="s">
        <v>1104</v>
      </c>
      <c r="AJ347" t="s">
        <v>90</v>
      </c>
      <c r="AK347" s="37">
        <v>2</v>
      </c>
      <c r="AT347"/>
    </row>
    <row r="348" spans="1:46" x14ac:dyDescent="0.25">
      <c r="A348" t="s">
        <v>941</v>
      </c>
      <c r="B348" t="s">
        <v>415</v>
      </c>
      <c r="C348" t="s">
        <v>790</v>
      </c>
      <c r="D348" t="s">
        <v>901</v>
      </c>
      <c r="E348" s="31">
        <v>79.771739130434781</v>
      </c>
      <c r="F348" s="31">
        <v>303.51076086956527</v>
      </c>
      <c r="G348" s="31">
        <v>24.682173913043478</v>
      </c>
      <c r="H348" s="36">
        <v>8.1322236622940441E-2</v>
      </c>
      <c r="I348" s="31">
        <v>55.574456521739137</v>
      </c>
      <c r="J348" s="31">
        <v>8.366847826086957</v>
      </c>
      <c r="K348" s="36">
        <v>0.15055204044710874</v>
      </c>
      <c r="L348" s="31">
        <v>32.829782608695652</v>
      </c>
      <c r="M348" s="31">
        <v>1.4347826086956521</v>
      </c>
      <c r="N348" s="36">
        <v>4.3703688988656904E-2</v>
      </c>
      <c r="O348" s="31">
        <v>17.549021739130435</v>
      </c>
      <c r="P348" s="31">
        <v>6.5625</v>
      </c>
      <c r="Q348" s="36">
        <v>0.37395246855082964</v>
      </c>
      <c r="R348" s="31">
        <v>5.1956521739130439</v>
      </c>
      <c r="S348" s="31">
        <v>0.36956521739130432</v>
      </c>
      <c r="T348" s="36">
        <v>7.1129707112970703E-2</v>
      </c>
      <c r="U348" s="31">
        <v>78.332391304347809</v>
      </c>
      <c r="V348" s="31">
        <v>0.71195652173913049</v>
      </c>
      <c r="W348" s="36">
        <v>9.0889159629116752E-3</v>
      </c>
      <c r="X348" s="31">
        <v>15.308913043478261</v>
      </c>
      <c r="Y348" s="31">
        <v>0</v>
      </c>
      <c r="Z348" s="36">
        <v>0</v>
      </c>
      <c r="AA348" s="31">
        <v>154.29500000000004</v>
      </c>
      <c r="AB348" s="31">
        <v>15.603369565217388</v>
      </c>
      <c r="AC348" s="36">
        <v>0.10112686454659829</v>
      </c>
      <c r="AD348" s="31">
        <v>0</v>
      </c>
      <c r="AE348" s="31">
        <v>0</v>
      </c>
      <c r="AF348" s="36" t="s">
        <v>1104</v>
      </c>
      <c r="AG348" s="31">
        <v>0</v>
      </c>
      <c r="AH348" s="31">
        <v>0</v>
      </c>
      <c r="AI348" s="36" t="s">
        <v>1104</v>
      </c>
      <c r="AJ348" t="s">
        <v>64</v>
      </c>
      <c r="AK348" s="37">
        <v>2</v>
      </c>
      <c r="AT348"/>
    </row>
    <row r="349" spans="1:46" x14ac:dyDescent="0.25">
      <c r="A349" t="s">
        <v>941</v>
      </c>
      <c r="B349" t="s">
        <v>489</v>
      </c>
      <c r="C349" t="s">
        <v>738</v>
      </c>
      <c r="D349" t="s">
        <v>891</v>
      </c>
      <c r="E349" s="31">
        <v>437.45652173913044</v>
      </c>
      <c r="F349" s="31">
        <v>1153.2876086956528</v>
      </c>
      <c r="G349" s="31">
        <v>82.575760869565215</v>
      </c>
      <c r="H349" s="36">
        <v>7.1600319163193718E-2</v>
      </c>
      <c r="I349" s="31">
        <v>89.648695652173927</v>
      </c>
      <c r="J349" s="31">
        <v>0</v>
      </c>
      <c r="K349" s="36">
        <v>0</v>
      </c>
      <c r="L349" s="31">
        <v>60.006413043478275</v>
      </c>
      <c r="M349" s="31">
        <v>0</v>
      </c>
      <c r="N349" s="36">
        <v>0</v>
      </c>
      <c r="O349" s="31">
        <v>24.767282608695648</v>
      </c>
      <c r="P349" s="31">
        <v>0</v>
      </c>
      <c r="Q349" s="36">
        <v>0</v>
      </c>
      <c r="R349" s="31">
        <v>4.875</v>
      </c>
      <c r="S349" s="31">
        <v>0</v>
      </c>
      <c r="T349" s="36">
        <v>0</v>
      </c>
      <c r="U349" s="31">
        <v>230.33728260869569</v>
      </c>
      <c r="V349" s="31">
        <v>39.9375</v>
      </c>
      <c r="W349" s="36">
        <v>0.17338704159259835</v>
      </c>
      <c r="X349" s="31">
        <v>0</v>
      </c>
      <c r="Y349" s="31">
        <v>0</v>
      </c>
      <c r="Z349" s="36" t="s">
        <v>1104</v>
      </c>
      <c r="AA349" s="31">
        <v>807.51250000000061</v>
      </c>
      <c r="AB349" s="31">
        <v>42.638260869565215</v>
      </c>
      <c r="AC349" s="36">
        <v>5.280198247032112E-2</v>
      </c>
      <c r="AD349" s="31">
        <v>21.006195652173911</v>
      </c>
      <c r="AE349" s="31">
        <v>0</v>
      </c>
      <c r="AF349" s="36">
        <v>0</v>
      </c>
      <c r="AG349" s="31">
        <v>4.7829347826086961</v>
      </c>
      <c r="AH349" s="31">
        <v>0</v>
      </c>
      <c r="AI349" s="36">
        <v>0</v>
      </c>
      <c r="AJ349" t="s">
        <v>140</v>
      </c>
      <c r="AK349" s="37">
        <v>2</v>
      </c>
      <c r="AT349"/>
    </row>
    <row r="350" spans="1:46" x14ac:dyDescent="0.25">
      <c r="A350" t="s">
        <v>941</v>
      </c>
      <c r="B350" t="s">
        <v>371</v>
      </c>
      <c r="C350" t="s">
        <v>768</v>
      </c>
      <c r="D350" t="s">
        <v>903</v>
      </c>
      <c r="E350" s="31">
        <v>106.23913043478261</v>
      </c>
      <c r="F350" s="31">
        <v>267.97673913043479</v>
      </c>
      <c r="G350" s="31">
        <v>26.743043478260869</v>
      </c>
      <c r="H350" s="36">
        <v>9.9796137399985232E-2</v>
      </c>
      <c r="I350" s="31">
        <v>31.93782608695652</v>
      </c>
      <c r="J350" s="31">
        <v>1.2149999999999999</v>
      </c>
      <c r="K350" s="36">
        <v>3.8042664415916791E-2</v>
      </c>
      <c r="L350" s="31">
        <v>20.467391304347824</v>
      </c>
      <c r="M350" s="31">
        <v>0.42391304347826086</v>
      </c>
      <c r="N350" s="36">
        <v>2.0711630377057887E-2</v>
      </c>
      <c r="O350" s="31">
        <v>5.8128260869565214</v>
      </c>
      <c r="P350" s="31">
        <v>0.7910869565217391</v>
      </c>
      <c r="Q350" s="36">
        <v>0.13609334679681365</v>
      </c>
      <c r="R350" s="31">
        <v>5.6576086956521738</v>
      </c>
      <c r="S350" s="31">
        <v>0</v>
      </c>
      <c r="T350" s="36">
        <v>0</v>
      </c>
      <c r="U350" s="31">
        <v>93.191304347826076</v>
      </c>
      <c r="V350" s="31">
        <v>6.3190217391304362</v>
      </c>
      <c r="W350" s="36">
        <v>6.7806988896146336E-2</v>
      </c>
      <c r="X350" s="31">
        <v>3.6576086956521738</v>
      </c>
      <c r="Y350" s="31">
        <v>0.40760869565217389</v>
      </c>
      <c r="Z350" s="36">
        <v>0.11144130757800891</v>
      </c>
      <c r="AA350" s="31">
        <v>139.19000000000003</v>
      </c>
      <c r="AB350" s="31">
        <v>18.801413043478259</v>
      </c>
      <c r="AC350" s="36">
        <v>0.13507732626969074</v>
      </c>
      <c r="AD350" s="31">
        <v>0</v>
      </c>
      <c r="AE350" s="31">
        <v>0</v>
      </c>
      <c r="AF350" s="36" t="s">
        <v>1104</v>
      </c>
      <c r="AG350" s="31">
        <v>0</v>
      </c>
      <c r="AH350" s="31">
        <v>0</v>
      </c>
      <c r="AI350" s="36" t="s">
        <v>1104</v>
      </c>
      <c r="AJ350" t="s">
        <v>20</v>
      </c>
      <c r="AK350" s="37">
        <v>2</v>
      </c>
      <c r="AT350"/>
    </row>
    <row r="351" spans="1:46" x14ac:dyDescent="0.25">
      <c r="E351" s="31"/>
      <c r="F351" s="31"/>
      <c r="G351" s="31"/>
      <c r="I351" s="31"/>
      <c r="J351" s="31"/>
      <c r="L351" s="31"/>
      <c r="M351" s="31"/>
      <c r="O351" s="31"/>
      <c r="R351" s="31"/>
      <c r="U351" s="31"/>
      <c r="X351" s="31"/>
      <c r="AA351" s="31"/>
      <c r="AD351" s="31"/>
      <c r="AG351" s="31"/>
      <c r="AT351"/>
    </row>
    <row r="352" spans="1:46" x14ac:dyDescent="0.25">
      <c r="AT352"/>
    </row>
    <row r="353" spans="38:46" x14ac:dyDescent="0.25">
      <c r="AT353"/>
    </row>
    <row r="354" spans="38:46" x14ac:dyDescent="0.25">
      <c r="AT354"/>
    </row>
    <row r="355" spans="38:46" x14ac:dyDescent="0.25">
      <c r="AT355"/>
    </row>
    <row r="356" spans="38:46" x14ac:dyDescent="0.25">
      <c r="AT356"/>
    </row>
    <row r="363" spans="38:46" x14ac:dyDescent="0.25">
      <c r="AL363" s="31"/>
      <c r="AM363" s="31"/>
      <c r="AN363" s="31"/>
      <c r="AO363" s="31"/>
      <c r="AP363" s="31"/>
      <c r="AQ363" s="31"/>
      <c r="AR363" s="31"/>
    </row>
  </sheetData>
  <pageMargins left="0.7" right="0.7" top="0.75" bottom="0.75" header="0.3" footer="0.3"/>
  <pageSetup orientation="portrait" horizontalDpi="1200" verticalDpi="1200" r:id="rId1"/>
  <ignoredErrors>
    <ignoredError sqref="AJ2:AJ35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35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961</v>
      </c>
      <c r="B1" s="1" t="s">
        <v>1028</v>
      </c>
      <c r="C1" s="1" t="s">
        <v>964</v>
      </c>
      <c r="D1" s="1" t="s">
        <v>963</v>
      </c>
      <c r="E1" s="1" t="s">
        <v>965</v>
      </c>
      <c r="F1" s="1" t="s">
        <v>1075</v>
      </c>
      <c r="G1" s="1" t="s">
        <v>1076</v>
      </c>
      <c r="H1" s="1" t="s">
        <v>1077</v>
      </c>
      <c r="I1" s="1" t="s">
        <v>1078</v>
      </c>
      <c r="J1" s="1" t="s">
        <v>1079</v>
      </c>
      <c r="K1" s="1" t="s">
        <v>1080</v>
      </c>
      <c r="L1" s="1" t="s">
        <v>1081</v>
      </c>
      <c r="M1" s="1" t="s">
        <v>1082</v>
      </c>
      <c r="N1" s="1" t="s">
        <v>1083</v>
      </c>
      <c r="O1" s="1" t="s">
        <v>1084</v>
      </c>
      <c r="P1" s="1" t="s">
        <v>1085</v>
      </c>
      <c r="Q1" s="1" t="s">
        <v>1086</v>
      </c>
      <c r="R1" s="1" t="s">
        <v>1087</v>
      </c>
      <c r="S1" s="1" t="s">
        <v>1088</v>
      </c>
      <c r="T1" s="1" t="s">
        <v>1089</v>
      </c>
      <c r="U1" s="1" t="s">
        <v>1090</v>
      </c>
      <c r="V1" s="1" t="s">
        <v>1091</v>
      </c>
      <c r="W1" s="1" t="s">
        <v>1092</v>
      </c>
      <c r="X1" s="1" t="s">
        <v>1093</v>
      </c>
      <c r="Y1" s="1" t="s">
        <v>1094</v>
      </c>
      <c r="Z1" s="1" t="s">
        <v>1095</v>
      </c>
      <c r="AA1" s="1" t="s">
        <v>1096</v>
      </c>
      <c r="AB1" s="1" t="s">
        <v>1097</v>
      </c>
      <c r="AC1" s="1" t="s">
        <v>1098</v>
      </c>
      <c r="AD1" s="1" t="s">
        <v>1099</v>
      </c>
      <c r="AE1" s="1" t="s">
        <v>1100</v>
      </c>
      <c r="AF1" s="1" t="s">
        <v>1101</v>
      </c>
      <c r="AG1" s="1" t="s">
        <v>1102</v>
      </c>
      <c r="AH1" s="1" t="s">
        <v>962</v>
      </c>
      <c r="AI1" s="38" t="s">
        <v>1103</v>
      </c>
    </row>
    <row r="2" spans="1:35" x14ac:dyDescent="0.25">
      <c r="A2" t="s">
        <v>941</v>
      </c>
      <c r="B2" t="s">
        <v>503</v>
      </c>
      <c r="C2" t="s">
        <v>702</v>
      </c>
      <c r="D2" t="s">
        <v>893</v>
      </c>
      <c r="E2" s="2">
        <v>160.09782608695653</v>
      </c>
      <c r="F2" s="2">
        <v>9.3913043478260878</v>
      </c>
      <c r="G2" s="2">
        <v>0.28260869565217389</v>
      </c>
      <c r="H2" s="2">
        <v>0.4266304347826087</v>
      </c>
      <c r="I2" s="2">
        <v>5.1277173913043477</v>
      </c>
      <c r="J2" s="2">
        <v>0</v>
      </c>
      <c r="K2" s="2">
        <v>0</v>
      </c>
      <c r="L2" s="2">
        <v>3.2652173913043487</v>
      </c>
      <c r="M2" s="2">
        <v>8.636304347826087</v>
      </c>
      <c r="N2" s="2">
        <v>0</v>
      </c>
      <c r="O2" s="2">
        <v>5.3943920157512391E-2</v>
      </c>
      <c r="P2" s="2">
        <v>34.374021739130448</v>
      </c>
      <c r="Q2" s="2">
        <v>0</v>
      </c>
      <c r="R2" s="2">
        <v>0.21470636159956555</v>
      </c>
      <c r="S2" s="2">
        <v>6.0170652173913046</v>
      </c>
      <c r="T2" s="2">
        <v>9.8970652173913098</v>
      </c>
      <c r="U2" s="2">
        <v>0</v>
      </c>
      <c r="V2" s="2">
        <v>9.9402539208364477E-2</v>
      </c>
      <c r="W2" s="2">
        <v>10.117282608695655</v>
      </c>
      <c r="X2" s="2">
        <v>9.8918478260869573</v>
      </c>
      <c r="Y2" s="2">
        <v>2.4622826086956517</v>
      </c>
      <c r="Z2" s="2">
        <v>0.14036051327313465</v>
      </c>
      <c r="AA2" s="2">
        <v>0.98913043478260865</v>
      </c>
      <c r="AB2" s="2">
        <v>0</v>
      </c>
      <c r="AC2" s="2">
        <v>0</v>
      </c>
      <c r="AD2" s="2">
        <v>93.142934782608705</v>
      </c>
      <c r="AE2" s="2">
        <v>0</v>
      </c>
      <c r="AF2" s="2">
        <v>0</v>
      </c>
      <c r="AG2" s="2">
        <v>0</v>
      </c>
      <c r="AH2" t="s">
        <v>154</v>
      </c>
      <c r="AI2">
        <v>2</v>
      </c>
    </row>
    <row r="3" spans="1:35" x14ac:dyDescent="0.25">
      <c r="A3" t="s">
        <v>941</v>
      </c>
      <c r="B3" t="s">
        <v>422</v>
      </c>
      <c r="C3" t="s">
        <v>794</v>
      </c>
      <c r="D3" t="s">
        <v>897</v>
      </c>
      <c r="E3" s="2">
        <v>111.60869565217391</v>
      </c>
      <c r="F3" s="2">
        <v>29.839456521739134</v>
      </c>
      <c r="G3" s="2">
        <v>0</v>
      </c>
      <c r="H3" s="2">
        <v>0</v>
      </c>
      <c r="I3" s="2">
        <v>0</v>
      </c>
      <c r="J3" s="2">
        <v>0</v>
      </c>
      <c r="K3" s="2">
        <v>0</v>
      </c>
      <c r="L3" s="2">
        <v>2.003043478260869</v>
      </c>
      <c r="M3" s="2">
        <v>5.1304347826086953</v>
      </c>
      <c r="N3" s="2">
        <v>0</v>
      </c>
      <c r="O3" s="2">
        <v>4.5968056096610831E-2</v>
      </c>
      <c r="P3" s="2">
        <v>0</v>
      </c>
      <c r="Q3" s="2">
        <v>27.206086956521748</v>
      </c>
      <c r="R3" s="2">
        <v>0.24376314764316331</v>
      </c>
      <c r="S3" s="2">
        <v>4.9685869565217384</v>
      </c>
      <c r="T3" s="2">
        <v>6.0742391304347834</v>
      </c>
      <c r="U3" s="2">
        <v>0</v>
      </c>
      <c r="V3" s="2">
        <v>9.8942345149980529E-2</v>
      </c>
      <c r="W3" s="2">
        <v>4.6735869565217403</v>
      </c>
      <c r="X3" s="2">
        <v>3.7667391304347824</v>
      </c>
      <c r="Y3" s="2">
        <v>0</v>
      </c>
      <c r="Z3" s="2">
        <v>7.5624269575379835E-2</v>
      </c>
      <c r="AA3" s="2">
        <v>0</v>
      </c>
      <c r="AB3" s="2">
        <v>0</v>
      </c>
      <c r="AC3" s="2">
        <v>0</v>
      </c>
      <c r="AD3" s="2">
        <v>86.226195652173914</v>
      </c>
      <c r="AE3" s="2">
        <v>0</v>
      </c>
      <c r="AF3" s="2">
        <v>0</v>
      </c>
      <c r="AG3" s="2">
        <v>0</v>
      </c>
      <c r="AH3" t="s">
        <v>71</v>
      </c>
      <c r="AI3">
        <v>2</v>
      </c>
    </row>
    <row r="4" spans="1:35" x14ac:dyDescent="0.25">
      <c r="A4" t="s">
        <v>941</v>
      </c>
      <c r="B4" t="s">
        <v>684</v>
      </c>
      <c r="C4" t="s">
        <v>823</v>
      </c>
      <c r="D4" t="s">
        <v>907</v>
      </c>
      <c r="E4" s="2">
        <v>104.16304347826087</v>
      </c>
      <c r="F4" s="2">
        <v>5.3913043478260869</v>
      </c>
      <c r="G4" s="2">
        <v>1.1086956521739131</v>
      </c>
      <c r="H4" s="2">
        <v>0.35054347826086957</v>
      </c>
      <c r="I4" s="2">
        <v>4.8684782608695656</v>
      </c>
      <c r="J4" s="2">
        <v>0</v>
      </c>
      <c r="K4" s="2">
        <v>0</v>
      </c>
      <c r="L4" s="2">
        <v>4.3827173913043467</v>
      </c>
      <c r="M4" s="2">
        <v>8.4347826086956523</v>
      </c>
      <c r="N4" s="2">
        <v>0</v>
      </c>
      <c r="O4" s="2">
        <v>8.0976729625378274E-2</v>
      </c>
      <c r="P4" s="2">
        <v>5.0434782608695654</v>
      </c>
      <c r="Q4" s="2">
        <v>31.971956521739138</v>
      </c>
      <c r="R4" s="2">
        <v>0.35536053427945324</v>
      </c>
      <c r="S4" s="2">
        <v>6.058260869565216</v>
      </c>
      <c r="T4" s="2">
        <v>5.9653260869565212</v>
      </c>
      <c r="U4" s="2">
        <v>0</v>
      </c>
      <c r="V4" s="2">
        <v>0.11543044975477405</v>
      </c>
      <c r="W4" s="2">
        <v>11.728369565217392</v>
      </c>
      <c r="X4" s="2">
        <v>6.0715217391304348</v>
      </c>
      <c r="Y4" s="2">
        <v>4.871739130434781</v>
      </c>
      <c r="Z4" s="2">
        <v>0.2176552227903579</v>
      </c>
      <c r="AA4" s="2">
        <v>0</v>
      </c>
      <c r="AB4" s="2">
        <v>0</v>
      </c>
      <c r="AC4" s="2">
        <v>0</v>
      </c>
      <c r="AD4" s="2">
        <v>0</v>
      </c>
      <c r="AE4" s="2">
        <v>0</v>
      </c>
      <c r="AF4" s="2">
        <v>0</v>
      </c>
      <c r="AG4" s="2">
        <v>0</v>
      </c>
      <c r="AH4" t="s">
        <v>336</v>
      </c>
      <c r="AI4">
        <v>2</v>
      </c>
    </row>
    <row r="5" spans="1:35" x14ac:dyDescent="0.25">
      <c r="A5" t="s">
        <v>941</v>
      </c>
      <c r="B5" t="s">
        <v>441</v>
      </c>
      <c r="C5" t="s">
        <v>808</v>
      </c>
      <c r="D5" t="s">
        <v>890</v>
      </c>
      <c r="E5" s="2">
        <v>206.72826086956522</v>
      </c>
      <c r="F5" s="2">
        <v>11.043478260869565</v>
      </c>
      <c r="G5" s="2">
        <v>4.3478260869565215</v>
      </c>
      <c r="H5" s="2">
        <v>1.2391304347826086</v>
      </c>
      <c r="I5" s="2">
        <v>11.376413043478264</v>
      </c>
      <c r="J5" s="2">
        <v>0</v>
      </c>
      <c r="K5" s="2">
        <v>0.15760869565217392</v>
      </c>
      <c r="L5" s="2">
        <v>3.7092391304347827</v>
      </c>
      <c r="M5" s="2">
        <v>9.9130434782608692</v>
      </c>
      <c r="N5" s="2">
        <v>0</v>
      </c>
      <c r="O5" s="2">
        <v>4.7952047952047952E-2</v>
      </c>
      <c r="P5" s="2">
        <v>4.6956521739130439</v>
      </c>
      <c r="Q5" s="2">
        <v>47.307065217391305</v>
      </c>
      <c r="R5" s="2">
        <v>0.25155108049844893</v>
      </c>
      <c r="S5" s="2">
        <v>12.980978260869565</v>
      </c>
      <c r="T5" s="2">
        <v>5.3043478260869561</v>
      </c>
      <c r="U5" s="2">
        <v>0</v>
      </c>
      <c r="V5" s="2">
        <v>8.8451022661548973E-2</v>
      </c>
      <c r="W5" s="2">
        <v>9.6277173913043477</v>
      </c>
      <c r="X5" s="2">
        <v>0.84782608695652173</v>
      </c>
      <c r="Y5" s="2">
        <v>0</v>
      </c>
      <c r="Z5" s="2">
        <v>5.0673011199326989E-2</v>
      </c>
      <c r="AA5" s="2">
        <v>0</v>
      </c>
      <c r="AB5" s="2">
        <v>0</v>
      </c>
      <c r="AC5" s="2">
        <v>0</v>
      </c>
      <c r="AD5" s="2">
        <v>0</v>
      </c>
      <c r="AE5" s="2">
        <v>0</v>
      </c>
      <c r="AF5" s="2">
        <v>0</v>
      </c>
      <c r="AG5" s="2">
        <v>0</v>
      </c>
      <c r="AH5" t="s">
        <v>92</v>
      </c>
      <c r="AI5">
        <v>2</v>
      </c>
    </row>
    <row r="6" spans="1:35" x14ac:dyDescent="0.25">
      <c r="A6" t="s">
        <v>941</v>
      </c>
      <c r="B6" t="s">
        <v>582</v>
      </c>
      <c r="C6" t="s">
        <v>811</v>
      </c>
      <c r="D6" t="s">
        <v>905</v>
      </c>
      <c r="E6" s="2">
        <v>57.391304347826086</v>
      </c>
      <c r="F6" s="2">
        <v>10.872282608695654</v>
      </c>
      <c r="G6" s="2">
        <v>0.78260869565217395</v>
      </c>
      <c r="H6" s="2">
        <v>0.97826086956521741</v>
      </c>
      <c r="I6" s="2">
        <v>3.7391304347826089</v>
      </c>
      <c r="J6" s="2">
        <v>0</v>
      </c>
      <c r="K6" s="2">
        <v>0</v>
      </c>
      <c r="L6" s="2">
        <v>2.0526086956521739</v>
      </c>
      <c r="M6" s="2">
        <v>0</v>
      </c>
      <c r="N6" s="2">
        <v>7.6277173913043477</v>
      </c>
      <c r="O6" s="2">
        <v>0.13290719696969697</v>
      </c>
      <c r="P6" s="2">
        <v>4.7140217391304331</v>
      </c>
      <c r="Q6" s="2">
        <v>15.87934782608696</v>
      </c>
      <c r="R6" s="2">
        <v>0.3588238636363637</v>
      </c>
      <c r="S6" s="2">
        <v>11.37663043478261</v>
      </c>
      <c r="T6" s="2">
        <v>11.160326086956522</v>
      </c>
      <c r="U6" s="2">
        <v>0</v>
      </c>
      <c r="V6" s="2">
        <v>0.39268939393939395</v>
      </c>
      <c r="W6" s="2">
        <v>22.86260869565217</v>
      </c>
      <c r="X6" s="2">
        <v>5.3858695652173916</v>
      </c>
      <c r="Y6" s="2">
        <v>9.8058695652173871</v>
      </c>
      <c r="Z6" s="2">
        <v>0.66306818181818161</v>
      </c>
      <c r="AA6" s="2">
        <v>0</v>
      </c>
      <c r="AB6" s="2">
        <v>0</v>
      </c>
      <c r="AC6" s="2">
        <v>0</v>
      </c>
      <c r="AD6" s="2">
        <v>0</v>
      </c>
      <c r="AE6" s="2">
        <v>0</v>
      </c>
      <c r="AF6" s="2">
        <v>0</v>
      </c>
      <c r="AG6" s="2">
        <v>0</v>
      </c>
      <c r="AH6" t="s">
        <v>234</v>
      </c>
      <c r="AI6">
        <v>2</v>
      </c>
    </row>
    <row r="7" spans="1:35" x14ac:dyDescent="0.25">
      <c r="A7" t="s">
        <v>941</v>
      </c>
      <c r="B7" t="s">
        <v>561</v>
      </c>
      <c r="C7" t="s">
        <v>724</v>
      </c>
      <c r="D7" t="s">
        <v>905</v>
      </c>
      <c r="E7" s="2">
        <v>132.4891304347826</v>
      </c>
      <c r="F7" s="2">
        <v>17.187391304347827</v>
      </c>
      <c r="G7" s="2">
        <v>1.0543478260869565</v>
      </c>
      <c r="H7" s="2">
        <v>1.0108695652173914</v>
      </c>
      <c r="I7" s="2">
        <v>4.4347826086956523</v>
      </c>
      <c r="J7" s="2">
        <v>0</v>
      </c>
      <c r="K7" s="2">
        <v>0</v>
      </c>
      <c r="L7" s="2">
        <v>2.3429347826086957</v>
      </c>
      <c r="M7" s="2">
        <v>7.5602173913043496</v>
      </c>
      <c r="N7" s="2">
        <v>0</v>
      </c>
      <c r="O7" s="2">
        <v>5.7062925588645522E-2</v>
      </c>
      <c r="P7" s="2">
        <v>5.6253260869565205</v>
      </c>
      <c r="Q7" s="2">
        <v>7.6136956521739148</v>
      </c>
      <c r="R7" s="2">
        <v>9.9925342521946042E-2</v>
      </c>
      <c r="S7" s="2">
        <v>12.963260869565218</v>
      </c>
      <c r="T7" s="2">
        <v>7.2989130434782608</v>
      </c>
      <c r="U7" s="2">
        <v>5.0978260869565215</v>
      </c>
      <c r="V7" s="2">
        <v>0.19141192878825172</v>
      </c>
      <c r="W7" s="2">
        <v>17.388586956521738</v>
      </c>
      <c r="X7" s="2">
        <v>0</v>
      </c>
      <c r="Y7" s="2">
        <v>0</v>
      </c>
      <c r="Z7" s="2">
        <v>0.13124538518336207</v>
      </c>
      <c r="AA7" s="2">
        <v>0</v>
      </c>
      <c r="AB7" s="2">
        <v>15.585326086956519</v>
      </c>
      <c r="AC7" s="2">
        <v>0</v>
      </c>
      <c r="AD7" s="2">
        <v>0</v>
      </c>
      <c r="AE7" s="2">
        <v>0</v>
      </c>
      <c r="AF7" s="2">
        <v>0</v>
      </c>
      <c r="AG7" s="2">
        <v>0</v>
      </c>
      <c r="AH7" t="s">
        <v>213</v>
      </c>
      <c r="AI7">
        <v>2</v>
      </c>
    </row>
    <row r="8" spans="1:35" x14ac:dyDescent="0.25">
      <c r="A8" t="s">
        <v>941</v>
      </c>
      <c r="B8" t="s">
        <v>573</v>
      </c>
      <c r="C8" t="s">
        <v>765</v>
      </c>
      <c r="D8" t="s">
        <v>898</v>
      </c>
      <c r="E8" s="2">
        <v>139.55434782608697</v>
      </c>
      <c r="F8" s="2">
        <v>17.713804347826088</v>
      </c>
      <c r="G8" s="2">
        <v>1.2826086956521738</v>
      </c>
      <c r="H8" s="2">
        <v>1.298913043478261</v>
      </c>
      <c r="I8" s="2">
        <v>3.6703260869565217</v>
      </c>
      <c r="J8" s="2">
        <v>0</v>
      </c>
      <c r="K8" s="2">
        <v>0</v>
      </c>
      <c r="L8" s="2">
        <v>2.3936956521739137</v>
      </c>
      <c r="M8" s="2">
        <v>6.1860869565217396</v>
      </c>
      <c r="N8" s="2">
        <v>0</v>
      </c>
      <c r="O8" s="2">
        <v>4.4327439831762599E-2</v>
      </c>
      <c r="P8" s="2">
        <v>16.266956521739132</v>
      </c>
      <c r="Q8" s="2">
        <v>16.868043478260866</v>
      </c>
      <c r="R8" s="2">
        <v>0.23743437962458133</v>
      </c>
      <c r="S8" s="2">
        <v>16.203804347826086</v>
      </c>
      <c r="T8" s="2">
        <v>12.770108695652173</v>
      </c>
      <c r="U8" s="2">
        <v>4.8695652173913047</v>
      </c>
      <c r="V8" s="2">
        <v>0.24251109899524878</v>
      </c>
      <c r="W8" s="2">
        <v>25.603478260869565</v>
      </c>
      <c r="X8" s="2">
        <v>8.4748913043478247</v>
      </c>
      <c r="Y8" s="2">
        <v>6.4257608695652166</v>
      </c>
      <c r="Z8" s="2">
        <v>0.29023911519588746</v>
      </c>
      <c r="AA8" s="2">
        <v>0</v>
      </c>
      <c r="AB8" s="2">
        <v>0</v>
      </c>
      <c r="AC8" s="2">
        <v>11.141521739130434</v>
      </c>
      <c r="AD8" s="2">
        <v>0</v>
      </c>
      <c r="AE8" s="2">
        <v>0</v>
      </c>
      <c r="AF8" s="2">
        <v>6.0907608695652149</v>
      </c>
      <c r="AG8" s="2">
        <v>0</v>
      </c>
      <c r="AH8" t="s">
        <v>225</v>
      </c>
      <c r="AI8">
        <v>2</v>
      </c>
    </row>
    <row r="9" spans="1:35" x14ac:dyDescent="0.25">
      <c r="A9" t="s">
        <v>941</v>
      </c>
      <c r="B9" t="s">
        <v>575</v>
      </c>
      <c r="C9" t="s">
        <v>849</v>
      </c>
      <c r="D9" t="s">
        <v>898</v>
      </c>
      <c r="E9" s="2">
        <v>107.94565217391305</v>
      </c>
      <c r="F9" s="2">
        <v>17.964565217391304</v>
      </c>
      <c r="G9" s="2">
        <v>0.73913043478260865</v>
      </c>
      <c r="H9" s="2">
        <v>0.2608695652173913</v>
      </c>
      <c r="I9" s="2">
        <v>2.9891304347826089</v>
      </c>
      <c r="J9" s="2">
        <v>0</v>
      </c>
      <c r="K9" s="2">
        <v>0</v>
      </c>
      <c r="L9" s="2">
        <v>5.0896739130434785</v>
      </c>
      <c r="M9" s="2">
        <v>11.064673913043478</v>
      </c>
      <c r="N9" s="2">
        <v>0</v>
      </c>
      <c r="O9" s="2">
        <v>0.10250226563286678</v>
      </c>
      <c r="P9" s="2">
        <v>5.398586956521739</v>
      </c>
      <c r="Q9" s="2">
        <v>26.540760869565219</v>
      </c>
      <c r="R9" s="2">
        <v>0.29588359681804449</v>
      </c>
      <c r="S9" s="2">
        <v>13.354456521739129</v>
      </c>
      <c r="T9" s="2">
        <v>4.5472826086956513</v>
      </c>
      <c r="U9" s="2">
        <v>0.60869565217391308</v>
      </c>
      <c r="V9" s="2">
        <v>0.17147920652502263</v>
      </c>
      <c r="W9" s="2">
        <v>5.0217391304347823</v>
      </c>
      <c r="X9" s="2">
        <v>9.0989130434782588</v>
      </c>
      <c r="Y9" s="2">
        <v>6.3158695652173904</v>
      </c>
      <c r="Z9" s="2">
        <v>0.18932232403584731</v>
      </c>
      <c r="AA9" s="2">
        <v>0</v>
      </c>
      <c r="AB9" s="2">
        <v>0</v>
      </c>
      <c r="AC9" s="2">
        <v>0</v>
      </c>
      <c r="AD9" s="2">
        <v>0</v>
      </c>
      <c r="AE9" s="2">
        <v>18.798913043478262</v>
      </c>
      <c r="AF9" s="2">
        <v>0</v>
      </c>
      <c r="AG9" s="2">
        <v>0</v>
      </c>
      <c r="AH9" t="s">
        <v>227</v>
      </c>
      <c r="AI9">
        <v>2</v>
      </c>
    </row>
    <row r="10" spans="1:35" x14ac:dyDescent="0.25">
      <c r="A10" t="s">
        <v>941</v>
      </c>
      <c r="B10" t="s">
        <v>526</v>
      </c>
      <c r="C10" t="s">
        <v>775</v>
      </c>
      <c r="D10" t="s">
        <v>905</v>
      </c>
      <c r="E10" s="2">
        <v>133.25</v>
      </c>
      <c r="F10" s="2">
        <v>5.8846739130434784</v>
      </c>
      <c r="G10" s="2">
        <v>0.77445652173913049</v>
      </c>
      <c r="H10" s="2">
        <v>1.0847826086956522</v>
      </c>
      <c r="I10" s="2">
        <v>14.935869565217393</v>
      </c>
      <c r="J10" s="2">
        <v>0</v>
      </c>
      <c r="K10" s="2">
        <v>0</v>
      </c>
      <c r="L10" s="2">
        <v>5.1706521739130435</v>
      </c>
      <c r="M10" s="2">
        <v>11.29336956521739</v>
      </c>
      <c r="N10" s="2">
        <v>0</v>
      </c>
      <c r="O10" s="2">
        <v>8.4753242515702737E-2</v>
      </c>
      <c r="P10" s="2">
        <v>0</v>
      </c>
      <c r="Q10" s="2">
        <v>21.854456521739127</v>
      </c>
      <c r="R10" s="2">
        <v>0.16401093074475892</v>
      </c>
      <c r="S10" s="2">
        <v>18.163260869565217</v>
      </c>
      <c r="T10" s="2">
        <v>11.578913043478261</v>
      </c>
      <c r="U10" s="2">
        <v>3.2608695652173911</v>
      </c>
      <c r="V10" s="2">
        <v>0.247677624602333</v>
      </c>
      <c r="W10" s="2">
        <v>24.726304347826083</v>
      </c>
      <c r="X10" s="2">
        <v>12.010760869565217</v>
      </c>
      <c r="Y10" s="2">
        <v>12.406304347826088</v>
      </c>
      <c r="Z10" s="2">
        <v>0.36880577534872339</v>
      </c>
      <c r="AA10" s="2">
        <v>0</v>
      </c>
      <c r="AB10" s="2">
        <v>10.775108695652175</v>
      </c>
      <c r="AC10" s="2">
        <v>0</v>
      </c>
      <c r="AD10" s="2">
        <v>0</v>
      </c>
      <c r="AE10" s="2">
        <v>0</v>
      </c>
      <c r="AF10" s="2">
        <v>0</v>
      </c>
      <c r="AG10" s="2">
        <v>0</v>
      </c>
      <c r="AH10" t="s">
        <v>178</v>
      </c>
      <c r="AI10">
        <v>2</v>
      </c>
    </row>
    <row r="11" spans="1:35" x14ac:dyDescent="0.25">
      <c r="A11" t="s">
        <v>941</v>
      </c>
      <c r="B11" t="s">
        <v>386</v>
      </c>
      <c r="C11" t="s">
        <v>775</v>
      </c>
      <c r="D11" t="s">
        <v>905</v>
      </c>
      <c r="E11" s="2">
        <v>107.32608695652173</v>
      </c>
      <c r="F11" s="2">
        <v>19.847391304347827</v>
      </c>
      <c r="G11" s="2">
        <v>0.2608695652173913</v>
      </c>
      <c r="H11" s="2">
        <v>0.79347826086956519</v>
      </c>
      <c r="I11" s="2">
        <v>2.0869565217391304</v>
      </c>
      <c r="J11" s="2">
        <v>0</v>
      </c>
      <c r="K11" s="2">
        <v>0</v>
      </c>
      <c r="L11" s="2">
        <v>5.0869565217391308</v>
      </c>
      <c r="M11" s="2">
        <v>0</v>
      </c>
      <c r="N11" s="2">
        <v>8.4673913043478262</v>
      </c>
      <c r="O11" s="2">
        <v>7.889406522179461E-2</v>
      </c>
      <c r="P11" s="2">
        <v>0</v>
      </c>
      <c r="Q11" s="2">
        <v>15.741847826086957</v>
      </c>
      <c r="R11" s="2">
        <v>0.14667308081831074</v>
      </c>
      <c r="S11" s="2">
        <v>9.4673913043478262</v>
      </c>
      <c r="T11" s="2">
        <v>0.54260869565217396</v>
      </c>
      <c r="U11" s="2">
        <v>0</v>
      </c>
      <c r="V11" s="2">
        <v>9.3267166295321044E-2</v>
      </c>
      <c r="W11" s="2">
        <v>10.317717391304347</v>
      </c>
      <c r="X11" s="2">
        <v>0</v>
      </c>
      <c r="Y11" s="2">
        <v>10.089673913043478</v>
      </c>
      <c r="Z11" s="2">
        <v>0.19014381203159814</v>
      </c>
      <c r="AA11" s="2">
        <v>0</v>
      </c>
      <c r="AB11" s="2">
        <v>6.0679347826086953</v>
      </c>
      <c r="AC11" s="2">
        <v>0</v>
      </c>
      <c r="AD11" s="2">
        <v>0</v>
      </c>
      <c r="AE11" s="2">
        <v>0</v>
      </c>
      <c r="AF11" s="2">
        <v>0</v>
      </c>
      <c r="AG11" s="2">
        <v>0</v>
      </c>
      <c r="AH11" t="s">
        <v>35</v>
      </c>
      <c r="AI11">
        <v>2</v>
      </c>
    </row>
    <row r="12" spans="1:35" x14ac:dyDescent="0.25">
      <c r="A12" t="s">
        <v>941</v>
      </c>
      <c r="B12" t="s">
        <v>447</v>
      </c>
      <c r="C12" t="s">
        <v>811</v>
      </c>
      <c r="D12" t="s">
        <v>905</v>
      </c>
      <c r="E12" s="2">
        <v>95.543478260869563</v>
      </c>
      <c r="F12" s="2">
        <v>5.7707608695652173</v>
      </c>
      <c r="G12" s="2">
        <v>0.79347826086956519</v>
      </c>
      <c r="H12" s="2">
        <v>0.63532608695652182</v>
      </c>
      <c r="I12" s="2">
        <v>1.2608695652173914</v>
      </c>
      <c r="J12" s="2">
        <v>0</v>
      </c>
      <c r="K12" s="2">
        <v>0</v>
      </c>
      <c r="L12" s="2">
        <v>1.0706521739130437</v>
      </c>
      <c r="M12" s="2">
        <v>7.6594565217391297</v>
      </c>
      <c r="N12" s="2">
        <v>0</v>
      </c>
      <c r="O12" s="2">
        <v>8.0167235494880543E-2</v>
      </c>
      <c r="P12" s="2">
        <v>5.0959782608695647</v>
      </c>
      <c r="Q12" s="2">
        <v>13.688043478260877</v>
      </c>
      <c r="R12" s="2">
        <v>0.1966018202502845</v>
      </c>
      <c r="S12" s="2">
        <v>7.3374999999999995</v>
      </c>
      <c r="T12" s="2">
        <v>0.49141304347826081</v>
      </c>
      <c r="U12" s="2">
        <v>0</v>
      </c>
      <c r="V12" s="2">
        <v>8.1940841865756536E-2</v>
      </c>
      <c r="W12" s="2">
        <v>6.9429347826086953</v>
      </c>
      <c r="X12" s="2">
        <v>0</v>
      </c>
      <c r="Y12" s="2">
        <v>4.6086956521739131</v>
      </c>
      <c r="Z12" s="2">
        <v>0.12090443686006827</v>
      </c>
      <c r="AA12" s="2">
        <v>0</v>
      </c>
      <c r="AB12" s="2">
        <v>0</v>
      </c>
      <c r="AC12" s="2">
        <v>0</v>
      </c>
      <c r="AD12" s="2">
        <v>0</v>
      </c>
      <c r="AE12" s="2">
        <v>0</v>
      </c>
      <c r="AF12" s="2">
        <v>0</v>
      </c>
      <c r="AG12" s="2">
        <v>0</v>
      </c>
      <c r="AH12" t="s">
        <v>98</v>
      </c>
      <c r="AI12">
        <v>2</v>
      </c>
    </row>
    <row r="13" spans="1:35" x14ac:dyDescent="0.25">
      <c r="A13" t="s">
        <v>941</v>
      </c>
      <c r="B13" t="s">
        <v>451</v>
      </c>
      <c r="C13" t="s">
        <v>796</v>
      </c>
      <c r="D13" t="s">
        <v>889</v>
      </c>
      <c r="E13" s="2">
        <v>65.869565217391298</v>
      </c>
      <c r="F13" s="2">
        <v>21.989130434782609</v>
      </c>
      <c r="G13" s="2">
        <v>0.5</v>
      </c>
      <c r="H13" s="2">
        <v>0.2608695652173913</v>
      </c>
      <c r="I13" s="2">
        <v>2.7518478260869563</v>
      </c>
      <c r="J13" s="2">
        <v>0</v>
      </c>
      <c r="K13" s="2">
        <v>0</v>
      </c>
      <c r="L13" s="2">
        <v>1.5897826086956524</v>
      </c>
      <c r="M13" s="2">
        <v>5.1413043478260869</v>
      </c>
      <c r="N13" s="2">
        <v>0</v>
      </c>
      <c r="O13" s="2">
        <v>7.8052805280528062E-2</v>
      </c>
      <c r="P13" s="2">
        <v>4.7608695652173916</v>
      </c>
      <c r="Q13" s="2">
        <v>8.8005434782608631</v>
      </c>
      <c r="R13" s="2">
        <v>0.20588283828382831</v>
      </c>
      <c r="S13" s="2">
        <v>10.921195652173912</v>
      </c>
      <c r="T13" s="2">
        <v>0</v>
      </c>
      <c r="U13" s="2">
        <v>0</v>
      </c>
      <c r="V13" s="2">
        <v>0.16580033003300332</v>
      </c>
      <c r="W13" s="2">
        <v>10.957717391304348</v>
      </c>
      <c r="X13" s="2">
        <v>4.9586956521739127</v>
      </c>
      <c r="Y13" s="2">
        <v>3.9289130434782611</v>
      </c>
      <c r="Z13" s="2">
        <v>0.30128217821782183</v>
      </c>
      <c r="AA13" s="2">
        <v>0</v>
      </c>
      <c r="AB13" s="2">
        <v>0</v>
      </c>
      <c r="AC13" s="2">
        <v>0</v>
      </c>
      <c r="AD13" s="2">
        <v>0</v>
      </c>
      <c r="AE13" s="2">
        <v>0</v>
      </c>
      <c r="AF13" s="2">
        <v>0</v>
      </c>
      <c r="AG13" s="2">
        <v>0</v>
      </c>
      <c r="AH13" t="s">
        <v>102</v>
      </c>
      <c r="AI13">
        <v>2</v>
      </c>
    </row>
    <row r="14" spans="1:35" x14ac:dyDescent="0.25">
      <c r="A14" t="s">
        <v>941</v>
      </c>
      <c r="B14" t="s">
        <v>568</v>
      </c>
      <c r="C14" t="s">
        <v>706</v>
      </c>
      <c r="D14" t="s">
        <v>898</v>
      </c>
      <c r="E14" s="2">
        <v>135.30434782608697</v>
      </c>
      <c r="F14" s="2">
        <v>17.007173913043484</v>
      </c>
      <c r="G14" s="2">
        <v>2.2934782608695654</v>
      </c>
      <c r="H14" s="2">
        <v>1.361413043478261</v>
      </c>
      <c r="I14" s="2">
        <v>5.2894565217391296</v>
      </c>
      <c r="J14" s="2">
        <v>0</v>
      </c>
      <c r="K14" s="2">
        <v>0</v>
      </c>
      <c r="L14" s="2">
        <v>5.0627173913043473</v>
      </c>
      <c r="M14" s="2">
        <v>5.3601086956521735</v>
      </c>
      <c r="N14" s="2">
        <v>0</v>
      </c>
      <c r="O14" s="2">
        <v>3.9615199228791767E-2</v>
      </c>
      <c r="P14" s="2">
        <v>5.8964130434782627</v>
      </c>
      <c r="Q14" s="2">
        <v>14.451086956521738</v>
      </c>
      <c r="R14" s="2">
        <v>0.15038319408740358</v>
      </c>
      <c r="S14" s="2">
        <v>7.8783695652173904</v>
      </c>
      <c r="T14" s="2">
        <v>9.8260869565217384</v>
      </c>
      <c r="U14" s="2">
        <v>0</v>
      </c>
      <c r="V14" s="2">
        <v>0.13084913239074547</v>
      </c>
      <c r="W14" s="2">
        <v>12.353260869565217</v>
      </c>
      <c r="X14" s="2">
        <v>8.8167391304347831</v>
      </c>
      <c r="Y14" s="2">
        <v>8.0708695652173912</v>
      </c>
      <c r="Z14" s="2">
        <v>0.21611182519280206</v>
      </c>
      <c r="AA14" s="2">
        <v>0</v>
      </c>
      <c r="AB14" s="2">
        <v>1.6576086956521738</v>
      </c>
      <c r="AC14" s="2">
        <v>0</v>
      </c>
      <c r="AD14" s="2">
        <v>0</v>
      </c>
      <c r="AE14" s="2">
        <v>59.986413043478258</v>
      </c>
      <c r="AF14" s="2">
        <v>0</v>
      </c>
      <c r="AG14" s="2">
        <v>0</v>
      </c>
      <c r="AH14" t="s">
        <v>220</v>
      </c>
      <c r="AI14">
        <v>2</v>
      </c>
    </row>
    <row r="15" spans="1:35" x14ac:dyDescent="0.25">
      <c r="A15" t="s">
        <v>941</v>
      </c>
      <c r="B15" t="s">
        <v>664</v>
      </c>
      <c r="C15" t="s">
        <v>880</v>
      </c>
      <c r="D15" t="s">
        <v>901</v>
      </c>
      <c r="E15" s="2">
        <v>194.63043478260869</v>
      </c>
      <c r="F15" s="2">
        <v>20.545434782608694</v>
      </c>
      <c r="G15" s="2">
        <v>0.76086956521739135</v>
      </c>
      <c r="H15" s="2">
        <v>0.86956521739130432</v>
      </c>
      <c r="I15" s="2">
        <v>14.748043478260868</v>
      </c>
      <c r="J15" s="2">
        <v>0</v>
      </c>
      <c r="K15" s="2">
        <v>0</v>
      </c>
      <c r="L15" s="2">
        <v>7.8433695652173903</v>
      </c>
      <c r="M15" s="2">
        <v>10.219021739130437</v>
      </c>
      <c r="N15" s="2">
        <v>7.3423913043478262</v>
      </c>
      <c r="O15" s="2">
        <v>9.0229532000446783E-2</v>
      </c>
      <c r="P15" s="2">
        <v>9.9510869565217384</v>
      </c>
      <c r="Q15" s="2">
        <v>25.038260869565217</v>
      </c>
      <c r="R15" s="2">
        <v>0.17977326035965599</v>
      </c>
      <c r="S15" s="2">
        <v>23.906195652173913</v>
      </c>
      <c r="T15" s="2">
        <v>14.594456521739131</v>
      </c>
      <c r="U15" s="2">
        <v>4.7826086956521738</v>
      </c>
      <c r="V15" s="2">
        <v>0.22238690941583827</v>
      </c>
      <c r="W15" s="2">
        <v>35.231956521739129</v>
      </c>
      <c r="X15" s="2">
        <v>5.1307608695652176</v>
      </c>
      <c r="Y15" s="2">
        <v>15.67358695652174</v>
      </c>
      <c r="Z15" s="2">
        <v>0.28791131464313635</v>
      </c>
      <c r="AA15" s="2">
        <v>0</v>
      </c>
      <c r="AB15" s="2">
        <v>17.133152173913043</v>
      </c>
      <c r="AC15" s="2">
        <v>0</v>
      </c>
      <c r="AD15" s="2">
        <v>0</v>
      </c>
      <c r="AE15" s="2">
        <v>18.918478260869566</v>
      </c>
      <c r="AF15" s="2">
        <v>0</v>
      </c>
      <c r="AG15" s="2">
        <v>0</v>
      </c>
      <c r="AH15" t="s">
        <v>316</v>
      </c>
      <c r="AI15">
        <v>2</v>
      </c>
    </row>
    <row r="16" spans="1:35" x14ac:dyDescent="0.25">
      <c r="A16" t="s">
        <v>941</v>
      </c>
      <c r="B16" t="s">
        <v>651</v>
      </c>
      <c r="C16" t="s">
        <v>875</v>
      </c>
      <c r="D16" t="s">
        <v>905</v>
      </c>
      <c r="E16" s="2">
        <v>242.42391304347825</v>
      </c>
      <c r="F16" s="2">
        <v>28.398152173913044</v>
      </c>
      <c r="G16" s="2">
        <v>0.30434782608695654</v>
      </c>
      <c r="H16" s="2">
        <v>0.65217391304347827</v>
      </c>
      <c r="I16" s="2">
        <v>4.3478260869565215</v>
      </c>
      <c r="J16" s="2">
        <v>0</v>
      </c>
      <c r="K16" s="2">
        <v>0</v>
      </c>
      <c r="L16" s="2">
        <v>2.591195652173913</v>
      </c>
      <c r="M16" s="2">
        <v>9.0489130434782616</v>
      </c>
      <c r="N16" s="2">
        <v>5.3182608695652194</v>
      </c>
      <c r="O16" s="2">
        <v>5.9264672913957775E-2</v>
      </c>
      <c r="P16" s="2">
        <v>4.5217391304347823</v>
      </c>
      <c r="Q16" s="2">
        <v>49.921956521739126</v>
      </c>
      <c r="R16" s="2">
        <v>0.22458054970183383</v>
      </c>
      <c r="S16" s="2">
        <v>15.585108695652172</v>
      </c>
      <c r="T16" s="2">
        <v>1.7995652173913044</v>
      </c>
      <c r="U16" s="2">
        <v>0</v>
      </c>
      <c r="V16" s="2">
        <v>7.1711877325920284E-2</v>
      </c>
      <c r="W16" s="2">
        <v>28.144239130434784</v>
      </c>
      <c r="X16" s="2">
        <v>0</v>
      </c>
      <c r="Y16" s="2">
        <v>10.608695652173912</v>
      </c>
      <c r="Z16" s="2">
        <v>0.15985607317401249</v>
      </c>
      <c r="AA16" s="2">
        <v>0</v>
      </c>
      <c r="AB16" s="2">
        <v>0</v>
      </c>
      <c r="AC16" s="2">
        <v>0</v>
      </c>
      <c r="AD16" s="2">
        <v>0</v>
      </c>
      <c r="AE16" s="2">
        <v>0</v>
      </c>
      <c r="AF16" s="2">
        <v>0</v>
      </c>
      <c r="AG16" s="2">
        <v>0</v>
      </c>
      <c r="AH16" t="s">
        <v>303</v>
      </c>
      <c r="AI16">
        <v>2</v>
      </c>
    </row>
    <row r="17" spans="1:35" x14ac:dyDescent="0.25">
      <c r="A17" t="s">
        <v>941</v>
      </c>
      <c r="B17" t="s">
        <v>629</v>
      </c>
      <c r="C17" t="s">
        <v>764</v>
      </c>
      <c r="D17" t="s">
        <v>898</v>
      </c>
      <c r="E17" s="2">
        <v>102.77173913043478</v>
      </c>
      <c r="F17" s="2">
        <v>16.222391304347827</v>
      </c>
      <c r="G17" s="2">
        <v>0.97826086956521741</v>
      </c>
      <c r="H17" s="2">
        <v>0.44565217391304346</v>
      </c>
      <c r="I17" s="2">
        <v>2.5163043478260869</v>
      </c>
      <c r="J17" s="2">
        <v>0</v>
      </c>
      <c r="K17" s="2">
        <v>0</v>
      </c>
      <c r="L17" s="2">
        <v>3.6272826086956518</v>
      </c>
      <c r="M17" s="2">
        <v>0</v>
      </c>
      <c r="N17" s="2">
        <v>5.0760869565217392</v>
      </c>
      <c r="O17" s="2">
        <v>4.9391856160761506E-2</v>
      </c>
      <c r="P17" s="2">
        <v>4.6034782608695641</v>
      </c>
      <c r="Q17" s="2">
        <v>17.607608695652164</v>
      </c>
      <c r="R17" s="2">
        <v>0.21612057112638805</v>
      </c>
      <c r="S17" s="2">
        <v>12.715434782608694</v>
      </c>
      <c r="T17" s="2">
        <v>5.7638043478260865</v>
      </c>
      <c r="U17" s="2">
        <v>1.3804347826086956</v>
      </c>
      <c r="V17" s="2">
        <v>0.19324061343204652</v>
      </c>
      <c r="W17" s="2">
        <v>18.048913043478262</v>
      </c>
      <c r="X17" s="2">
        <v>5.7481521739130441</v>
      </c>
      <c r="Y17" s="2">
        <v>6.6445652173913041</v>
      </c>
      <c r="Z17" s="2">
        <v>0.29620624008461133</v>
      </c>
      <c r="AA17" s="2">
        <v>0</v>
      </c>
      <c r="AB17" s="2">
        <v>0</v>
      </c>
      <c r="AC17" s="2">
        <v>0</v>
      </c>
      <c r="AD17" s="2">
        <v>0</v>
      </c>
      <c r="AE17" s="2">
        <v>0</v>
      </c>
      <c r="AF17" s="2">
        <v>0</v>
      </c>
      <c r="AG17" s="2">
        <v>0</v>
      </c>
      <c r="AH17" t="s">
        <v>281</v>
      </c>
      <c r="AI17">
        <v>2</v>
      </c>
    </row>
    <row r="18" spans="1:35" x14ac:dyDescent="0.25">
      <c r="A18" t="s">
        <v>941</v>
      </c>
      <c r="B18" t="s">
        <v>595</v>
      </c>
      <c r="C18" t="s">
        <v>800</v>
      </c>
      <c r="D18" t="s">
        <v>900</v>
      </c>
      <c r="E18" s="2">
        <v>123.46739130434783</v>
      </c>
      <c r="F18" s="2">
        <v>4.8695652173913047</v>
      </c>
      <c r="G18" s="2">
        <v>1.1304347826086956</v>
      </c>
      <c r="H18" s="2">
        <v>0.68119565217391309</v>
      </c>
      <c r="I18" s="2">
        <v>2.8206521739130435</v>
      </c>
      <c r="J18" s="2">
        <v>0</v>
      </c>
      <c r="K18" s="2">
        <v>4.3043478260869561</v>
      </c>
      <c r="L18" s="2">
        <v>14.858695652173912</v>
      </c>
      <c r="M18" s="2">
        <v>11.725543478260869</v>
      </c>
      <c r="N18" s="2">
        <v>0</v>
      </c>
      <c r="O18" s="2">
        <v>9.4968747248877536E-2</v>
      </c>
      <c r="P18" s="2">
        <v>6.0923913043478262</v>
      </c>
      <c r="Q18" s="2">
        <v>4.6929347826086953</v>
      </c>
      <c r="R18" s="2">
        <v>8.7353640285236372E-2</v>
      </c>
      <c r="S18" s="2">
        <v>17.739130434782609</v>
      </c>
      <c r="T18" s="2">
        <v>11.483695652173912</v>
      </c>
      <c r="U18" s="2">
        <v>0</v>
      </c>
      <c r="V18" s="2">
        <v>0.23668456730345983</v>
      </c>
      <c r="W18" s="2">
        <v>19.021739130434781</v>
      </c>
      <c r="X18" s="2">
        <v>3.9402173913043477</v>
      </c>
      <c r="Y18" s="2">
        <v>0</v>
      </c>
      <c r="Z18" s="2">
        <v>0.18597587815828856</v>
      </c>
      <c r="AA18" s="2">
        <v>1.1304347826086956</v>
      </c>
      <c r="AB18" s="2">
        <v>0</v>
      </c>
      <c r="AC18" s="2">
        <v>0</v>
      </c>
      <c r="AD18" s="2">
        <v>0</v>
      </c>
      <c r="AE18" s="2">
        <v>0.51086956521739135</v>
      </c>
      <c r="AF18" s="2">
        <v>0</v>
      </c>
      <c r="AG18" s="2">
        <v>0</v>
      </c>
      <c r="AH18" t="s">
        <v>247</v>
      </c>
      <c r="AI18">
        <v>2</v>
      </c>
    </row>
    <row r="19" spans="1:35" x14ac:dyDescent="0.25">
      <c r="A19" t="s">
        <v>941</v>
      </c>
      <c r="B19" t="s">
        <v>523</v>
      </c>
      <c r="C19" t="s">
        <v>838</v>
      </c>
      <c r="D19" t="s">
        <v>893</v>
      </c>
      <c r="E19" s="2">
        <v>52.869565217391305</v>
      </c>
      <c r="F19" s="2">
        <v>5.5652173913043477</v>
      </c>
      <c r="G19" s="2">
        <v>0.14130434782608695</v>
      </c>
      <c r="H19" s="2">
        <v>0.22913043478260867</v>
      </c>
      <c r="I19" s="2">
        <v>1.6521739130434783</v>
      </c>
      <c r="J19" s="2">
        <v>0</v>
      </c>
      <c r="K19" s="2">
        <v>0</v>
      </c>
      <c r="L19" s="2">
        <v>0.69260869565217387</v>
      </c>
      <c r="M19" s="2">
        <v>5.2173913043478262</v>
      </c>
      <c r="N19" s="2">
        <v>0</v>
      </c>
      <c r="O19" s="2">
        <v>9.8684210526315791E-2</v>
      </c>
      <c r="P19" s="2">
        <v>5.4782608695652177</v>
      </c>
      <c r="Q19" s="2">
        <v>12.423913043478262</v>
      </c>
      <c r="R19" s="2">
        <v>0.33861019736842107</v>
      </c>
      <c r="S19" s="2">
        <v>8.7833695652173915</v>
      </c>
      <c r="T19" s="2">
        <v>0.48663043478260865</v>
      </c>
      <c r="U19" s="2">
        <v>0</v>
      </c>
      <c r="V19" s="2">
        <v>0.17533717105263158</v>
      </c>
      <c r="W19" s="2">
        <v>2.4185869565217386</v>
      </c>
      <c r="X19" s="2">
        <v>5.4668478260869566</v>
      </c>
      <c r="Y19" s="2">
        <v>0</v>
      </c>
      <c r="Z19" s="2">
        <v>0.14914884868421052</v>
      </c>
      <c r="AA19" s="2">
        <v>0</v>
      </c>
      <c r="AB19" s="2">
        <v>0</v>
      </c>
      <c r="AC19" s="2">
        <v>0</v>
      </c>
      <c r="AD19" s="2">
        <v>0</v>
      </c>
      <c r="AE19" s="2">
        <v>0</v>
      </c>
      <c r="AF19" s="2">
        <v>0</v>
      </c>
      <c r="AG19" s="2">
        <v>0</v>
      </c>
      <c r="AH19" t="s">
        <v>175</v>
      </c>
      <c r="AI19">
        <v>2</v>
      </c>
    </row>
    <row r="20" spans="1:35" x14ac:dyDescent="0.25">
      <c r="A20" t="s">
        <v>941</v>
      </c>
      <c r="B20" t="s">
        <v>666</v>
      </c>
      <c r="C20" t="s">
        <v>748</v>
      </c>
      <c r="D20" t="s">
        <v>901</v>
      </c>
      <c r="E20" s="2">
        <v>76.891304347826093</v>
      </c>
      <c r="F20" s="2">
        <v>11.500326086956523</v>
      </c>
      <c r="G20" s="2">
        <v>0</v>
      </c>
      <c r="H20" s="2">
        <v>0</v>
      </c>
      <c r="I20" s="2">
        <v>0</v>
      </c>
      <c r="J20" s="2">
        <v>0</v>
      </c>
      <c r="K20" s="2">
        <v>0</v>
      </c>
      <c r="L20" s="2">
        <v>5.6757608695652157</v>
      </c>
      <c r="M20" s="2">
        <v>4.6097826086956522</v>
      </c>
      <c r="N20" s="2">
        <v>0</v>
      </c>
      <c r="O20" s="2">
        <v>5.9951936669493916E-2</v>
      </c>
      <c r="P20" s="2">
        <v>17.442282608695649</v>
      </c>
      <c r="Q20" s="2">
        <v>12.508152173913043</v>
      </c>
      <c r="R20" s="2">
        <v>0.38951653944020348</v>
      </c>
      <c r="S20" s="2">
        <v>6.5572826086956528</v>
      </c>
      <c r="T20" s="2">
        <v>6.776739130434783</v>
      </c>
      <c r="U20" s="2">
        <v>0</v>
      </c>
      <c r="V20" s="2">
        <v>0.1734139100932994</v>
      </c>
      <c r="W20" s="2">
        <v>6.3729347826086951</v>
      </c>
      <c r="X20" s="2">
        <v>3.5544565217391302</v>
      </c>
      <c r="Y20" s="2">
        <v>0</v>
      </c>
      <c r="Z20" s="2">
        <v>0.1291094147582697</v>
      </c>
      <c r="AA20" s="2">
        <v>0</v>
      </c>
      <c r="AB20" s="2">
        <v>0</v>
      </c>
      <c r="AC20" s="2">
        <v>0</v>
      </c>
      <c r="AD20" s="2">
        <v>0</v>
      </c>
      <c r="AE20" s="2">
        <v>0</v>
      </c>
      <c r="AF20" s="2">
        <v>0</v>
      </c>
      <c r="AG20" s="2">
        <v>0</v>
      </c>
      <c r="AH20" t="s">
        <v>318</v>
      </c>
      <c r="AI20">
        <v>2</v>
      </c>
    </row>
    <row r="21" spans="1:35" x14ac:dyDescent="0.25">
      <c r="A21" t="s">
        <v>941</v>
      </c>
      <c r="B21" t="s">
        <v>530</v>
      </c>
      <c r="C21" t="s">
        <v>808</v>
      </c>
      <c r="D21" t="s">
        <v>890</v>
      </c>
      <c r="E21" s="2">
        <v>106.17391304347827</v>
      </c>
      <c r="F21" s="2">
        <v>5.7391304347826084</v>
      </c>
      <c r="G21" s="2">
        <v>2.2608695652173911</v>
      </c>
      <c r="H21" s="2">
        <v>2.2608695652173911</v>
      </c>
      <c r="I21" s="2">
        <v>2.347826086956522</v>
      </c>
      <c r="J21" s="2">
        <v>0</v>
      </c>
      <c r="K21" s="2">
        <v>0</v>
      </c>
      <c r="L21" s="2">
        <v>4.7716304347826091</v>
      </c>
      <c r="M21" s="2">
        <v>5.877173913043479</v>
      </c>
      <c r="N21" s="2">
        <v>0</v>
      </c>
      <c r="O21" s="2">
        <v>5.535421785421786E-2</v>
      </c>
      <c r="P21" s="2">
        <v>2.705434782608696</v>
      </c>
      <c r="Q21" s="2">
        <v>10.605434782608693</v>
      </c>
      <c r="R21" s="2">
        <v>0.12536855036855035</v>
      </c>
      <c r="S21" s="2">
        <v>5.441413043478259</v>
      </c>
      <c r="T21" s="2">
        <v>0</v>
      </c>
      <c r="U21" s="2">
        <v>0</v>
      </c>
      <c r="V21" s="2">
        <v>5.1249999999999983E-2</v>
      </c>
      <c r="W21" s="2">
        <v>7.4943478260869565</v>
      </c>
      <c r="X21" s="2">
        <v>0</v>
      </c>
      <c r="Y21" s="2">
        <v>0</v>
      </c>
      <c r="Z21" s="2">
        <v>7.0585585585585586E-2</v>
      </c>
      <c r="AA21" s="2">
        <v>0</v>
      </c>
      <c r="AB21" s="2">
        <v>0</v>
      </c>
      <c r="AC21" s="2">
        <v>0</v>
      </c>
      <c r="AD21" s="2">
        <v>0</v>
      </c>
      <c r="AE21" s="2">
        <v>0</v>
      </c>
      <c r="AF21" s="2">
        <v>0</v>
      </c>
      <c r="AG21" s="2">
        <v>0</v>
      </c>
      <c r="AH21" t="s">
        <v>182</v>
      </c>
      <c r="AI21">
        <v>2</v>
      </c>
    </row>
    <row r="22" spans="1:35" x14ac:dyDescent="0.25">
      <c r="A22" t="s">
        <v>941</v>
      </c>
      <c r="B22" t="s">
        <v>537</v>
      </c>
      <c r="C22" t="s">
        <v>785</v>
      </c>
      <c r="D22" t="s">
        <v>900</v>
      </c>
      <c r="E22" s="2">
        <v>138.41304347826087</v>
      </c>
      <c r="F22" s="2">
        <v>4.9315217391304351</v>
      </c>
      <c r="G22" s="2">
        <v>0</v>
      </c>
      <c r="H22" s="2">
        <v>0</v>
      </c>
      <c r="I22" s="2">
        <v>2.9347826086956523</v>
      </c>
      <c r="J22" s="2">
        <v>0</v>
      </c>
      <c r="K22" s="2">
        <v>0</v>
      </c>
      <c r="L22" s="2">
        <v>1.920760869565217</v>
      </c>
      <c r="M22" s="2">
        <v>8.1694565217391322</v>
      </c>
      <c r="N22" s="2">
        <v>0</v>
      </c>
      <c r="O22" s="2">
        <v>5.9022302497251461E-2</v>
      </c>
      <c r="P22" s="2">
        <v>0</v>
      </c>
      <c r="Q22" s="2">
        <v>28.400217391304345</v>
      </c>
      <c r="R22" s="2">
        <v>0.20518454531176375</v>
      </c>
      <c r="S22" s="2">
        <v>16.874239130434777</v>
      </c>
      <c r="T22" s="2">
        <v>1.0755434782608695</v>
      </c>
      <c r="U22" s="2">
        <v>0</v>
      </c>
      <c r="V22" s="2">
        <v>0.12968273912360603</v>
      </c>
      <c r="W22" s="2">
        <v>12.340326086956519</v>
      </c>
      <c r="X22" s="2">
        <v>4.9298913043478256</v>
      </c>
      <c r="Y22" s="2">
        <v>0</v>
      </c>
      <c r="Z22" s="2">
        <v>0.12477304853149047</v>
      </c>
      <c r="AA22" s="2">
        <v>0</v>
      </c>
      <c r="AB22" s="2">
        <v>4.957065217391305</v>
      </c>
      <c r="AC22" s="2">
        <v>0</v>
      </c>
      <c r="AD22" s="2">
        <v>0</v>
      </c>
      <c r="AE22" s="2">
        <v>0</v>
      </c>
      <c r="AF22" s="2">
        <v>0</v>
      </c>
      <c r="AG22" s="2">
        <v>0</v>
      </c>
      <c r="AH22" t="s">
        <v>189</v>
      </c>
      <c r="AI22">
        <v>2</v>
      </c>
    </row>
    <row r="23" spans="1:35" x14ac:dyDescent="0.25">
      <c r="A23" t="s">
        <v>941</v>
      </c>
      <c r="B23" t="s">
        <v>520</v>
      </c>
      <c r="C23" t="s">
        <v>800</v>
      </c>
      <c r="D23" t="s">
        <v>900</v>
      </c>
      <c r="E23" s="2">
        <v>35.173913043478258</v>
      </c>
      <c r="F23" s="2">
        <v>4.4836956521739131</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3.3043478260869565</v>
      </c>
      <c r="AF23" s="2">
        <v>0</v>
      </c>
      <c r="AG23" s="2">
        <v>0</v>
      </c>
      <c r="AH23" t="s">
        <v>171</v>
      </c>
      <c r="AI23">
        <v>2</v>
      </c>
    </row>
    <row r="24" spans="1:35" x14ac:dyDescent="0.25">
      <c r="A24" t="s">
        <v>941</v>
      </c>
      <c r="B24" t="s">
        <v>627</v>
      </c>
      <c r="C24" t="s">
        <v>747</v>
      </c>
      <c r="D24" t="s">
        <v>897</v>
      </c>
      <c r="E24" s="2">
        <v>63.695652173913047</v>
      </c>
      <c r="F24" s="2">
        <v>5.0434782608695654</v>
      </c>
      <c r="G24" s="2">
        <v>0.28260869565217389</v>
      </c>
      <c r="H24" s="2">
        <v>0.32608695652173914</v>
      </c>
      <c r="I24" s="2">
        <v>3.4510869565217392</v>
      </c>
      <c r="J24" s="2">
        <v>0</v>
      </c>
      <c r="K24" s="2">
        <v>0</v>
      </c>
      <c r="L24" s="2">
        <v>3.721847826086957</v>
      </c>
      <c r="M24" s="2">
        <v>3.1304347826086958</v>
      </c>
      <c r="N24" s="2">
        <v>3.5583695652173915</v>
      </c>
      <c r="O24" s="2">
        <v>0.10501194539249147</v>
      </c>
      <c r="P24" s="2">
        <v>0.95652173913043481</v>
      </c>
      <c r="Q24" s="2">
        <v>14.32358695652175</v>
      </c>
      <c r="R24" s="2">
        <v>0.23989249146757696</v>
      </c>
      <c r="S24" s="2">
        <v>10.246086956521742</v>
      </c>
      <c r="T24" s="2">
        <v>8.6071739130434768</v>
      </c>
      <c r="U24" s="2">
        <v>0</v>
      </c>
      <c r="V24" s="2">
        <v>0.29598976109215019</v>
      </c>
      <c r="W24" s="2">
        <v>4.004999999999999</v>
      </c>
      <c r="X24" s="2">
        <v>10.213586956521743</v>
      </c>
      <c r="Y24" s="2">
        <v>1.0953260869565213</v>
      </c>
      <c r="Z24" s="2">
        <v>0.24042320819112631</v>
      </c>
      <c r="AA24" s="2">
        <v>0</v>
      </c>
      <c r="AB24" s="2">
        <v>0</v>
      </c>
      <c r="AC24" s="2">
        <v>0</v>
      </c>
      <c r="AD24" s="2">
        <v>0</v>
      </c>
      <c r="AE24" s="2">
        <v>1.5652173913043479</v>
      </c>
      <c r="AF24" s="2">
        <v>0</v>
      </c>
      <c r="AG24" s="2">
        <v>0</v>
      </c>
      <c r="AH24" t="s">
        <v>279</v>
      </c>
      <c r="AI24">
        <v>2</v>
      </c>
    </row>
    <row r="25" spans="1:35" x14ac:dyDescent="0.25">
      <c r="A25" t="s">
        <v>941</v>
      </c>
      <c r="B25" t="s">
        <v>365</v>
      </c>
      <c r="C25" t="s">
        <v>765</v>
      </c>
      <c r="D25" t="s">
        <v>898</v>
      </c>
      <c r="E25" s="2">
        <v>99.630434782608702</v>
      </c>
      <c r="F25" s="2">
        <v>4.6086956521739131</v>
      </c>
      <c r="G25" s="2">
        <v>0.55434782608695654</v>
      </c>
      <c r="H25" s="2">
        <v>0.54347826086956519</v>
      </c>
      <c r="I25" s="2">
        <v>3.125</v>
      </c>
      <c r="J25" s="2">
        <v>0</v>
      </c>
      <c r="K25" s="2">
        <v>0</v>
      </c>
      <c r="L25" s="2">
        <v>4.0669565217391304</v>
      </c>
      <c r="M25" s="2">
        <v>6.6465217391304359</v>
      </c>
      <c r="N25" s="2">
        <v>0</v>
      </c>
      <c r="O25" s="2">
        <v>6.6711760855334937E-2</v>
      </c>
      <c r="P25" s="2">
        <v>0</v>
      </c>
      <c r="Q25" s="2">
        <v>12.324891304347819</v>
      </c>
      <c r="R25" s="2">
        <v>0.12370608771547013</v>
      </c>
      <c r="S25" s="2">
        <v>5.0878260869565217</v>
      </c>
      <c r="T25" s="2">
        <v>5.3135869565217373</v>
      </c>
      <c r="U25" s="2">
        <v>0</v>
      </c>
      <c r="V25" s="2">
        <v>0.10439995636046255</v>
      </c>
      <c r="W25" s="2">
        <v>5.2606521739130443</v>
      </c>
      <c r="X25" s="2">
        <v>5.3867391304347825</v>
      </c>
      <c r="Y25" s="2">
        <v>0</v>
      </c>
      <c r="Z25" s="2">
        <v>0.10686886319005019</v>
      </c>
      <c r="AA25" s="2">
        <v>0</v>
      </c>
      <c r="AB25" s="2">
        <v>4.574891304347827</v>
      </c>
      <c r="AC25" s="2">
        <v>0</v>
      </c>
      <c r="AD25" s="2">
        <v>0</v>
      </c>
      <c r="AE25" s="2">
        <v>1.8586956521739129E-2</v>
      </c>
      <c r="AF25" s="2">
        <v>0</v>
      </c>
      <c r="AG25" s="2">
        <v>0</v>
      </c>
      <c r="AH25" t="s">
        <v>14</v>
      </c>
      <c r="AI25">
        <v>2</v>
      </c>
    </row>
    <row r="26" spans="1:35" x14ac:dyDescent="0.25">
      <c r="A26" t="s">
        <v>941</v>
      </c>
      <c r="B26" t="s">
        <v>479</v>
      </c>
      <c r="C26" t="s">
        <v>749</v>
      </c>
      <c r="D26" t="s">
        <v>902</v>
      </c>
      <c r="E26" s="2">
        <v>115.45652173913044</v>
      </c>
      <c r="F26" s="2">
        <v>5.6521739130434785</v>
      </c>
      <c r="G26" s="2">
        <v>0</v>
      </c>
      <c r="H26" s="2">
        <v>0</v>
      </c>
      <c r="I26" s="2">
        <v>0</v>
      </c>
      <c r="J26" s="2">
        <v>0</v>
      </c>
      <c r="K26" s="2">
        <v>0</v>
      </c>
      <c r="L26" s="2">
        <v>6.5292391304347834</v>
      </c>
      <c r="M26" s="2">
        <v>5.3043478260869561</v>
      </c>
      <c r="N26" s="2">
        <v>0</v>
      </c>
      <c r="O26" s="2">
        <v>4.5942383731877229E-2</v>
      </c>
      <c r="P26" s="2">
        <v>4.9565217391304346</v>
      </c>
      <c r="Q26" s="2">
        <v>34.850543478260867</v>
      </c>
      <c r="R26" s="2">
        <v>0.34477970250423651</v>
      </c>
      <c r="S26" s="2">
        <v>6.5318478260869561</v>
      </c>
      <c r="T26" s="2">
        <v>8.707717391304346</v>
      </c>
      <c r="U26" s="2">
        <v>0</v>
      </c>
      <c r="V26" s="2">
        <v>0.13199397476934663</v>
      </c>
      <c r="W26" s="2">
        <v>8.1103260869565208</v>
      </c>
      <c r="X26" s="2">
        <v>5.6573913043478274</v>
      </c>
      <c r="Y26" s="2">
        <v>0</v>
      </c>
      <c r="Z26" s="2">
        <v>0.1192459047260403</v>
      </c>
      <c r="AA26" s="2">
        <v>0</v>
      </c>
      <c r="AB26" s="2">
        <v>0</v>
      </c>
      <c r="AC26" s="2">
        <v>0</v>
      </c>
      <c r="AD26" s="2">
        <v>0</v>
      </c>
      <c r="AE26" s="2">
        <v>0</v>
      </c>
      <c r="AF26" s="2">
        <v>0</v>
      </c>
      <c r="AG26" s="2">
        <v>0</v>
      </c>
      <c r="AH26" t="s">
        <v>130</v>
      </c>
      <c r="AI26">
        <v>2</v>
      </c>
    </row>
    <row r="27" spans="1:35" x14ac:dyDescent="0.25">
      <c r="A27" t="s">
        <v>941</v>
      </c>
      <c r="B27" t="s">
        <v>463</v>
      </c>
      <c r="C27" t="s">
        <v>817</v>
      </c>
      <c r="D27" t="s">
        <v>890</v>
      </c>
      <c r="E27" s="2">
        <v>190.72826086956522</v>
      </c>
      <c r="F27" s="2">
        <v>9.6521739130434785</v>
      </c>
      <c r="G27" s="2">
        <v>0.86086956521739244</v>
      </c>
      <c r="H27" s="2">
        <v>1.0630434782608695</v>
      </c>
      <c r="I27" s="2">
        <v>7.2818478260869544</v>
      </c>
      <c r="J27" s="2">
        <v>0</v>
      </c>
      <c r="K27" s="2">
        <v>2.8695652173913042</v>
      </c>
      <c r="L27" s="2">
        <v>4.5584782608695651</v>
      </c>
      <c r="M27" s="2">
        <v>11.543478260869565</v>
      </c>
      <c r="N27" s="2">
        <v>0</v>
      </c>
      <c r="O27" s="2">
        <v>6.0523166353222767E-2</v>
      </c>
      <c r="P27" s="2">
        <v>4.4782608695652177</v>
      </c>
      <c r="Q27" s="2">
        <v>56.611413043478258</v>
      </c>
      <c r="R27" s="2">
        <v>0.3202969168518835</v>
      </c>
      <c r="S27" s="2">
        <v>16.832173913043476</v>
      </c>
      <c r="T27" s="2">
        <v>4.6378260869565215</v>
      </c>
      <c r="U27" s="2">
        <v>0</v>
      </c>
      <c r="V27" s="2">
        <v>0.11256853023308827</v>
      </c>
      <c r="W27" s="2">
        <v>10.031521739130437</v>
      </c>
      <c r="X27" s="2">
        <v>4.4221739130434798</v>
      </c>
      <c r="Y27" s="2">
        <v>0</v>
      </c>
      <c r="Z27" s="2">
        <v>7.5781615090898743E-2</v>
      </c>
      <c r="AA27" s="2">
        <v>0</v>
      </c>
      <c r="AB27" s="2">
        <v>0</v>
      </c>
      <c r="AC27" s="2">
        <v>0</v>
      </c>
      <c r="AD27" s="2">
        <v>0</v>
      </c>
      <c r="AE27" s="2">
        <v>0</v>
      </c>
      <c r="AF27" s="2">
        <v>0</v>
      </c>
      <c r="AG27" s="2">
        <v>0</v>
      </c>
      <c r="AH27" t="s">
        <v>114</v>
      </c>
      <c r="AI27">
        <v>2</v>
      </c>
    </row>
    <row r="28" spans="1:35" x14ac:dyDescent="0.25">
      <c r="A28" t="s">
        <v>941</v>
      </c>
      <c r="B28" t="s">
        <v>486</v>
      </c>
      <c r="C28" t="s">
        <v>760</v>
      </c>
      <c r="D28" t="s">
        <v>893</v>
      </c>
      <c r="E28" s="2">
        <v>102.19565217391305</v>
      </c>
      <c r="F28" s="2">
        <v>10.956521739130435</v>
      </c>
      <c r="G28" s="2">
        <v>0</v>
      </c>
      <c r="H28" s="2">
        <v>0.40380434782608693</v>
      </c>
      <c r="I28" s="2">
        <v>3.5458695652173917</v>
      </c>
      <c r="J28" s="2">
        <v>0</v>
      </c>
      <c r="K28" s="2">
        <v>0</v>
      </c>
      <c r="L28" s="2">
        <v>3.2797826086956516</v>
      </c>
      <c r="M28" s="2">
        <v>4.6956521739130439</v>
      </c>
      <c r="N28" s="2">
        <v>0</v>
      </c>
      <c r="O28" s="2">
        <v>4.5947670708359929E-2</v>
      </c>
      <c r="P28" s="2">
        <v>4.4347826086956523</v>
      </c>
      <c r="Q28" s="2">
        <v>33.016304347826086</v>
      </c>
      <c r="R28" s="2">
        <v>0.36646458200382892</v>
      </c>
      <c r="S28" s="2">
        <v>4.7588043478260866</v>
      </c>
      <c r="T28" s="2">
        <v>12.56793478260869</v>
      </c>
      <c r="U28" s="2">
        <v>0</v>
      </c>
      <c r="V28" s="2">
        <v>0.16954477770687082</v>
      </c>
      <c r="W28" s="2">
        <v>6.2104347826086945</v>
      </c>
      <c r="X28" s="2">
        <v>5.8883695652173902</v>
      </c>
      <c r="Y28" s="2">
        <v>0</v>
      </c>
      <c r="Z28" s="2">
        <v>0.11838864071474153</v>
      </c>
      <c r="AA28" s="2">
        <v>0</v>
      </c>
      <c r="AB28" s="2">
        <v>0</v>
      </c>
      <c r="AC28" s="2">
        <v>0</v>
      </c>
      <c r="AD28" s="2">
        <v>0</v>
      </c>
      <c r="AE28" s="2">
        <v>0</v>
      </c>
      <c r="AF28" s="2">
        <v>0</v>
      </c>
      <c r="AG28" s="2">
        <v>0</v>
      </c>
      <c r="AH28" t="s">
        <v>137</v>
      </c>
      <c r="AI28">
        <v>2</v>
      </c>
    </row>
    <row r="29" spans="1:35" x14ac:dyDescent="0.25">
      <c r="A29" t="s">
        <v>941</v>
      </c>
      <c r="B29" t="s">
        <v>453</v>
      </c>
      <c r="C29" t="s">
        <v>701</v>
      </c>
      <c r="D29" t="s">
        <v>889</v>
      </c>
      <c r="E29" s="2">
        <v>156.69565217391303</v>
      </c>
      <c r="F29" s="2">
        <v>8.9565217391304355</v>
      </c>
      <c r="G29" s="2">
        <v>0.56521739130434778</v>
      </c>
      <c r="H29" s="2">
        <v>0.83967391304347827</v>
      </c>
      <c r="I29" s="2">
        <v>6.391413043478261</v>
      </c>
      <c r="J29" s="2">
        <v>0</v>
      </c>
      <c r="K29" s="2">
        <v>5.7391304347826084</v>
      </c>
      <c r="L29" s="2">
        <v>5.0948913043478266</v>
      </c>
      <c r="M29" s="2">
        <v>9.6521739130434785</v>
      </c>
      <c r="N29" s="2">
        <v>0</v>
      </c>
      <c r="O29" s="2">
        <v>6.1598224195338516E-2</v>
      </c>
      <c r="P29" s="2">
        <v>3.3913043478260869</v>
      </c>
      <c r="Q29" s="2">
        <v>44.535326086956523</v>
      </c>
      <c r="R29" s="2">
        <v>0.30585807436182022</v>
      </c>
      <c r="S29" s="2">
        <v>3.5107608695652175</v>
      </c>
      <c r="T29" s="2">
        <v>8.1586956521739147</v>
      </c>
      <c r="U29" s="2">
        <v>0</v>
      </c>
      <c r="V29" s="2">
        <v>7.4472114317425106E-2</v>
      </c>
      <c r="W29" s="2">
        <v>9.6415217391304342</v>
      </c>
      <c r="X29" s="2">
        <v>1.8385869565217394</v>
      </c>
      <c r="Y29" s="2">
        <v>0</v>
      </c>
      <c r="Z29" s="2">
        <v>7.3263734739178688E-2</v>
      </c>
      <c r="AA29" s="2">
        <v>0</v>
      </c>
      <c r="AB29" s="2">
        <v>0</v>
      </c>
      <c r="AC29" s="2">
        <v>0</v>
      </c>
      <c r="AD29" s="2">
        <v>0</v>
      </c>
      <c r="AE29" s="2">
        <v>0</v>
      </c>
      <c r="AF29" s="2">
        <v>0</v>
      </c>
      <c r="AG29" s="2">
        <v>0</v>
      </c>
      <c r="AH29" t="s">
        <v>104</v>
      </c>
      <c r="AI29">
        <v>2</v>
      </c>
    </row>
    <row r="30" spans="1:35" x14ac:dyDescent="0.25">
      <c r="A30" t="s">
        <v>941</v>
      </c>
      <c r="B30" t="s">
        <v>450</v>
      </c>
      <c r="C30" t="s">
        <v>712</v>
      </c>
      <c r="D30" t="s">
        <v>906</v>
      </c>
      <c r="E30" s="2">
        <v>149</v>
      </c>
      <c r="F30" s="2">
        <v>5.2173913043478262</v>
      </c>
      <c r="G30" s="2">
        <v>0.28260869565217389</v>
      </c>
      <c r="H30" s="2">
        <v>0.69880434782608702</v>
      </c>
      <c r="I30" s="2">
        <v>5.6018478260869555</v>
      </c>
      <c r="J30" s="2">
        <v>0</v>
      </c>
      <c r="K30" s="2">
        <v>0.56521739130434778</v>
      </c>
      <c r="L30" s="2">
        <v>5.7334782608695658</v>
      </c>
      <c r="M30" s="2">
        <v>10.347826086956522</v>
      </c>
      <c r="N30" s="2">
        <v>0</v>
      </c>
      <c r="O30" s="2">
        <v>6.9448497227896117E-2</v>
      </c>
      <c r="P30" s="2">
        <v>4.6086956521739131</v>
      </c>
      <c r="Q30" s="2">
        <v>38.961956521739133</v>
      </c>
      <c r="R30" s="2">
        <v>0.29242048438867818</v>
      </c>
      <c r="S30" s="2">
        <v>14.962282608695652</v>
      </c>
      <c r="T30" s="2">
        <v>7.406956521739132</v>
      </c>
      <c r="U30" s="2">
        <v>0</v>
      </c>
      <c r="V30" s="2">
        <v>0.15012912168077036</v>
      </c>
      <c r="W30" s="2">
        <v>8.7119565217391308</v>
      </c>
      <c r="X30" s="2">
        <v>11.038043478260869</v>
      </c>
      <c r="Y30" s="2">
        <v>0</v>
      </c>
      <c r="Z30" s="2">
        <v>0.1325503355704698</v>
      </c>
      <c r="AA30" s="2">
        <v>0</v>
      </c>
      <c r="AB30" s="2">
        <v>0</v>
      </c>
      <c r="AC30" s="2">
        <v>0</v>
      </c>
      <c r="AD30" s="2">
        <v>0</v>
      </c>
      <c r="AE30" s="2">
        <v>0</v>
      </c>
      <c r="AF30" s="2">
        <v>0</v>
      </c>
      <c r="AG30" s="2">
        <v>0</v>
      </c>
      <c r="AH30" t="s">
        <v>101</v>
      </c>
      <c r="AI30">
        <v>2</v>
      </c>
    </row>
    <row r="31" spans="1:35" x14ac:dyDescent="0.25">
      <c r="A31" t="s">
        <v>941</v>
      </c>
      <c r="B31" t="s">
        <v>466</v>
      </c>
      <c r="C31" t="s">
        <v>713</v>
      </c>
      <c r="D31" t="s">
        <v>889</v>
      </c>
      <c r="E31" s="2">
        <v>80.869565217391298</v>
      </c>
      <c r="F31" s="2">
        <v>5.3043478260869561</v>
      </c>
      <c r="G31" s="2">
        <v>0.42391304347826086</v>
      </c>
      <c r="H31" s="2">
        <v>0.52826086956521734</v>
      </c>
      <c r="I31" s="2">
        <v>3.2794565217391303</v>
      </c>
      <c r="J31" s="2">
        <v>0</v>
      </c>
      <c r="K31" s="2">
        <v>0</v>
      </c>
      <c r="L31" s="2">
        <v>4.1410869565217387</v>
      </c>
      <c r="M31" s="2">
        <v>5.4782608695652177</v>
      </c>
      <c r="N31" s="2">
        <v>0</v>
      </c>
      <c r="O31" s="2">
        <v>6.7741935483870974E-2</v>
      </c>
      <c r="P31" s="2">
        <v>3.7391304347826089</v>
      </c>
      <c r="Q31" s="2">
        <v>16.644021739130434</v>
      </c>
      <c r="R31" s="2">
        <v>0.25204973118279572</v>
      </c>
      <c r="S31" s="2">
        <v>3.7496739130434777</v>
      </c>
      <c r="T31" s="2">
        <v>7.4316304347826119</v>
      </c>
      <c r="U31" s="2">
        <v>0</v>
      </c>
      <c r="V31" s="2">
        <v>0.13826344086021508</v>
      </c>
      <c r="W31" s="2">
        <v>6.2031521739130442</v>
      </c>
      <c r="X31" s="2">
        <v>5.8227173913043471</v>
      </c>
      <c r="Y31" s="2">
        <v>0</v>
      </c>
      <c r="Z31" s="2">
        <v>0.14870698924731185</v>
      </c>
      <c r="AA31" s="2">
        <v>0</v>
      </c>
      <c r="AB31" s="2">
        <v>0</v>
      </c>
      <c r="AC31" s="2">
        <v>0</v>
      </c>
      <c r="AD31" s="2">
        <v>0</v>
      </c>
      <c r="AE31" s="2">
        <v>0</v>
      </c>
      <c r="AF31" s="2">
        <v>0</v>
      </c>
      <c r="AG31" s="2">
        <v>0</v>
      </c>
      <c r="AH31" t="s">
        <v>117</v>
      </c>
      <c r="AI31">
        <v>2</v>
      </c>
    </row>
    <row r="32" spans="1:35" x14ac:dyDescent="0.25">
      <c r="A32" t="s">
        <v>941</v>
      </c>
      <c r="B32" t="s">
        <v>533</v>
      </c>
      <c r="C32" t="s">
        <v>735</v>
      </c>
      <c r="D32" t="s">
        <v>906</v>
      </c>
      <c r="E32" s="2">
        <v>130.92391304347825</v>
      </c>
      <c r="F32" s="2">
        <v>12.760869565217391</v>
      </c>
      <c r="G32" s="2">
        <v>1.4347826086956521</v>
      </c>
      <c r="H32" s="2">
        <v>0</v>
      </c>
      <c r="I32" s="2">
        <v>4.2298913043478272</v>
      </c>
      <c r="J32" s="2">
        <v>0</v>
      </c>
      <c r="K32" s="2">
        <v>2.8695652173913042</v>
      </c>
      <c r="L32" s="2">
        <v>5.139456521739131</v>
      </c>
      <c r="M32" s="2">
        <v>9.0869565217391308</v>
      </c>
      <c r="N32" s="2">
        <v>0</v>
      </c>
      <c r="O32" s="2">
        <v>6.9406392694063929E-2</v>
      </c>
      <c r="P32" s="2">
        <v>5.5652173913043477</v>
      </c>
      <c r="Q32" s="2">
        <v>17.394021739130434</v>
      </c>
      <c r="R32" s="2">
        <v>0.17536322125363221</v>
      </c>
      <c r="S32" s="2">
        <v>6.5459782608695667</v>
      </c>
      <c r="T32" s="2">
        <v>7.0105434782608675</v>
      </c>
      <c r="U32" s="2">
        <v>0</v>
      </c>
      <c r="V32" s="2">
        <v>0.1035450394354504</v>
      </c>
      <c r="W32" s="2">
        <v>5.4228260869565235</v>
      </c>
      <c r="X32" s="2">
        <v>7.7344565217391299</v>
      </c>
      <c r="Y32" s="2">
        <v>0</v>
      </c>
      <c r="Z32" s="2">
        <v>0.10049564134495642</v>
      </c>
      <c r="AA32" s="2">
        <v>0</v>
      </c>
      <c r="AB32" s="2">
        <v>0</v>
      </c>
      <c r="AC32" s="2">
        <v>0</v>
      </c>
      <c r="AD32" s="2">
        <v>0</v>
      </c>
      <c r="AE32" s="2">
        <v>0</v>
      </c>
      <c r="AF32" s="2">
        <v>0</v>
      </c>
      <c r="AG32" s="2">
        <v>0</v>
      </c>
      <c r="AH32" t="s">
        <v>185</v>
      </c>
      <c r="AI32">
        <v>2</v>
      </c>
    </row>
    <row r="33" spans="1:35" x14ac:dyDescent="0.25">
      <c r="A33" t="s">
        <v>941</v>
      </c>
      <c r="B33" t="s">
        <v>404</v>
      </c>
      <c r="C33" t="s">
        <v>785</v>
      </c>
      <c r="D33" t="s">
        <v>900</v>
      </c>
      <c r="E33" s="2">
        <v>109.67391304347827</v>
      </c>
      <c r="F33" s="2">
        <v>5.3804347826086953</v>
      </c>
      <c r="G33" s="2">
        <v>0</v>
      </c>
      <c r="H33" s="2">
        <v>0</v>
      </c>
      <c r="I33" s="2">
        <v>0</v>
      </c>
      <c r="J33" s="2">
        <v>0</v>
      </c>
      <c r="K33" s="2">
        <v>0</v>
      </c>
      <c r="L33" s="2">
        <v>0.92119565217391308</v>
      </c>
      <c r="M33" s="2">
        <v>4.9622826086956522</v>
      </c>
      <c r="N33" s="2">
        <v>0</v>
      </c>
      <c r="O33" s="2">
        <v>4.5245787908820612E-2</v>
      </c>
      <c r="P33" s="2">
        <v>4.2899999999999991</v>
      </c>
      <c r="Q33" s="2">
        <v>21.647391304347824</v>
      </c>
      <c r="R33" s="2">
        <v>0.23649554013875121</v>
      </c>
      <c r="S33" s="2">
        <v>9.0805434782608696</v>
      </c>
      <c r="T33" s="2">
        <v>5.121956521739131</v>
      </c>
      <c r="U33" s="2">
        <v>0.26869565217391306</v>
      </c>
      <c r="V33" s="2">
        <v>0.13194747274529237</v>
      </c>
      <c r="W33" s="2">
        <v>5.7623913043478243</v>
      </c>
      <c r="X33" s="2">
        <v>5.0213043478260859</v>
      </c>
      <c r="Y33" s="2">
        <v>0.16228260869565217</v>
      </c>
      <c r="Z33" s="2">
        <v>9.980475718533198E-2</v>
      </c>
      <c r="AA33" s="2">
        <v>0</v>
      </c>
      <c r="AB33" s="2">
        <v>0</v>
      </c>
      <c r="AC33" s="2">
        <v>0</v>
      </c>
      <c r="AD33" s="2">
        <v>0</v>
      </c>
      <c r="AE33" s="2">
        <v>0</v>
      </c>
      <c r="AF33" s="2">
        <v>0</v>
      </c>
      <c r="AG33" s="2">
        <v>0</v>
      </c>
      <c r="AH33" t="s">
        <v>53</v>
      </c>
      <c r="AI33">
        <v>2</v>
      </c>
    </row>
    <row r="34" spans="1:35" x14ac:dyDescent="0.25">
      <c r="A34" t="s">
        <v>941</v>
      </c>
      <c r="B34" t="s">
        <v>380</v>
      </c>
      <c r="C34" t="s">
        <v>771</v>
      </c>
      <c r="D34" t="s">
        <v>889</v>
      </c>
      <c r="E34" s="2">
        <v>96.510869565217391</v>
      </c>
      <c r="F34" s="2">
        <v>45.970108695652172</v>
      </c>
      <c r="G34" s="2">
        <v>0</v>
      </c>
      <c r="H34" s="2">
        <v>0</v>
      </c>
      <c r="I34" s="2">
        <v>0</v>
      </c>
      <c r="J34" s="2">
        <v>0</v>
      </c>
      <c r="K34" s="2">
        <v>0</v>
      </c>
      <c r="L34" s="2">
        <v>3.9563043478260882</v>
      </c>
      <c r="M34" s="2">
        <v>6.1229347826086942</v>
      </c>
      <c r="N34" s="2">
        <v>0</v>
      </c>
      <c r="O34" s="2">
        <v>6.3442955287757619E-2</v>
      </c>
      <c r="P34" s="2">
        <v>0</v>
      </c>
      <c r="Q34" s="2">
        <v>15.099130434782611</v>
      </c>
      <c r="R34" s="2">
        <v>0.15645005068138307</v>
      </c>
      <c r="S34" s="2">
        <v>9.2199999999999989</v>
      </c>
      <c r="T34" s="2">
        <v>10.72858695652174</v>
      </c>
      <c r="U34" s="2">
        <v>0</v>
      </c>
      <c r="V34" s="2">
        <v>0.20669782633179409</v>
      </c>
      <c r="W34" s="2">
        <v>10.995760869565217</v>
      </c>
      <c r="X34" s="2">
        <v>5.5452173913043472</v>
      </c>
      <c r="Y34" s="2">
        <v>0</v>
      </c>
      <c r="Z34" s="2">
        <v>0.1713897961482149</v>
      </c>
      <c r="AA34" s="2">
        <v>0</v>
      </c>
      <c r="AB34" s="2">
        <v>0</v>
      </c>
      <c r="AC34" s="2">
        <v>0</v>
      </c>
      <c r="AD34" s="2">
        <v>68.150434782608684</v>
      </c>
      <c r="AE34" s="2">
        <v>0</v>
      </c>
      <c r="AF34" s="2">
        <v>0</v>
      </c>
      <c r="AG34" s="2">
        <v>0</v>
      </c>
      <c r="AH34" t="s">
        <v>29</v>
      </c>
      <c r="AI34">
        <v>2</v>
      </c>
    </row>
    <row r="35" spans="1:35" x14ac:dyDescent="0.25">
      <c r="A35" t="s">
        <v>941</v>
      </c>
      <c r="B35" t="s">
        <v>496</v>
      </c>
      <c r="C35" t="s">
        <v>830</v>
      </c>
      <c r="D35" t="s">
        <v>903</v>
      </c>
      <c r="E35" s="2">
        <v>166.81521739130434</v>
      </c>
      <c r="F35" s="2">
        <v>4.4456521739130439</v>
      </c>
      <c r="G35" s="2">
        <v>0.39402173913043476</v>
      </c>
      <c r="H35" s="2">
        <v>0.78065217391304342</v>
      </c>
      <c r="I35" s="2">
        <v>3.9891304347826089</v>
      </c>
      <c r="J35" s="2">
        <v>0</v>
      </c>
      <c r="K35" s="2">
        <v>0</v>
      </c>
      <c r="L35" s="2">
        <v>5.5008695652173909</v>
      </c>
      <c r="M35" s="2">
        <v>4.9130434782608692</v>
      </c>
      <c r="N35" s="2">
        <v>0</v>
      </c>
      <c r="O35" s="2">
        <v>2.9452010164853062E-2</v>
      </c>
      <c r="P35" s="2">
        <v>5.2173913043478262</v>
      </c>
      <c r="Q35" s="2">
        <v>36.641304347826086</v>
      </c>
      <c r="R35" s="2">
        <v>0.25092852023196716</v>
      </c>
      <c r="S35" s="2">
        <v>9.7783695652173925</v>
      </c>
      <c r="T35" s="2">
        <v>0.74815217391304345</v>
      </c>
      <c r="U35" s="2">
        <v>0.55554347826086958</v>
      </c>
      <c r="V35" s="2">
        <v>6.6433179122955627E-2</v>
      </c>
      <c r="W35" s="2">
        <v>5.2676086956521733</v>
      </c>
      <c r="X35" s="2">
        <v>8.811086956521736</v>
      </c>
      <c r="Y35" s="2">
        <v>0</v>
      </c>
      <c r="Z35" s="2">
        <v>8.4396950544080251E-2</v>
      </c>
      <c r="AA35" s="2">
        <v>0</v>
      </c>
      <c r="AB35" s="2">
        <v>0</v>
      </c>
      <c r="AC35" s="2">
        <v>0</v>
      </c>
      <c r="AD35" s="2">
        <v>0</v>
      </c>
      <c r="AE35" s="2">
        <v>0.14826086956521739</v>
      </c>
      <c r="AF35" s="2">
        <v>0</v>
      </c>
      <c r="AG35" s="2">
        <v>0</v>
      </c>
      <c r="AH35" t="s">
        <v>147</v>
      </c>
      <c r="AI35">
        <v>2</v>
      </c>
    </row>
    <row r="36" spans="1:35" x14ac:dyDescent="0.25">
      <c r="A36" t="s">
        <v>941</v>
      </c>
      <c r="B36" t="s">
        <v>403</v>
      </c>
      <c r="C36" t="s">
        <v>710</v>
      </c>
      <c r="D36" t="s">
        <v>906</v>
      </c>
      <c r="E36" s="2">
        <v>127.45652173913044</v>
      </c>
      <c r="F36" s="2">
        <v>5.6032608695652177</v>
      </c>
      <c r="G36" s="2">
        <v>0.32608695652173914</v>
      </c>
      <c r="H36" s="2">
        <v>0.7640217391304347</v>
      </c>
      <c r="I36" s="2">
        <v>5.0788043478260869</v>
      </c>
      <c r="J36" s="2">
        <v>0</v>
      </c>
      <c r="K36" s="2">
        <v>0</v>
      </c>
      <c r="L36" s="2">
        <v>5.0156521739130433</v>
      </c>
      <c r="M36" s="2">
        <v>9.5978260869565215</v>
      </c>
      <c r="N36" s="2">
        <v>0</v>
      </c>
      <c r="O36" s="2">
        <v>7.5302746034453347E-2</v>
      </c>
      <c r="P36" s="2">
        <v>5.1494565217391308</v>
      </c>
      <c r="Q36" s="2">
        <v>20.157608695652176</v>
      </c>
      <c r="R36" s="2">
        <v>0.19855449428620159</v>
      </c>
      <c r="S36" s="2">
        <v>6.0725000000000007</v>
      </c>
      <c r="T36" s="2">
        <v>4.7570652173913031</v>
      </c>
      <c r="U36" s="2">
        <v>0</v>
      </c>
      <c r="V36" s="2">
        <v>8.4966740576496669E-2</v>
      </c>
      <c r="W36" s="2">
        <v>5.2406521739130456</v>
      </c>
      <c r="X36" s="2">
        <v>7.6429347826086937</v>
      </c>
      <c r="Y36" s="2">
        <v>0</v>
      </c>
      <c r="Z36" s="2">
        <v>0.10108221047245437</v>
      </c>
      <c r="AA36" s="2">
        <v>0</v>
      </c>
      <c r="AB36" s="2">
        <v>0</v>
      </c>
      <c r="AC36" s="2">
        <v>0</v>
      </c>
      <c r="AD36" s="2">
        <v>0</v>
      </c>
      <c r="AE36" s="2">
        <v>0.2779347826086957</v>
      </c>
      <c r="AF36" s="2">
        <v>0</v>
      </c>
      <c r="AG36" s="2">
        <v>3.1657608695652173</v>
      </c>
      <c r="AH36" t="s">
        <v>52</v>
      </c>
      <c r="AI36">
        <v>2</v>
      </c>
    </row>
    <row r="37" spans="1:35" x14ac:dyDescent="0.25">
      <c r="A37" t="s">
        <v>941</v>
      </c>
      <c r="B37" t="s">
        <v>594</v>
      </c>
      <c r="C37" t="s">
        <v>857</v>
      </c>
      <c r="D37" t="s">
        <v>901</v>
      </c>
      <c r="E37" s="2">
        <v>122.73913043478261</v>
      </c>
      <c r="F37" s="2">
        <v>3.75</v>
      </c>
      <c r="G37" s="2">
        <v>3.6684782608695654</v>
      </c>
      <c r="H37" s="2">
        <v>0.76630434782608692</v>
      </c>
      <c r="I37" s="2">
        <v>3.4671739130434784</v>
      </c>
      <c r="J37" s="2">
        <v>0</v>
      </c>
      <c r="K37" s="2">
        <v>0</v>
      </c>
      <c r="L37" s="2">
        <v>4.7641304347826079</v>
      </c>
      <c r="M37" s="2">
        <v>5.4384782608695659</v>
      </c>
      <c r="N37" s="2">
        <v>0</v>
      </c>
      <c r="O37" s="2">
        <v>4.4309245483528166E-2</v>
      </c>
      <c r="P37" s="2">
        <v>4.9072826086956516</v>
      </c>
      <c r="Q37" s="2">
        <v>23.116630434782611</v>
      </c>
      <c r="R37" s="2">
        <v>0.22832093517534541</v>
      </c>
      <c r="S37" s="2">
        <v>10.75554347826087</v>
      </c>
      <c r="T37" s="2">
        <v>4.9592391304347823</v>
      </c>
      <c r="U37" s="2">
        <v>0</v>
      </c>
      <c r="V37" s="2">
        <v>0.12803400637619555</v>
      </c>
      <c r="W37" s="2">
        <v>11.007934782608695</v>
      </c>
      <c r="X37" s="2">
        <v>1.8985869565217393</v>
      </c>
      <c r="Y37" s="2">
        <v>0</v>
      </c>
      <c r="Z37" s="2">
        <v>0.10515409139213602</v>
      </c>
      <c r="AA37" s="2">
        <v>0</v>
      </c>
      <c r="AB37" s="2">
        <v>0</v>
      </c>
      <c r="AC37" s="2">
        <v>0</v>
      </c>
      <c r="AD37" s="2">
        <v>0</v>
      </c>
      <c r="AE37" s="2">
        <v>0</v>
      </c>
      <c r="AF37" s="2">
        <v>0</v>
      </c>
      <c r="AG37" s="2">
        <v>0</v>
      </c>
      <c r="AH37" t="s">
        <v>246</v>
      </c>
      <c r="AI37">
        <v>2</v>
      </c>
    </row>
    <row r="38" spans="1:35" x14ac:dyDescent="0.25">
      <c r="A38" t="s">
        <v>941</v>
      </c>
      <c r="B38" t="s">
        <v>683</v>
      </c>
      <c r="C38" t="s">
        <v>837</v>
      </c>
      <c r="D38" t="s">
        <v>900</v>
      </c>
      <c r="E38" s="2">
        <v>33.163043478260867</v>
      </c>
      <c r="F38" s="2">
        <v>5.6521739130434785</v>
      </c>
      <c r="G38" s="2">
        <v>0.71739130434782605</v>
      </c>
      <c r="H38" s="2">
        <v>0.18652173913043479</v>
      </c>
      <c r="I38" s="2">
        <v>1.826086956521739</v>
      </c>
      <c r="J38" s="2">
        <v>0</v>
      </c>
      <c r="K38" s="2">
        <v>0</v>
      </c>
      <c r="L38" s="2">
        <v>0.41293478260869554</v>
      </c>
      <c r="M38" s="2">
        <v>5.9320652173913047</v>
      </c>
      <c r="N38" s="2">
        <v>0</v>
      </c>
      <c r="O38" s="2">
        <v>0.17887577843330058</v>
      </c>
      <c r="P38" s="2">
        <v>7.9565217391304346</v>
      </c>
      <c r="Q38" s="2">
        <v>5.2581521739130439</v>
      </c>
      <c r="R38" s="2">
        <v>0.3984759095378565</v>
      </c>
      <c r="S38" s="2">
        <v>3.2732608695652168</v>
      </c>
      <c r="T38" s="2">
        <v>5.6385869565217392</v>
      </c>
      <c r="U38" s="2">
        <v>0</v>
      </c>
      <c r="V38" s="2">
        <v>0.26872828580793179</v>
      </c>
      <c r="W38" s="2">
        <v>2.5634782608695645</v>
      </c>
      <c r="X38" s="2">
        <v>3.1069565217391291</v>
      </c>
      <c r="Y38" s="2">
        <v>0</v>
      </c>
      <c r="Z38" s="2">
        <v>0.17098656178302191</v>
      </c>
      <c r="AA38" s="2">
        <v>0</v>
      </c>
      <c r="AB38" s="2">
        <v>0</v>
      </c>
      <c r="AC38" s="2">
        <v>0</v>
      </c>
      <c r="AD38" s="2">
        <v>0</v>
      </c>
      <c r="AE38" s="2">
        <v>0</v>
      </c>
      <c r="AF38" s="2">
        <v>0</v>
      </c>
      <c r="AG38" s="2">
        <v>0</v>
      </c>
      <c r="AH38" t="s">
        <v>335</v>
      </c>
      <c r="AI38">
        <v>2</v>
      </c>
    </row>
    <row r="39" spans="1:35" x14ac:dyDescent="0.25">
      <c r="A39" t="s">
        <v>941</v>
      </c>
      <c r="B39" t="s">
        <v>623</v>
      </c>
      <c r="C39" t="s">
        <v>727</v>
      </c>
      <c r="D39" t="s">
        <v>901</v>
      </c>
      <c r="E39" s="2">
        <v>76.967391304347828</v>
      </c>
      <c r="F39" s="2">
        <v>14.255434782608695</v>
      </c>
      <c r="G39" s="2">
        <v>0</v>
      </c>
      <c r="H39" s="2">
        <v>0</v>
      </c>
      <c r="I39" s="2">
        <v>4.8695652173913047</v>
      </c>
      <c r="J39" s="2">
        <v>0</v>
      </c>
      <c r="K39" s="2">
        <v>0</v>
      </c>
      <c r="L39" s="2">
        <v>1.1304347826086956</v>
      </c>
      <c r="M39" s="2">
        <v>4.8695652173913047</v>
      </c>
      <c r="N39" s="2">
        <v>0</v>
      </c>
      <c r="O39" s="2">
        <v>6.3267900014122302E-2</v>
      </c>
      <c r="P39" s="2">
        <v>5.2173913043478262</v>
      </c>
      <c r="Q39" s="2">
        <v>11.108695652173912</v>
      </c>
      <c r="R39" s="2">
        <v>0.21211693263663323</v>
      </c>
      <c r="S39" s="2">
        <v>8.265217391304347</v>
      </c>
      <c r="T39" s="2">
        <v>5.9714130434782611</v>
      </c>
      <c r="U39" s="2">
        <v>0</v>
      </c>
      <c r="V39" s="2">
        <v>0.18496963705691286</v>
      </c>
      <c r="W39" s="2">
        <v>14.17608695652174</v>
      </c>
      <c r="X39" s="2">
        <v>5.9891304347826084</v>
      </c>
      <c r="Y39" s="2">
        <v>0</v>
      </c>
      <c r="Z39" s="2">
        <v>0.26199689309419577</v>
      </c>
      <c r="AA39" s="2">
        <v>0</v>
      </c>
      <c r="AB39" s="2">
        <v>0</v>
      </c>
      <c r="AC39" s="2">
        <v>0</v>
      </c>
      <c r="AD39" s="2">
        <v>77.894021739130437</v>
      </c>
      <c r="AE39" s="2">
        <v>0</v>
      </c>
      <c r="AF39" s="2">
        <v>0</v>
      </c>
      <c r="AG39" s="2">
        <v>0</v>
      </c>
      <c r="AH39" t="s">
        <v>275</v>
      </c>
      <c r="AI39">
        <v>2</v>
      </c>
    </row>
    <row r="40" spans="1:35" x14ac:dyDescent="0.25">
      <c r="A40" t="s">
        <v>941</v>
      </c>
      <c r="B40" t="s">
        <v>552</v>
      </c>
      <c r="C40" t="s">
        <v>749</v>
      </c>
      <c r="D40" t="s">
        <v>902</v>
      </c>
      <c r="E40" s="2">
        <v>131.72826086956522</v>
      </c>
      <c r="F40" s="2">
        <v>19.565217391304348</v>
      </c>
      <c r="G40" s="2">
        <v>0</v>
      </c>
      <c r="H40" s="2">
        <v>0</v>
      </c>
      <c r="I40" s="2">
        <v>5.2826086956521738</v>
      </c>
      <c r="J40" s="2">
        <v>0</v>
      </c>
      <c r="K40" s="2">
        <v>0</v>
      </c>
      <c r="L40" s="2">
        <v>4.7826086956521738</v>
      </c>
      <c r="M40" s="2">
        <v>8.9565217391304355</v>
      </c>
      <c r="N40" s="2">
        <v>0</v>
      </c>
      <c r="O40" s="2">
        <v>6.7992408614572161E-2</v>
      </c>
      <c r="P40" s="2">
        <v>4.7826086956521738</v>
      </c>
      <c r="Q40" s="2">
        <v>11.611413043478262</v>
      </c>
      <c r="R40" s="2">
        <v>0.1244533377341365</v>
      </c>
      <c r="S40" s="2">
        <v>12.5</v>
      </c>
      <c r="T40" s="2">
        <v>3.3179347826086958</v>
      </c>
      <c r="U40" s="2">
        <v>0</v>
      </c>
      <c r="V40" s="2">
        <v>0.12008003960722831</v>
      </c>
      <c r="W40" s="2">
        <v>20.546195652173914</v>
      </c>
      <c r="X40" s="2">
        <v>3.3043478260869565</v>
      </c>
      <c r="Y40" s="2">
        <v>0</v>
      </c>
      <c r="Z40" s="2">
        <v>0.18105866820694777</v>
      </c>
      <c r="AA40" s="2">
        <v>0</v>
      </c>
      <c r="AB40" s="2">
        <v>0</v>
      </c>
      <c r="AC40" s="2">
        <v>0</v>
      </c>
      <c r="AD40" s="2">
        <v>82.776413043478257</v>
      </c>
      <c r="AE40" s="2">
        <v>0</v>
      </c>
      <c r="AF40" s="2">
        <v>0</v>
      </c>
      <c r="AG40" s="2">
        <v>0</v>
      </c>
      <c r="AH40" t="s">
        <v>204</v>
      </c>
      <c r="AI40">
        <v>2</v>
      </c>
    </row>
    <row r="41" spans="1:35" x14ac:dyDescent="0.25">
      <c r="A41" t="s">
        <v>941</v>
      </c>
      <c r="B41" t="s">
        <v>519</v>
      </c>
      <c r="C41" t="s">
        <v>749</v>
      </c>
      <c r="D41" t="s">
        <v>902</v>
      </c>
      <c r="E41" s="2">
        <v>113.57608695652173</v>
      </c>
      <c r="F41" s="2">
        <v>14.472826086956522</v>
      </c>
      <c r="G41" s="2">
        <v>0</v>
      </c>
      <c r="H41" s="2">
        <v>0</v>
      </c>
      <c r="I41" s="2">
        <v>6.7989130434782608</v>
      </c>
      <c r="J41" s="2">
        <v>0</v>
      </c>
      <c r="K41" s="2">
        <v>4.1739130434782608</v>
      </c>
      <c r="L41" s="2">
        <v>0</v>
      </c>
      <c r="M41" s="2">
        <v>5.75</v>
      </c>
      <c r="N41" s="2">
        <v>0</v>
      </c>
      <c r="O41" s="2">
        <v>5.0626854244425305E-2</v>
      </c>
      <c r="P41" s="2">
        <v>4.8423913043478262</v>
      </c>
      <c r="Q41" s="2">
        <v>12.445652173913043</v>
      </c>
      <c r="R41" s="2">
        <v>0.15221552301655661</v>
      </c>
      <c r="S41" s="2">
        <v>5.0679347826086953</v>
      </c>
      <c r="T41" s="2">
        <v>4.0081521739130439</v>
      </c>
      <c r="U41" s="2">
        <v>0</v>
      </c>
      <c r="V41" s="2">
        <v>7.9911953296966209E-2</v>
      </c>
      <c r="W41" s="2">
        <v>17.663043478260871</v>
      </c>
      <c r="X41" s="2">
        <v>0</v>
      </c>
      <c r="Y41" s="2">
        <v>0</v>
      </c>
      <c r="Z41" s="2">
        <v>0.15551727438032351</v>
      </c>
      <c r="AA41" s="2">
        <v>0</v>
      </c>
      <c r="AB41" s="2">
        <v>0</v>
      </c>
      <c r="AC41" s="2">
        <v>0</v>
      </c>
      <c r="AD41" s="2">
        <v>95.209239130434781</v>
      </c>
      <c r="AE41" s="2">
        <v>0</v>
      </c>
      <c r="AF41" s="2">
        <v>0</v>
      </c>
      <c r="AG41" s="2">
        <v>0</v>
      </c>
      <c r="AH41" t="s">
        <v>170</v>
      </c>
      <c r="AI41">
        <v>2</v>
      </c>
    </row>
    <row r="42" spans="1:35" x14ac:dyDescent="0.25">
      <c r="A42" t="s">
        <v>941</v>
      </c>
      <c r="B42" t="s">
        <v>449</v>
      </c>
      <c r="C42" t="s">
        <v>758</v>
      </c>
      <c r="D42" t="s">
        <v>889</v>
      </c>
      <c r="E42" s="2">
        <v>67.565217391304344</v>
      </c>
      <c r="F42" s="2">
        <v>14.782608695652174</v>
      </c>
      <c r="G42" s="2">
        <v>0.55434782608695654</v>
      </c>
      <c r="H42" s="2">
        <v>0.39130434782608697</v>
      </c>
      <c r="I42" s="2">
        <v>3.1467391304347827</v>
      </c>
      <c r="J42" s="2">
        <v>0</v>
      </c>
      <c r="K42" s="2">
        <v>0</v>
      </c>
      <c r="L42" s="2">
        <v>1.8522826086956525</v>
      </c>
      <c r="M42" s="2">
        <v>5.1304347826086953</v>
      </c>
      <c r="N42" s="2">
        <v>0</v>
      </c>
      <c r="O42" s="2">
        <v>7.5933075933075939E-2</v>
      </c>
      <c r="P42" s="2">
        <v>16.270543478260869</v>
      </c>
      <c r="Q42" s="2">
        <v>0</v>
      </c>
      <c r="R42" s="2">
        <v>0.24081241956241956</v>
      </c>
      <c r="S42" s="2">
        <v>3.6438043478260891</v>
      </c>
      <c r="T42" s="2">
        <v>4.6059782608695654</v>
      </c>
      <c r="U42" s="2">
        <v>0</v>
      </c>
      <c r="V42" s="2">
        <v>0.12210102960102963</v>
      </c>
      <c r="W42" s="2">
        <v>5.3043478260869561</v>
      </c>
      <c r="X42" s="2">
        <v>1.1800000000000002</v>
      </c>
      <c r="Y42" s="2">
        <v>0</v>
      </c>
      <c r="Z42" s="2">
        <v>9.5971685971685983E-2</v>
      </c>
      <c r="AA42" s="2">
        <v>0</v>
      </c>
      <c r="AB42" s="2">
        <v>0</v>
      </c>
      <c r="AC42" s="2">
        <v>0</v>
      </c>
      <c r="AD42" s="2">
        <v>0</v>
      </c>
      <c r="AE42" s="2">
        <v>0</v>
      </c>
      <c r="AF42" s="2">
        <v>0</v>
      </c>
      <c r="AG42" s="2">
        <v>0</v>
      </c>
      <c r="AH42" t="s">
        <v>100</v>
      </c>
      <c r="AI42">
        <v>2</v>
      </c>
    </row>
    <row r="43" spans="1:35" x14ac:dyDescent="0.25">
      <c r="A43" t="s">
        <v>941</v>
      </c>
      <c r="B43" t="s">
        <v>440</v>
      </c>
      <c r="C43" t="s">
        <v>807</v>
      </c>
      <c r="D43" t="s">
        <v>908</v>
      </c>
      <c r="E43" s="2">
        <v>91.097826086956516</v>
      </c>
      <c r="F43" s="2">
        <v>3.9918478260869565</v>
      </c>
      <c r="G43" s="2">
        <v>1.3804347826086956</v>
      </c>
      <c r="H43" s="2">
        <v>0.49456521739130432</v>
      </c>
      <c r="I43" s="2">
        <v>2.8260869565217392</v>
      </c>
      <c r="J43" s="2">
        <v>0.39130434782608697</v>
      </c>
      <c r="K43" s="2">
        <v>0.42391304347826086</v>
      </c>
      <c r="L43" s="2">
        <v>4.8867391304347825</v>
      </c>
      <c r="M43" s="2">
        <v>8.3641304347826093</v>
      </c>
      <c r="N43" s="2">
        <v>0</v>
      </c>
      <c r="O43" s="2">
        <v>9.1814819233981632E-2</v>
      </c>
      <c r="P43" s="2">
        <v>20.354347826086958</v>
      </c>
      <c r="Q43" s="2">
        <v>9.9347826086956523</v>
      </c>
      <c r="R43" s="2">
        <v>0.3324901563059301</v>
      </c>
      <c r="S43" s="2">
        <v>5.1338043478260866</v>
      </c>
      <c r="T43" s="2">
        <v>3.1133695652173925</v>
      </c>
      <c r="U43" s="2">
        <v>0</v>
      </c>
      <c r="V43" s="2">
        <v>9.0530962892256303E-2</v>
      </c>
      <c r="W43" s="2">
        <v>5.6786956521739134</v>
      </c>
      <c r="X43" s="2">
        <v>2.2284782608695655</v>
      </c>
      <c r="Y43" s="2">
        <v>0</v>
      </c>
      <c r="Z43" s="2">
        <v>8.679871137095814E-2</v>
      </c>
      <c r="AA43" s="2">
        <v>0</v>
      </c>
      <c r="AB43" s="2">
        <v>0</v>
      </c>
      <c r="AC43" s="2">
        <v>0</v>
      </c>
      <c r="AD43" s="2">
        <v>0</v>
      </c>
      <c r="AE43" s="2">
        <v>0</v>
      </c>
      <c r="AF43" s="2">
        <v>0</v>
      </c>
      <c r="AG43" s="2">
        <v>0.13043478260869565</v>
      </c>
      <c r="AH43" t="s">
        <v>91</v>
      </c>
      <c r="AI43">
        <v>2</v>
      </c>
    </row>
    <row r="44" spans="1:35" x14ac:dyDescent="0.25">
      <c r="A44" t="s">
        <v>941</v>
      </c>
      <c r="B44" t="s">
        <v>382</v>
      </c>
      <c r="C44" t="s">
        <v>760</v>
      </c>
      <c r="D44" t="s">
        <v>893</v>
      </c>
      <c r="E44" s="2">
        <v>92.413043478260875</v>
      </c>
      <c r="F44" s="2">
        <v>4.6086956521739131</v>
      </c>
      <c r="G44" s="2">
        <v>0.70652173913043481</v>
      </c>
      <c r="H44" s="2">
        <v>0</v>
      </c>
      <c r="I44" s="2">
        <v>1.2119565217391304</v>
      </c>
      <c r="J44" s="2">
        <v>0</v>
      </c>
      <c r="K44" s="2">
        <v>0</v>
      </c>
      <c r="L44" s="2">
        <v>0</v>
      </c>
      <c r="M44" s="2">
        <v>4.9565217391304346</v>
      </c>
      <c r="N44" s="2">
        <v>0</v>
      </c>
      <c r="O44" s="2">
        <v>5.3634438955539869E-2</v>
      </c>
      <c r="P44" s="2">
        <v>0</v>
      </c>
      <c r="Q44" s="2">
        <v>17.942934782608695</v>
      </c>
      <c r="R44" s="2">
        <v>0.19416019760056455</v>
      </c>
      <c r="S44" s="2">
        <v>0</v>
      </c>
      <c r="T44" s="2">
        <v>0</v>
      </c>
      <c r="U44" s="2">
        <v>0</v>
      </c>
      <c r="V44" s="2">
        <v>0</v>
      </c>
      <c r="W44" s="2">
        <v>0</v>
      </c>
      <c r="X44" s="2">
        <v>0</v>
      </c>
      <c r="Y44" s="2">
        <v>0</v>
      </c>
      <c r="Z44" s="2">
        <v>0</v>
      </c>
      <c r="AA44" s="2">
        <v>0</v>
      </c>
      <c r="AB44" s="2">
        <v>0</v>
      </c>
      <c r="AC44" s="2">
        <v>0</v>
      </c>
      <c r="AD44" s="2">
        <v>0</v>
      </c>
      <c r="AE44" s="2">
        <v>0</v>
      </c>
      <c r="AF44" s="2">
        <v>0</v>
      </c>
      <c r="AG44" s="2">
        <v>0.98913043478260865</v>
      </c>
      <c r="AH44" t="s">
        <v>31</v>
      </c>
      <c r="AI44">
        <v>2</v>
      </c>
    </row>
    <row r="45" spans="1:35" x14ac:dyDescent="0.25">
      <c r="A45" t="s">
        <v>941</v>
      </c>
      <c r="B45" t="s">
        <v>628</v>
      </c>
      <c r="C45" t="s">
        <v>869</v>
      </c>
      <c r="D45" t="s">
        <v>903</v>
      </c>
      <c r="E45" s="2">
        <v>35.228260869565219</v>
      </c>
      <c r="F45" s="2">
        <v>5.1304347826086953</v>
      </c>
      <c r="G45" s="2">
        <v>0.56521739130434778</v>
      </c>
      <c r="H45" s="2">
        <v>0</v>
      </c>
      <c r="I45" s="2">
        <v>0.57608695652173914</v>
      </c>
      <c r="J45" s="2">
        <v>0</v>
      </c>
      <c r="K45" s="2">
        <v>0</v>
      </c>
      <c r="L45" s="2">
        <v>0</v>
      </c>
      <c r="M45" s="2">
        <v>4.9565217391304346</v>
      </c>
      <c r="N45" s="2">
        <v>0</v>
      </c>
      <c r="O45" s="2">
        <v>0.14069731564331994</v>
      </c>
      <c r="P45" s="2">
        <v>3.9456521739130435</v>
      </c>
      <c r="Q45" s="2">
        <v>17.315217391304348</v>
      </c>
      <c r="R45" s="2">
        <v>0.60351743289108295</v>
      </c>
      <c r="S45" s="2">
        <v>0</v>
      </c>
      <c r="T45" s="2">
        <v>0</v>
      </c>
      <c r="U45" s="2">
        <v>0</v>
      </c>
      <c r="V45" s="2">
        <v>0</v>
      </c>
      <c r="W45" s="2">
        <v>0</v>
      </c>
      <c r="X45" s="2">
        <v>0</v>
      </c>
      <c r="Y45" s="2">
        <v>0</v>
      </c>
      <c r="Z45" s="2">
        <v>0</v>
      </c>
      <c r="AA45" s="2">
        <v>0</v>
      </c>
      <c r="AB45" s="2">
        <v>0</v>
      </c>
      <c r="AC45" s="2">
        <v>0</v>
      </c>
      <c r="AD45" s="2">
        <v>0</v>
      </c>
      <c r="AE45" s="2">
        <v>0</v>
      </c>
      <c r="AF45" s="2">
        <v>0</v>
      </c>
      <c r="AG45" s="2">
        <v>0</v>
      </c>
      <c r="AH45" t="s">
        <v>280</v>
      </c>
      <c r="AI45">
        <v>2</v>
      </c>
    </row>
    <row r="46" spans="1:35" x14ac:dyDescent="0.25">
      <c r="A46" t="s">
        <v>941</v>
      </c>
      <c r="B46" t="s">
        <v>358</v>
      </c>
      <c r="C46" t="s">
        <v>760</v>
      </c>
      <c r="D46" t="s">
        <v>893</v>
      </c>
      <c r="E46" s="2">
        <v>95.163043478260875</v>
      </c>
      <c r="F46" s="2">
        <v>7.8280434782608692</v>
      </c>
      <c r="G46" s="2">
        <v>7.3369565217391311E-2</v>
      </c>
      <c r="H46" s="2">
        <v>0.50097826086956521</v>
      </c>
      <c r="I46" s="2">
        <v>0</v>
      </c>
      <c r="J46" s="2">
        <v>0</v>
      </c>
      <c r="K46" s="2">
        <v>0</v>
      </c>
      <c r="L46" s="2">
        <v>4.5109782608695648</v>
      </c>
      <c r="M46" s="2">
        <v>0.16902173913043478</v>
      </c>
      <c r="N46" s="2">
        <v>0</v>
      </c>
      <c r="O46" s="2">
        <v>1.7761279268989148E-3</v>
      </c>
      <c r="P46" s="2">
        <v>1.8663043478260872</v>
      </c>
      <c r="Q46" s="2">
        <v>10.986847826086956</v>
      </c>
      <c r="R46" s="2">
        <v>0.13506453455168474</v>
      </c>
      <c r="S46" s="2">
        <v>5.6786956521739125</v>
      </c>
      <c r="T46" s="2">
        <v>8.7215217391304343</v>
      </c>
      <c r="U46" s="2">
        <v>5.0426086956521736</v>
      </c>
      <c r="V46" s="2">
        <v>0.20431067961165048</v>
      </c>
      <c r="W46" s="2">
        <v>10.155978260869565</v>
      </c>
      <c r="X46" s="2">
        <v>5.6256521739130427</v>
      </c>
      <c r="Y46" s="2">
        <v>0</v>
      </c>
      <c r="Z46" s="2">
        <v>0.16583780696744715</v>
      </c>
      <c r="AA46" s="2">
        <v>0</v>
      </c>
      <c r="AB46" s="2">
        <v>0</v>
      </c>
      <c r="AC46" s="2">
        <v>0</v>
      </c>
      <c r="AD46" s="2">
        <v>0</v>
      </c>
      <c r="AE46" s="2">
        <v>0</v>
      </c>
      <c r="AF46" s="2">
        <v>0</v>
      </c>
      <c r="AG46" s="2">
        <v>0</v>
      </c>
      <c r="AH46" t="s">
        <v>6</v>
      </c>
      <c r="AI46">
        <v>2</v>
      </c>
    </row>
    <row r="47" spans="1:35" x14ac:dyDescent="0.25">
      <c r="A47" t="s">
        <v>941</v>
      </c>
      <c r="B47" t="s">
        <v>470</v>
      </c>
      <c r="C47" t="s">
        <v>819</v>
      </c>
      <c r="D47" t="s">
        <v>906</v>
      </c>
      <c r="E47" s="2">
        <v>79.673913043478265</v>
      </c>
      <c r="F47" s="2">
        <v>4.3206521739130439</v>
      </c>
      <c r="G47" s="2">
        <v>0.56521739130434778</v>
      </c>
      <c r="H47" s="2">
        <v>0.45652173913043476</v>
      </c>
      <c r="I47" s="2">
        <v>2.0733695652173911</v>
      </c>
      <c r="J47" s="2">
        <v>0</v>
      </c>
      <c r="K47" s="2">
        <v>0</v>
      </c>
      <c r="L47" s="2">
        <v>10.0625</v>
      </c>
      <c r="M47" s="2">
        <v>4.3206521739130439</v>
      </c>
      <c r="N47" s="2">
        <v>0</v>
      </c>
      <c r="O47" s="2">
        <v>5.4229195088676671E-2</v>
      </c>
      <c r="P47" s="2">
        <v>4.4836956521739131</v>
      </c>
      <c r="Q47" s="2">
        <v>23.864130434782609</v>
      </c>
      <c r="R47" s="2">
        <v>0.35579809004092772</v>
      </c>
      <c r="S47" s="2">
        <v>10.021739130434783</v>
      </c>
      <c r="T47" s="2">
        <v>4.6742391304347821</v>
      </c>
      <c r="U47" s="2">
        <v>0</v>
      </c>
      <c r="V47" s="2">
        <v>0.18445156889495226</v>
      </c>
      <c r="W47" s="2">
        <v>1.548913043478261</v>
      </c>
      <c r="X47" s="2">
        <v>8.5842391304347831</v>
      </c>
      <c r="Y47" s="2">
        <v>2.5570652173913042</v>
      </c>
      <c r="Z47" s="2">
        <v>0.15927694406548432</v>
      </c>
      <c r="AA47" s="2">
        <v>0</v>
      </c>
      <c r="AB47" s="2">
        <v>0</v>
      </c>
      <c r="AC47" s="2">
        <v>0</v>
      </c>
      <c r="AD47" s="2">
        <v>0</v>
      </c>
      <c r="AE47" s="2">
        <v>4.0760869565217392</v>
      </c>
      <c r="AF47" s="2">
        <v>0</v>
      </c>
      <c r="AG47" s="2">
        <v>0</v>
      </c>
      <c r="AH47" t="s">
        <v>121</v>
      </c>
      <c r="AI47">
        <v>2</v>
      </c>
    </row>
    <row r="48" spans="1:35" x14ac:dyDescent="0.25">
      <c r="A48" t="s">
        <v>941</v>
      </c>
      <c r="B48" t="s">
        <v>675</v>
      </c>
      <c r="C48" t="s">
        <v>781</v>
      </c>
      <c r="D48" t="s">
        <v>902</v>
      </c>
      <c r="E48" s="2">
        <v>45.934782608695649</v>
      </c>
      <c r="F48" s="2">
        <v>5.3043478260869561</v>
      </c>
      <c r="G48" s="2">
        <v>2.3130434782608718</v>
      </c>
      <c r="H48" s="2">
        <v>0</v>
      </c>
      <c r="I48" s="2">
        <v>1.4782608695652173</v>
      </c>
      <c r="J48" s="2">
        <v>0</v>
      </c>
      <c r="K48" s="2">
        <v>0</v>
      </c>
      <c r="L48" s="2">
        <v>0.55597826086956537</v>
      </c>
      <c r="M48" s="2">
        <v>5.2010869565217392</v>
      </c>
      <c r="N48" s="2">
        <v>0</v>
      </c>
      <c r="O48" s="2">
        <v>0.11322763842877427</v>
      </c>
      <c r="P48" s="2">
        <v>1.2173913043478262</v>
      </c>
      <c r="Q48" s="2">
        <v>19.602717391304349</v>
      </c>
      <c r="R48" s="2">
        <v>0.45325366777094184</v>
      </c>
      <c r="S48" s="2">
        <v>5.6777173913043466</v>
      </c>
      <c r="T48" s="2">
        <v>8.286630434782607</v>
      </c>
      <c r="U48" s="2">
        <v>0</v>
      </c>
      <c r="V48" s="2">
        <v>0.30400378608613343</v>
      </c>
      <c r="W48" s="2">
        <v>6.0310869565217393</v>
      </c>
      <c r="X48" s="2">
        <v>4.6877173913043482</v>
      </c>
      <c r="Y48" s="2">
        <v>0</v>
      </c>
      <c r="Z48" s="2">
        <v>0.23334831992427829</v>
      </c>
      <c r="AA48" s="2">
        <v>0</v>
      </c>
      <c r="AB48" s="2">
        <v>0</v>
      </c>
      <c r="AC48" s="2">
        <v>0</v>
      </c>
      <c r="AD48" s="2">
        <v>0</v>
      </c>
      <c r="AE48" s="2">
        <v>0</v>
      </c>
      <c r="AF48" s="2">
        <v>0</v>
      </c>
      <c r="AG48" s="2">
        <v>0</v>
      </c>
      <c r="AH48" t="s">
        <v>327</v>
      </c>
      <c r="AI48">
        <v>2</v>
      </c>
    </row>
    <row r="49" spans="1:35" x14ac:dyDescent="0.25">
      <c r="A49" t="s">
        <v>941</v>
      </c>
      <c r="B49" t="s">
        <v>516</v>
      </c>
      <c r="C49" t="s">
        <v>699</v>
      </c>
      <c r="D49" t="s">
        <v>906</v>
      </c>
      <c r="E49" s="2">
        <v>128.41304347826087</v>
      </c>
      <c r="F49" s="2">
        <v>0</v>
      </c>
      <c r="G49" s="2">
        <v>8.6956521739130432E-2</v>
      </c>
      <c r="H49" s="2">
        <v>0</v>
      </c>
      <c r="I49" s="2">
        <v>5.7391304347826084</v>
      </c>
      <c r="J49" s="2">
        <v>0</v>
      </c>
      <c r="K49" s="2">
        <v>3.652173913043478</v>
      </c>
      <c r="L49" s="2">
        <v>2.9491304347826093</v>
      </c>
      <c r="M49" s="2">
        <v>5.3043478260869561</v>
      </c>
      <c r="N49" s="2">
        <v>0</v>
      </c>
      <c r="O49" s="2">
        <v>4.1306923988488231E-2</v>
      </c>
      <c r="P49" s="2">
        <v>0</v>
      </c>
      <c r="Q49" s="2">
        <v>20.890108695652174</v>
      </c>
      <c r="R49" s="2">
        <v>0.1626790248857288</v>
      </c>
      <c r="S49" s="2">
        <v>7.8104347826086977</v>
      </c>
      <c r="T49" s="2">
        <v>0.26869565217391306</v>
      </c>
      <c r="U49" s="2">
        <v>0</v>
      </c>
      <c r="V49" s="2">
        <v>6.2915185373285942E-2</v>
      </c>
      <c r="W49" s="2">
        <v>7.6811956521739129</v>
      </c>
      <c r="X49" s="2">
        <v>4.9684782608695652</v>
      </c>
      <c r="Y49" s="2">
        <v>0</v>
      </c>
      <c r="Z49" s="2">
        <v>9.8507702725579821E-2</v>
      </c>
      <c r="AA49" s="2">
        <v>0</v>
      </c>
      <c r="AB49" s="2">
        <v>0</v>
      </c>
      <c r="AC49" s="2">
        <v>0</v>
      </c>
      <c r="AD49" s="2">
        <v>0</v>
      </c>
      <c r="AE49" s="2">
        <v>0</v>
      </c>
      <c r="AF49" s="2">
        <v>0</v>
      </c>
      <c r="AG49" s="2">
        <v>0.78260869565217395</v>
      </c>
      <c r="AH49" t="s">
        <v>167</v>
      </c>
      <c r="AI49">
        <v>2</v>
      </c>
    </row>
    <row r="50" spans="1:35" x14ac:dyDescent="0.25">
      <c r="A50" t="s">
        <v>941</v>
      </c>
      <c r="B50" t="s">
        <v>492</v>
      </c>
      <c r="C50" t="s">
        <v>779</v>
      </c>
      <c r="D50" t="s">
        <v>900</v>
      </c>
      <c r="E50" s="2">
        <v>160.2391304347826</v>
      </c>
      <c r="F50" s="2">
        <v>11.108695652173912</v>
      </c>
      <c r="G50" s="2">
        <v>1.4619565217391304</v>
      </c>
      <c r="H50" s="2">
        <v>2.0842391304347827</v>
      </c>
      <c r="I50" s="2">
        <v>9.6521739130434785</v>
      </c>
      <c r="J50" s="2">
        <v>0</v>
      </c>
      <c r="K50" s="2">
        <v>0</v>
      </c>
      <c r="L50" s="2">
        <v>4.75</v>
      </c>
      <c r="M50" s="2">
        <v>10.896739130434783</v>
      </c>
      <c r="N50" s="2">
        <v>0</v>
      </c>
      <c r="O50" s="2">
        <v>6.8002984669651351E-2</v>
      </c>
      <c r="P50" s="2">
        <v>8.6956521739130432E-2</v>
      </c>
      <c r="Q50" s="2">
        <v>21.808478260869567</v>
      </c>
      <c r="R50" s="2">
        <v>0.13664224664224667</v>
      </c>
      <c r="S50" s="2">
        <v>28.211956521739129</v>
      </c>
      <c r="T50" s="2">
        <v>1.1505434782608697</v>
      </c>
      <c r="U50" s="2">
        <v>0</v>
      </c>
      <c r="V50" s="2">
        <v>0.18324175824175823</v>
      </c>
      <c r="W50" s="2">
        <v>27.978260869565219</v>
      </c>
      <c r="X50" s="2">
        <v>4.9994565217391305</v>
      </c>
      <c r="Y50" s="2">
        <v>0</v>
      </c>
      <c r="Z50" s="2">
        <v>0.20580314746981418</v>
      </c>
      <c r="AA50" s="2">
        <v>0</v>
      </c>
      <c r="AB50" s="2">
        <v>0</v>
      </c>
      <c r="AC50" s="2">
        <v>0</v>
      </c>
      <c r="AD50" s="2">
        <v>0</v>
      </c>
      <c r="AE50" s="2">
        <v>8.5869565217391308</v>
      </c>
      <c r="AF50" s="2">
        <v>0</v>
      </c>
      <c r="AG50" s="2">
        <v>0</v>
      </c>
      <c r="AH50" t="s">
        <v>143</v>
      </c>
      <c r="AI50">
        <v>2</v>
      </c>
    </row>
    <row r="51" spans="1:35" x14ac:dyDescent="0.25">
      <c r="A51" t="s">
        <v>941</v>
      </c>
      <c r="B51" t="s">
        <v>361</v>
      </c>
      <c r="C51" t="s">
        <v>763</v>
      </c>
      <c r="D51" t="s">
        <v>901</v>
      </c>
      <c r="E51" s="2">
        <v>394.98913043478262</v>
      </c>
      <c r="F51" s="2">
        <v>0</v>
      </c>
      <c r="G51" s="2">
        <v>2.4782608695652173</v>
      </c>
      <c r="H51" s="2">
        <v>12.532608695652174</v>
      </c>
      <c r="I51" s="2">
        <v>15.016304347826088</v>
      </c>
      <c r="J51" s="2">
        <v>0</v>
      </c>
      <c r="K51" s="2">
        <v>0</v>
      </c>
      <c r="L51" s="2">
        <v>1.390108695652174</v>
      </c>
      <c r="M51" s="2">
        <v>24.407608695652176</v>
      </c>
      <c r="N51" s="2">
        <v>0</v>
      </c>
      <c r="O51" s="2">
        <v>6.1793114835300915E-2</v>
      </c>
      <c r="P51" s="2">
        <v>29.801630434782609</v>
      </c>
      <c r="Q51" s="2">
        <v>73.345108695652172</v>
      </c>
      <c r="R51" s="2">
        <v>0.26113817111092763</v>
      </c>
      <c r="S51" s="2">
        <v>9.7476086956521737</v>
      </c>
      <c r="T51" s="2">
        <v>5.5628260869565214</v>
      </c>
      <c r="U51" s="2">
        <v>0</v>
      </c>
      <c r="V51" s="2">
        <v>3.8761661025344667E-2</v>
      </c>
      <c r="W51" s="2">
        <v>10.027173913043477</v>
      </c>
      <c r="X51" s="2">
        <v>9.62869565217391</v>
      </c>
      <c r="Y51" s="2">
        <v>5.2402173913043466</v>
      </c>
      <c r="Z51" s="2">
        <v>6.3029802691323356E-2</v>
      </c>
      <c r="AA51" s="2">
        <v>0</v>
      </c>
      <c r="AB51" s="2">
        <v>13.125</v>
      </c>
      <c r="AC51" s="2">
        <v>0</v>
      </c>
      <c r="AD51" s="2">
        <v>0</v>
      </c>
      <c r="AE51" s="2">
        <v>61.127717391304351</v>
      </c>
      <c r="AF51" s="2">
        <v>0</v>
      </c>
      <c r="AG51" s="2">
        <v>0</v>
      </c>
      <c r="AH51" t="s">
        <v>9</v>
      </c>
      <c r="AI51">
        <v>2</v>
      </c>
    </row>
    <row r="52" spans="1:35" x14ac:dyDescent="0.25">
      <c r="A52" t="s">
        <v>941</v>
      </c>
      <c r="B52" t="s">
        <v>409</v>
      </c>
      <c r="C52" t="s">
        <v>788</v>
      </c>
      <c r="D52" t="s">
        <v>895</v>
      </c>
      <c r="E52" s="2">
        <v>123.25</v>
      </c>
      <c r="F52" s="2">
        <v>4.7336956521739131</v>
      </c>
      <c r="G52" s="2">
        <v>2</v>
      </c>
      <c r="H52" s="2">
        <v>0</v>
      </c>
      <c r="I52" s="2">
        <v>5.1640217391304342</v>
      </c>
      <c r="J52" s="2">
        <v>0</v>
      </c>
      <c r="K52" s="2">
        <v>0</v>
      </c>
      <c r="L52" s="2">
        <v>6.805217391304347</v>
      </c>
      <c r="M52" s="2">
        <v>9.2836956521739129</v>
      </c>
      <c r="N52" s="2">
        <v>0</v>
      </c>
      <c r="O52" s="2">
        <v>7.5324102654555081E-2</v>
      </c>
      <c r="P52" s="2">
        <v>4.6892391304347836</v>
      </c>
      <c r="Q52" s="2">
        <v>27.748586956521738</v>
      </c>
      <c r="R52" s="2">
        <v>0.26318722991445453</v>
      </c>
      <c r="S52" s="2">
        <v>8.7870652173913033</v>
      </c>
      <c r="T52" s="2">
        <v>14.131739130434781</v>
      </c>
      <c r="U52" s="2">
        <v>0</v>
      </c>
      <c r="V52" s="2">
        <v>0.18595378781197633</v>
      </c>
      <c r="W52" s="2">
        <v>12.714021739130436</v>
      </c>
      <c r="X52" s="2">
        <v>4.984565217391304</v>
      </c>
      <c r="Y52" s="2">
        <v>0</v>
      </c>
      <c r="Z52" s="2">
        <v>0.14359908281153541</v>
      </c>
      <c r="AA52" s="2">
        <v>0</v>
      </c>
      <c r="AB52" s="2">
        <v>0</v>
      </c>
      <c r="AC52" s="2">
        <v>0</v>
      </c>
      <c r="AD52" s="2">
        <v>0</v>
      </c>
      <c r="AE52" s="2">
        <v>0</v>
      </c>
      <c r="AF52" s="2">
        <v>0</v>
      </c>
      <c r="AG52" s="2">
        <v>0</v>
      </c>
      <c r="AH52" t="s">
        <v>58</v>
      </c>
      <c r="AI52">
        <v>2</v>
      </c>
    </row>
    <row r="53" spans="1:35" x14ac:dyDescent="0.25">
      <c r="A53" t="s">
        <v>941</v>
      </c>
      <c r="B53" t="s">
        <v>663</v>
      </c>
      <c r="C53" t="s">
        <v>879</v>
      </c>
      <c r="D53" t="s">
        <v>896</v>
      </c>
      <c r="E53" s="2">
        <v>67.391304347826093</v>
      </c>
      <c r="F53" s="2">
        <v>5.1304347826086953</v>
      </c>
      <c r="G53" s="2">
        <v>6.9021739130434773E-2</v>
      </c>
      <c r="H53" s="2">
        <v>0.27086956521739131</v>
      </c>
      <c r="I53" s="2">
        <v>1.9755434782608696</v>
      </c>
      <c r="J53" s="2">
        <v>0</v>
      </c>
      <c r="K53" s="2">
        <v>0</v>
      </c>
      <c r="L53" s="2">
        <v>3.2138043478260871</v>
      </c>
      <c r="M53" s="2">
        <v>5.2173913043478262</v>
      </c>
      <c r="N53" s="2">
        <v>0</v>
      </c>
      <c r="O53" s="2">
        <v>7.7419354838709667E-2</v>
      </c>
      <c r="P53" s="2">
        <v>4.6956521739130439</v>
      </c>
      <c r="Q53" s="2">
        <v>45.90739130434784</v>
      </c>
      <c r="R53" s="2">
        <v>0.75088387096774212</v>
      </c>
      <c r="S53" s="2">
        <v>5.7451086956521733</v>
      </c>
      <c r="T53" s="2">
        <v>11.275978260869564</v>
      </c>
      <c r="U53" s="2">
        <v>0</v>
      </c>
      <c r="V53" s="2">
        <v>0.25257096774193544</v>
      </c>
      <c r="W53" s="2">
        <v>5.5588043478260873</v>
      </c>
      <c r="X53" s="2">
        <v>0</v>
      </c>
      <c r="Y53" s="2">
        <v>0</v>
      </c>
      <c r="Z53" s="2">
        <v>8.2485483870967741E-2</v>
      </c>
      <c r="AA53" s="2">
        <v>0</v>
      </c>
      <c r="AB53" s="2">
        <v>0</v>
      </c>
      <c r="AC53" s="2">
        <v>0</v>
      </c>
      <c r="AD53" s="2">
        <v>0</v>
      </c>
      <c r="AE53" s="2">
        <v>0</v>
      </c>
      <c r="AF53" s="2">
        <v>0</v>
      </c>
      <c r="AG53" s="2">
        <v>0</v>
      </c>
      <c r="AH53" t="s">
        <v>315</v>
      </c>
      <c r="AI53">
        <v>2</v>
      </c>
    </row>
    <row r="54" spans="1:35" x14ac:dyDescent="0.25">
      <c r="A54" t="s">
        <v>941</v>
      </c>
      <c r="B54" t="s">
        <v>538</v>
      </c>
      <c r="C54" t="s">
        <v>739</v>
      </c>
      <c r="D54" t="s">
        <v>892</v>
      </c>
      <c r="E54" s="2">
        <v>93.771739130434781</v>
      </c>
      <c r="F54" s="2">
        <v>4.7826086956521738</v>
      </c>
      <c r="G54" s="2">
        <v>0</v>
      </c>
      <c r="H54" s="2">
        <v>0</v>
      </c>
      <c r="I54" s="2">
        <v>0</v>
      </c>
      <c r="J54" s="2">
        <v>0</v>
      </c>
      <c r="K54" s="2">
        <v>0</v>
      </c>
      <c r="L54" s="2">
        <v>0</v>
      </c>
      <c r="M54" s="2">
        <v>3.2336956521739131</v>
      </c>
      <c r="N54" s="2">
        <v>3.4782608695652173</v>
      </c>
      <c r="O54" s="2">
        <v>7.1577605192998731E-2</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t="s">
        <v>190</v>
      </c>
      <c r="AI54">
        <v>2</v>
      </c>
    </row>
    <row r="55" spans="1:35" x14ac:dyDescent="0.25">
      <c r="A55" t="s">
        <v>941</v>
      </c>
      <c r="B55" t="s">
        <v>442</v>
      </c>
      <c r="C55" t="s">
        <v>747</v>
      </c>
      <c r="D55" t="s">
        <v>897</v>
      </c>
      <c r="E55" s="2">
        <v>122.02173913043478</v>
      </c>
      <c r="F55" s="2">
        <v>5.0108695652173916</v>
      </c>
      <c r="G55" s="2">
        <v>0.28260869565217389</v>
      </c>
      <c r="H55" s="2">
        <v>0.58597826086956517</v>
      </c>
      <c r="I55" s="2">
        <v>3.3546739130434782</v>
      </c>
      <c r="J55" s="2">
        <v>0</v>
      </c>
      <c r="K55" s="2">
        <v>0</v>
      </c>
      <c r="L55" s="2">
        <v>4.392500000000001</v>
      </c>
      <c r="M55" s="2">
        <v>10.633152173913043</v>
      </c>
      <c r="N55" s="2">
        <v>0</v>
      </c>
      <c r="O55" s="2">
        <v>8.7141457331195438E-2</v>
      </c>
      <c r="P55" s="2">
        <v>4.7173913043478262</v>
      </c>
      <c r="Q55" s="2">
        <v>20.149456521739129</v>
      </c>
      <c r="R55" s="2">
        <v>0.20379030821307675</v>
      </c>
      <c r="S55" s="2">
        <v>7.9920652173913025</v>
      </c>
      <c r="T55" s="2">
        <v>3.9790217391304341</v>
      </c>
      <c r="U55" s="2">
        <v>0</v>
      </c>
      <c r="V55" s="2">
        <v>9.8106182077320483E-2</v>
      </c>
      <c r="W55" s="2">
        <v>9.8146739130434781</v>
      </c>
      <c r="X55" s="2">
        <v>4.2245652173913033</v>
      </c>
      <c r="Y55" s="2">
        <v>0</v>
      </c>
      <c r="Z55" s="2">
        <v>0.11505522893283449</v>
      </c>
      <c r="AA55" s="2">
        <v>0.15217391304347827</v>
      </c>
      <c r="AB55" s="2">
        <v>0</v>
      </c>
      <c r="AC55" s="2">
        <v>0</v>
      </c>
      <c r="AD55" s="2">
        <v>0</v>
      </c>
      <c r="AE55" s="2">
        <v>2.391304347826087E-2</v>
      </c>
      <c r="AF55" s="2">
        <v>0</v>
      </c>
      <c r="AG55" s="2">
        <v>0</v>
      </c>
      <c r="AH55" t="s">
        <v>93</v>
      </c>
      <c r="AI55">
        <v>2</v>
      </c>
    </row>
    <row r="56" spans="1:35" x14ac:dyDescent="0.25">
      <c r="A56" t="s">
        <v>941</v>
      </c>
      <c r="B56" t="s">
        <v>678</v>
      </c>
      <c r="C56" t="s">
        <v>865</v>
      </c>
      <c r="D56" t="s">
        <v>897</v>
      </c>
      <c r="E56" s="2">
        <v>106.20652173913044</v>
      </c>
      <c r="F56" s="2">
        <v>4.8695652173913047</v>
      </c>
      <c r="G56" s="2">
        <v>0.40217391304347827</v>
      </c>
      <c r="H56" s="2">
        <v>0.61239130434782607</v>
      </c>
      <c r="I56" s="2">
        <v>3.5704347826086922</v>
      </c>
      <c r="J56" s="2">
        <v>0</v>
      </c>
      <c r="K56" s="2">
        <v>0</v>
      </c>
      <c r="L56" s="2">
        <v>4.2527173913043486</v>
      </c>
      <c r="M56" s="2">
        <v>10.304347826086957</v>
      </c>
      <c r="N56" s="2">
        <v>0</v>
      </c>
      <c r="O56" s="2">
        <v>9.7021799201719369E-2</v>
      </c>
      <c r="P56" s="2">
        <v>5.1494565217391308</v>
      </c>
      <c r="Q56" s="2">
        <v>18.771739130434781</v>
      </c>
      <c r="R56" s="2">
        <v>0.22523283184935011</v>
      </c>
      <c r="S56" s="2">
        <v>17.189239130434778</v>
      </c>
      <c r="T56" s="2">
        <v>1.4042391304347825</v>
      </c>
      <c r="U56" s="2">
        <v>0</v>
      </c>
      <c r="V56" s="2">
        <v>0.17506908197727966</v>
      </c>
      <c r="W56" s="2">
        <v>9.9708695652173898</v>
      </c>
      <c r="X56" s="2">
        <v>5.4311956521739138</v>
      </c>
      <c r="Y56" s="2">
        <v>0</v>
      </c>
      <c r="Z56" s="2">
        <v>0.14501995701565856</v>
      </c>
      <c r="AA56" s="2">
        <v>0.14130434782608695</v>
      </c>
      <c r="AB56" s="2">
        <v>0</v>
      </c>
      <c r="AC56" s="2">
        <v>0</v>
      </c>
      <c r="AD56" s="2">
        <v>0</v>
      </c>
      <c r="AE56" s="2">
        <v>0.03</v>
      </c>
      <c r="AF56" s="2">
        <v>0</v>
      </c>
      <c r="AG56" s="2">
        <v>0</v>
      </c>
      <c r="AH56" t="s">
        <v>330</v>
      </c>
      <c r="AI56">
        <v>2</v>
      </c>
    </row>
    <row r="57" spans="1:35" x14ac:dyDescent="0.25">
      <c r="A57" t="s">
        <v>941</v>
      </c>
      <c r="B57" t="s">
        <v>567</v>
      </c>
      <c r="C57" t="s">
        <v>722</v>
      </c>
      <c r="D57" t="s">
        <v>890</v>
      </c>
      <c r="E57" s="2">
        <v>20.717391304347824</v>
      </c>
      <c r="F57" s="2">
        <v>5.0434782608695654</v>
      </c>
      <c r="G57" s="2">
        <v>0.3641304347826087</v>
      </c>
      <c r="H57" s="2">
        <v>0.17934782608695651</v>
      </c>
      <c r="I57" s="2">
        <v>0.40597826086956529</v>
      </c>
      <c r="J57" s="2">
        <v>0</v>
      </c>
      <c r="K57" s="2">
        <v>0</v>
      </c>
      <c r="L57" s="2">
        <v>2.4906521739130434</v>
      </c>
      <c r="M57" s="2">
        <v>5.6026086956521723</v>
      </c>
      <c r="N57" s="2">
        <v>0</v>
      </c>
      <c r="O57" s="2">
        <v>0.27043022035676806</v>
      </c>
      <c r="P57" s="2">
        <v>4.0134782608695643</v>
      </c>
      <c r="Q57" s="2">
        <v>0</v>
      </c>
      <c r="R57" s="2">
        <v>0.19372507869884573</v>
      </c>
      <c r="S57" s="2">
        <v>5.4907608695652179</v>
      </c>
      <c r="T57" s="2">
        <v>4.1320652173913048</v>
      </c>
      <c r="U57" s="2">
        <v>0</v>
      </c>
      <c r="V57" s="2">
        <v>0.46448058761804834</v>
      </c>
      <c r="W57" s="2">
        <v>2.1319565217391299</v>
      </c>
      <c r="X57" s="2">
        <v>4.9789130434782605</v>
      </c>
      <c r="Y57" s="2">
        <v>0</v>
      </c>
      <c r="Z57" s="2">
        <v>0.34323189926547742</v>
      </c>
      <c r="AA57" s="2">
        <v>0</v>
      </c>
      <c r="AB57" s="2">
        <v>0</v>
      </c>
      <c r="AC57" s="2">
        <v>0</v>
      </c>
      <c r="AD57" s="2">
        <v>0</v>
      </c>
      <c r="AE57" s="2">
        <v>0</v>
      </c>
      <c r="AF57" s="2">
        <v>0</v>
      </c>
      <c r="AG57" s="2">
        <v>0</v>
      </c>
      <c r="AH57" t="s">
        <v>219</v>
      </c>
      <c r="AI57">
        <v>2</v>
      </c>
    </row>
    <row r="58" spans="1:35" x14ac:dyDescent="0.25">
      <c r="A58" t="s">
        <v>941</v>
      </c>
      <c r="B58" t="s">
        <v>560</v>
      </c>
      <c r="C58" t="s">
        <v>720</v>
      </c>
      <c r="D58" t="s">
        <v>898</v>
      </c>
      <c r="E58" s="2">
        <v>63.478260869565219</v>
      </c>
      <c r="F58" s="2">
        <v>4.2608695652173916</v>
      </c>
      <c r="G58" s="2">
        <v>5.0108695652173916</v>
      </c>
      <c r="H58" s="2">
        <v>0.4266304347826087</v>
      </c>
      <c r="I58" s="2">
        <v>2.0869565217391304</v>
      </c>
      <c r="J58" s="2">
        <v>0</v>
      </c>
      <c r="K58" s="2">
        <v>3.3695652173913042</v>
      </c>
      <c r="L58" s="2">
        <v>5.467391304347826E-2</v>
      </c>
      <c r="M58" s="2">
        <v>10.784347826086956</v>
      </c>
      <c r="N58" s="2">
        <v>10.347826086956522</v>
      </c>
      <c r="O58" s="2">
        <v>0.3329041095890411</v>
      </c>
      <c r="P58" s="2">
        <v>4.3913043478260869</v>
      </c>
      <c r="Q58" s="2">
        <v>16.568043478260865</v>
      </c>
      <c r="R58" s="2">
        <v>0.33018150684931497</v>
      </c>
      <c r="S58" s="2">
        <v>1.4543478260869569</v>
      </c>
      <c r="T58" s="2">
        <v>4.6304347826086951E-2</v>
      </c>
      <c r="U58" s="2">
        <v>0</v>
      </c>
      <c r="V58" s="2">
        <v>2.3640410958904116E-2</v>
      </c>
      <c r="W58" s="2">
        <v>5.0275000000000007</v>
      </c>
      <c r="X58" s="2">
        <v>0.10869565217391304</v>
      </c>
      <c r="Y58" s="2">
        <v>0</v>
      </c>
      <c r="Z58" s="2">
        <v>8.0912671232876723E-2</v>
      </c>
      <c r="AA58" s="2">
        <v>11.339347826086952</v>
      </c>
      <c r="AB58" s="2">
        <v>0</v>
      </c>
      <c r="AC58" s="2">
        <v>0</v>
      </c>
      <c r="AD58" s="2">
        <v>0</v>
      </c>
      <c r="AE58" s="2">
        <v>0</v>
      </c>
      <c r="AF58" s="2">
        <v>0</v>
      </c>
      <c r="AG58" s="2">
        <v>0.96739130434782605</v>
      </c>
      <c r="AH58" t="s">
        <v>212</v>
      </c>
      <c r="AI58">
        <v>2</v>
      </c>
    </row>
    <row r="59" spans="1:35" x14ac:dyDescent="0.25">
      <c r="A59" t="s">
        <v>941</v>
      </c>
      <c r="B59" t="s">
        <v>504</v>
      </c>
      <c r="C59" t="s">
        <v>797</v>
      </c>
      <c r="D59" t="s">
        <v>898</v>
      </c>
      <c r="E59" s="2">
        <v>111.52173913043478</v>
      </c>
      <c r="F59" s="2">
        <v>4.6086956521739131</v>
      </c>
      <c r="G59" s="2">
        <v>0</v>
      </c>
      <c r="H59" s="2">
        <v>0</v>
      </c>
      <c r="I59" s="2">
        <v>0</v>
      </c>
      <c r="J59" s="2">
        <v>0</v>
      </c>
      <c r="K59" s="2">
        <v>0.13043478260869565</v>
      </c>
      <c r="L59" s="2">
        <v>4.8265217391304356</v>
      </c>
      <c r="M59" s="2">
        <v>5.1304347826086953</v>
      </c>
      <c r="N59" s="2">
        <v>0.72510869565217384</v>
      </c>
      <c r="O59" s="2">
        <v>5.2505847953216368E-2</v>
      </c>
      <c r="P59" s="2">
        <v>4.8695652173913047</v>
      </c>
      <c r="Q59" s="2">
        <v>29.501086956521739</v>
      </c>
      <c r="R59" s="2">
        <v>0.30819688109161791</v>
      </c>
      <c r="S59" s="2">
        <v>1.7470652173913042</v>
      </c>
      <c r="T59" s="2">
        <v>11.258478260869568</v>
      </c>
      <c r="U59" s="2">
        <v>0</v>
      </c>
      <c r="V59" s="2">
        <v>0.1166189083820663</v>
      </c>
      <c r="W59" s="2">
        <v>16.56619565217391</v>
      </c>
      <c r="X59" s="2">
        <v>10.707500000000001</v>
      </c>
      <c r="Y59" s="2">
        <v>0</v>
      </c>
      <c r="Z59" s="2">
        <v>0.24455945419103314</v>
      </c>
      <c r="AA59" s="2">
        <v>0</v>
      </c>
      <c r="AB59" s="2">
        <v>0</v>
      </c>
      <c r="AC59" s="2">
        <v>0</v>
      </c>
      <c r="AD59" s="2">
        <v>0</v>
      </c>
      <c r="AE59" s="2">
        <v>0</v>
      </c>
      <c r="AF59" s="2">
        <v>0</v>
      </c>
      <c r="AG59" s="2">
        <v>0</v>
      </c>
      <c r="AH59" t="s">
        <v>155</v>
      </c>
      <c r="AI59">
        <v>2</v>
      </c>
    </row>
    <row r="60" spans="1:35" x14ac:dyDescent="0.25">
      <c r="A60" t="s">
        <v>941</v>
      </c>
      <c r="B60" t="s">
        <v>518</v>
      </c>
      <c r="C60" t="s">
        <v>744</v>
      </c>
      <c r="D60" t="s">
        <v>901</v>
      </c>
      <c r="E60" s="2">
        <v>159.02173913043478</v>
      </c>
      <c r="F60" s="2">
        <v>107.17456521739136</v>
      </c>
      <c r="G60" s="2">
        <v>0</v>
      </c>
      <c r="H60" s="2">
        <v>0</v>
      </c>
      <c r="I60" s="2">
        <v>8.3798913043478258</v>
      </c>
      <c r="J60" s="2">
        <v>0</v>
      </c>
      <c r="K60" s="2">
        <v>0</v>
      </c>
      <c r="L60" s="2">
        <v>9.5657608695652154</v>
      </c>
      <c r="M60" s="2">
        <v>6.6413043478260869</v>
      </c>
      <c r="N60" s="2">
        <v>0</v>
      </c>
      <c r="O60" s="2">
        <v>4.1763499658236503E-2</v>
      </c>
      <c r="P60" s="2">
        <v>0</v>
      </c>
      <c r="Q60" s="2">
        <v>58.248478260869582</v>
      </c>
      <c r="R60" s="2">
        <v>0.36629254955570756</v>
      </c>
      <c r="S60" s="2">
        <v>9.9791304347826078</v>
      </c>
      <c r="T60" s="2">
        <v>17.520326086956519</v>
      </c>
      <c r="U60" s="2">
        <v>0</v>
      </c>
      <c r="V60" s="2">
        <v>0.17292891319207107</v>
      </c>
      <c r="W60" s="2">
        <v>9.9682608695652188</v>
      </c>
      <c r="X60" s="2">
        <v>18.848586956521739</v>
      </c>
      <c r="Y60" s="2">
        <v>0</v>
      </c>
      <c r="Z60" s="2">
        <v>0.18121326042378674</v>
      </c>
      <c r="AA60" s="2">
        <v>0</v>
      </c>
      <c r="AB60" s="2">
        <v>0</v>
      </c>
      <c r="AC60" s="2">
        <v>0</v>
      </c>
      <c r="AD60" s="2">
        <v>124.53250000000007</v>
      </c>
      <c r="AE60" s="2">
        <v>0</v>
      </c>
      <c r="AF60" s="2">
        <v>0</v>
      </c>
      <c r="AG60" s="2">
        <v>0</v>
      </c>
      <c r="AH60" t="s">
        <v>169</v>
      </c>
      <c r="AI60">
        <v>2</v>
      </c>
    </row>
    <row r="61" spans="1:35" x14ac:dyDescent="0.25">
      <c r="A61" t="s">
        <v>941</v>
      </c>
      <c r="B61" t="s">
        <v>454</v>
      </c>
      <c r="C61" t="s">
        <v>774</v>
      </c>
      <c r="D61" t="s">
        <v>903</v>
      </c>
      <c r="E61" s="2">
        <v>114</v>
      </c>
      <c r="F61" s="2">
        <v>9.304347826086957</v>
      </c>
      <c r="G61" s="2">
        <v>0</v>
      </c>
      <c r="H61" s="2">
        <v>0</v>
      </c>
      <c r="I61" s="2">
        <v>0</v>
      </c>
      <c r="J61" s="2">
        <v>0</v>
      </c>
      <c r="K61" s="2">
        <v>0</v>
      </c>
      <c r="L61" s="2">
        <v>6.5259782608695671</v>
      </c>
      <c r="M61" s="2">
        <v>9.304347826086957</v>
      </c>
      <c r="N61" s="2">
        <v>0.3125</v>
      </c>
      <c r="O61" s="2">
        <v>8.4358314263920681E-2</v>
      </c>
      <c r="P61" s="2">
        <v>5.1304347826086953</v>
      </c>
      <c r="Q61" s="2">
        <v>15.211956521739131</v>
      </c>
      <c r="R61" s="2">
        <v>0.17844202898550726</v>
      </c>
      <c r="S61" s="2">
        <v>9.006304347826088</v>
      </c>
      <c r="T61" s="2">
        <v>7.7459782608695642</v>
      </c>
      <c r="U61" s="2">
        <v>0</v>
      </c>
      <c r="V61" s="2">
        <v>0.14694984744469869</v>
      </c>
      <c r="W61" s="2">
        <v>9.8795652173913009</v>
      </c>
      <c r="X61" s="2">
        <v>13.854021739130435</v>
      </c>
      <c r="Y61" s="2">
        <v>0</v>
      </c>
      <c r="Z61" s="2">
        <v>0.20818935926773452</v>
      </c>
      <c r="AA61" s="2">
        <v>0</v>
      </c>
      <c r="AB61" s="2">
        <v>0</v>
      </c>
      <c r="AC61" s="2">
        <v>0</v>
      </c>
      <c r="AD61" s="2">
        <v>0</v>
      </c>
      <c r="AE61" s="2">
        <v>0</v>
      </c>
      <c r="AF61" s="2">
        <v>0</v>
      </c>
      <c r="AG61" s="2">
        <v>0</v>
      </c>
      <c r="AH61" t="s">
        <v>105</v>
      </c>
      <c r="AI61">
        <v>2</v>
      </c>
    </row>
    <row r="62" spans="1:35" x14ac:dyDescent="0.25">
      <c r="A62" t="s">
        <v>941</v>
      </c>
      <c r="B62" t="s">
        <v>456</v>
      </c>
      <c r="C62" t="s">
        <v>765</v>
      </c>
      <c r="D62" t="s">
        <v>898</v>
      </c>
      <c r="E62" s="2">
        <v>102.85869565217391</v>
      </c>
      <c r="F62" s="2">
        <v>66.629130434782653</v>
      </c>
      <c r="G62" s="2">
        <v>0</v>
      </c>
      <c r="H62" s="2">
        <v>0</v>
      </c>
      <c r="I62" s="2">
        <v>0</v>
      </c>
      <c r="J62" s="2">
        <v>0</v>
      </c>
      <c r="K62" s="2">
        <v>0</v>
      </c>
      <c r="L62" s="2">
        <v>3.9395652173913036</v>
      </c>
      <c r="M62" s="2">
        <v>3.1304347826086958</v>
      </c>
      <c r="N62" s="2">
        <v>0</v>
      </c>
      <c r="O62" s="2">
        <v>3.0434323153334043E-2</v>
      </c>
      <c r="P62" s="2">
        <v>0</v>
      </c>
      <c r="Q62" s="2">
        <v>21.41793478260869</v>
      </c>
      <c r="R62" s="2">
        <v>0.20822677797738556</v>
      </c>
      <c r="S62" s="2">
        <v>6.0014130434782604</v>
      </c>
      <c r="T62" s="2">
        <v>4.3756521739130418</v>
      </c>
      <c r="U62" s="2">
        <v>0</v>
      </c>
      <c r="V62" s="2">
        <v>0.10088661101130718</v>
      </c>
      <c r="W62" s="2">
        <v>3.7934782608695641</v>
      </c>
      <c r="X62" s="2">
        <v>4.2669565217391314</v>
      </c>
      <c r="Y62" s="2">
        <v>0</v>
      </c>
      <c r="Z62" s="2">
        <v>7.836415513050829E-2</v>
      </c>
      <c r="AA62" s="2">
        <v>0</v>
      </c>
      <c r="AB62" s="2">
        <v>0</v>
      </c>
      <c r="AC62" s="2">
        <v>0</v>
      </c>
      <c r="AD62" s="2">
        <v>61.705434782608712</v>
      </c>
      <c r="AE62" s="2">
        <v>0</v>
      </c>
      <c r="AF62" s="2">
        <v>0</v>
      </c>
      <c r="AG62" s="2">
        <v>0</v>
      </c>
      <c r="AH62" t="s">
        <v>107</v>
      </c>
      <c r="AI62">
        <v>2</v>
      </c>
    </row>
    <row r="63" spans="1:35" x14ac:dyDescent="0.25">
      <c r="A63" t="s">
        <v>941</v>
      </c>
      <c r="B63" t="s">
        <v>426</v>
      </c>
      <c r="C63" t="s">
        <v>796</v>
      </c>
      <c r="D63" t="s">
        <v>889</v>
      </c>
      <c r="E63" s="2">
        <v>20.663043478260871</v>
      </c>
      <c r="F63" s="2">
        <v>5.5652173913043477</v>
      </c>
      <c r="G63" s="2">
        <v>0.70652173913043481</v>
      </c>
      <c r="H63" s="2">
        <v>0.43478260869565216</v>
      </c>
      <c r="I63" s="2">
        <v>0.86413043478260865</v>
      </c>
      <c r="J63" s="2">
        <v>0</v>
      </c>
      <c r="K63" s="2">
        <v>0</v>
      </c>
      <c r="L63" s="2">
        <v>0.69184782608695639</v>
      </c>
      <c r="M63" s="2">
        <v>5.6670652173913041</v>
      </c>
      <c r="N63" s="2">
        <v>0</v>
      </c>
      <c r="O63" s="2">
        <v>0.27426091530773272</v>
      </c>
      <c r="P63" s="2">
        <v>5.8451086956521738</v>
      </c>
      <c r="Q63" s="2">
        <v>1.5289130434782612</v>
      </c>
      <c r="R63" s="2">
        <v>0.35687006838506047</v>
      </c>
      <c r="S63" s="2">
        <v>15.14130434782609</v>
      </c>
      <c r="T63" s="2">
        <v>0.2608695652173913</v>
      </c>
      <c r="U63" s="2">
        <v>5.788804347826086</v>
      </c>
      <c r="V63" s="2">
        <v>1.0255497106785902</v>
      </c>
      <c r="W63" s="2">
        <v>12.402391304347827</v>
      </c>
      <c r="X63" s="2">
        <v>0</v>
      </c>
      <c r="Y63" s="2">
        <v>4.4551086956521733</v>
      </c>
      <c r="Z63" s="2">
        <v>0.81582851130983691</v>
      </c>
      <c r="AA63" s="2">
        <v>0</v>
      </c>
      <c r="AB63" s="2">
        <v>0</v>
      </c>
      <c r="AC63" s="2">
        <v>0</v>
      </c>
      <c r="AD63" s="2">
        <v>0</v>
      </c>
      <c r="AE63" s="2">
        <v>0</v>
      </c>
      <c r="AF63" s="2">
        <v>0</v>
      </c>
      <c r="AG63" s="2">
        <v>0</v>
      </c>
      <c r="AH63" t="s">
        <v>75</v>
      </c>
      <c r="AI63">
        <v>2</v>
      </c>
    </row>
    <row r="64" spans="1:35" x14ac:dyDescent="0.25">
      <c r="A64" t="s">
        <v>941</v>
      </c>
      <c r="B64" t="s">
        <v>536</v>
      </c>
      <c r="C64" t="s">
        <v>839</v>
      </c>
      <c r="D64" t="s">
        <v>901</v>
      </c>
      <c r="E64" s="2">
        <v>79.445652173913047</v>
      </c>
      <c r="F64" s="2">
        <v>8.1739130434782616</v>
      </c>
      <c r="G64" s="2">
        <v>0.4891304347826087</v>
      </c>
      <c r="H64" s="2">
        <v>0</v>
      </c>
      <c r="I64" s="2">
        <v>5.1630434782608692</v>
      </c>
      <c r="J64" s="2">
        <v>0</v>
      </c>
      <c r="K64" s="2">
        <v>6.5217391304347824E-2</v>
      </c>
      <c r="L64" s="2">
        <v>6.8233695652173916</v>
      </c>
      <c r="M64" s="2">
        <v>5.7418478260869561</v>
      </c>
      <c r="N64" s="2">
        <v>5.2798913043478262</v>
      </c>
      <c r="O64" s="2">
        <v>0.13873306881926389</v>
      </c>
      <c r="P64" s="2">
        <v>5.2173913043478262</v>
      </c>
      <c r="Q64" s="2">
        <v>18.641304347826086</v>
      </c>
      <c r="R64" s="2">
        <v>0.30031468053085236</v>
      </c>
      <c r="S64" s="2">
        <v>12.290760869565217</v>
      </c>
      <c r="T64" s="2">
        <v>20.279891304347824</v>
      </c>
      <c r="U64" s="2">
        <v>0</v>
      </c>
      <c r="V64" s="2">
        <v>0.40997400465179906</v>
      </c>
      <c r="W64" s="2">
        <v>19.119565217391305</v>
      </c>
      <c r="X64" s="2">
        <v>13.105978260869565</v>
      </c>
      <c r="Y64" s="2">
        <v>0</v>
      </c>
      <c r="Z64" s="2">
        <v>0.40563004514981527</v>
      </c>
      <c r="AA64" s="2">
        <v>0</v>
      </c>
      <c r="AB64" s="2">
        <v>0</v>
      </c>
      <c r="AC64" s="2">
        <v>0</v>
      </c>
      <c r="AD64" s="2">
        <v>0</v>
      </c>
      <c r="AE64" s="2">
        <v>0</v>
      </c>
      <c r="AF64" s="2">
        <v>0</v>
      </c>
      <c r="AG64" s="2">
        <v>0</v>
      </c>
      <c r="AH64" t="s">
        <v>188</v>
      </c>
      <c r="AI64">
        <v>2</v>
      </c>
    </row>
    <row r="65" spans="1:35" x14ac:dyDescent="0.25">
      <c r="A65" t="s">
        <v>941</v>
      </c>
      <c r="B65" t="s">
        <v>649</v>
      </c>
      <c r="C65" t="s">
        <v>873</v>
      </c>
      <c r="D65" t="s">
        <v>890</v>
      </c>
      <c r="E65" s="2">
        <v>88.163043478260875</v>
      </c>
      <c r="F65" s="2">
        <v>5.9266304347826084</v>
      </c>
      <c r="G65" s="2">
        <v>0.68478260869565222</v>
      </c>
      <c r="H65" s="2">
        <v>0</v>
      </c>
      <c r="I65" s="2">
        <v>0.26630434782608697</v>
      </c>
      <c r="J65" s="2">
        <v>0</v>
      </c>
      <c r="K65" s="2">
        <v>4.6956521739130439</v>
      </c>
      <c r="L65" s="2">
        <v>5.4184782608695654</v>
      </c>
      <c r="M65" s="2">
        <v>5.5652173913043477</v>
      </c>
      <c r="N65" s="2">
        <v>4.9565217391304346</v>
      </c>
      <c r="O65" s="2">
        <v>0.11934410060411785</v>
      </c>
      <c r="P65" s="2">
        <v>5.1304347826086953</v>
      </c>
      <c r="Q65" s="2">
        <v>22.100543478260871</v>
      </c>
      <c r="R65" s="2">
        <v>0.30887066946122549</v>
      </c>
      <c r="S65" s="2">
        <v>22.970108695652176</v>
      </c>
      <c r="T65" s="2">
        <v>7.6413043478260869</v>
      </c>
      <c r="U65" s="2">
        <v>0</v>
      </c>
      <c r="V65" s="2">
        <v>0.34721366046110219</v>
      </c>
      <c r="W65" s="2">
        <v>17.130434782608695</v>
      </c>
      <c r="X65" s="2">
        <v>17.307065217391305</v>
      </c>
      <c r="Y65" s="2">
        <v>0</v>
      </c>
      <c r="Z65" s="2">
        <v>0.39061151522623594</v>
      </c>
      <c r="AA65" s="2">
        <v>0</v>
      </c>
      <c r="AB65" s="2">
        <v>0</v>
      </c>
      <c r="AC65" s="2">
        <v>0</v>
      </c>
      <c r="AD65" s="2">
        <v>0</v>
      </c>
      <c r="AE65" s="2">
        <v>0</v>
      </c>
      <c r="AF65" s="2">
        <v>0</v>
      </c>
      <c r="AG65" s="2">
        <v>0</v>
      </c>
      <c r="AH65" t="s">
        <v>301</v>
      </c>
      <c r="AI65">
        <v>2</v>
      </c>
    </row>
    <row r="66" spans="1:35" x14ac:dyDescent="0.25">
      <c r="A66" t="s">
        <v>941</v>
      </c>
      <c r="B66" t="s">
        <v>643</v>
      </c>
      <c r="C66" t="s">
        <v>864</v>
      </c>
      <c r="D66" t="s">
        <v>903</v>
      </c>
      <c r="E66" s="2">
        <v>110.1195652173913</v>
      </c>
      <c r="F66" s="2">
        <v>5.2173913043478262</v>
      </c>
      <c r="G66" s="2">
        <v>0.39130434782608697</v>
      </c>
      <c r="H66" s="2">
        <v>0.52173913043478259</v>
      </c>
      <c r="I66" s="2">
        <v>5.3913043478260869</v>
      </c>
      <c r="J66" s="2">
        <v>0</v>
      </c>
      <c r="K66" s="2">
        <v>0.69565217391304346</v>
      </c>
      <c r="L66" s="2">
        <v>12.883152173913043</v>
      </c>
      <c r="M66" s="2">
        <v>5.3043478260869561</v>
      </c>
      <c r="N66" s="2">
        <v>5.3043478260869561</v>
      </c>
      <c r="O66" s="2">
        <v>9.6337972559470936E-2</v>
      </c>
      <c r="P66" s="2">
        <v>4.6956521739130439</v>
      </c>
      <c r="Q66" s="2">
        <v>11.141304347826088</v>
      </c>
      <c r="R66" s="2">
        <v>0.14381601026552168</v>
      </c>
      <c r="S66" s="2">
        <v>24.149456521739129</v>
      </c>
      <c r="T66" s="2">
        <v>10.521739130434783</v>
      </c>
      <c r="U66" s="2">
        <v>0</v>
      </c>
      <c r="V66" s="2">
        <v>0.31485045898726682</v>
      </c>
      <c r="W66" s="2">
        <v>19.334239130434781</v>
      </c>
      <c r="X66" s="2">
        <v>15.228260869565217</v>
      </c>
      <c r="Y66" s="2">
        <v>0</v>
      </c>
      <c r="Z66" s="2">
        <v>0.31386338959628862</v>
      </c>
      <c r="AA66" s="2">
        <v>0</v>
      </c>
      <c r="AB66" s="2">
        <v>0</v>
      </c>
      <c r="AC66" s="2">
        <v>0</v>
      </c>
      <c r="AD66" s="2">
        <v>0</v>
      </c>
      <c r="AE66" s="2">
        <v>5.2663043478260869</v>
      </c>
      <c r="AF66" s="2">
        <v>0</v>
      </c>
      <c r="AG66" s="2">
        <v>0</v>
      </c>
      <c r="AH66" t="s">
        <v>295</v>
      </c>
      <c r="AI66">
        <v>2</v>
      </c>
    </row>
    <row r="67" spans="1:35" x14ac:dyDescent="0.25">
      <c r="A67" t="s">
        <v>941</v>
      </c>
      <c r="B67" t="s">
        <v>679</v>
      </c>
      <c r="C67" t="s">
        <v>882</v>
      </c>
      <c r="D67" t="s">
        <v>896</v>
      </c>
      <c r="E67" s="2">
        <v>55.663043478260867</v>
      </c>
      <c r="F67" s="2">
        <v>5.0434782608695654</v>
      </c>
      <c r="G67" s="2">
        <v>2</v>
      </c>
      <c r="H67" s="2">
        <v>0</v>
      </c>
      <c r="I67" s="2">
        <v>4.2173913043478262</v>
      </c>
      <c r="J67" s="2">
        <v>0</v>
      </c>
      <c r="K67" s="2">
        <v>0</v>
      </c>
      <c r="L67" s="2">
        <v>5.2309782608695654</v>
      </c>
      <c r="M67" s="2">
        <v>4.3478260869565215</v>
      </c>
      <c r="N67" s="2">
        <v>0</v>
      </c>
      <c r="O67" s="2">
        <v>7.8109744190587777E-2</v>
      </c>
      <c r="P67" s="2">
        <v>5.3913043478260869</v>
      </c>
      <c r="Q67" s="2">
        <v>9.0788043478260878</v>
      </c>
      <c r="R67" s="2">
        <v>0.25995899238429998</v>
      </c>
      <c r="S67" s="2">
        <v>14.728260869565217</v>
      </c>
      <c r="T67" s="2">
        <v>3.8152173913043477</v>
      </c>
      <c r="U67" s="2">
        <v>0</v>
      </c>
      <c r="V67" s="2">
        <v>0.33313805897285681</v>
      </c>
      <c r="W67" s="2">
        <v>7.8342391304347823</v>
      </c>
      <c r="X67" s="2">
        <v>14.459239130434783</v>
      </c>
      <c r="Y67" s="2">
        <v>0</v>
      </c>
      <c r="Z67" s="2">
        <v>0.40050771333723884</v>
      </c>
      <c r="AA67" s="2">
        <v>0</v>
      </c>
      <c r="AB67" s="2">
        <v>0</v>
      </c>
      <c r="AC67" s="2">
        <v>0</v>
      </c>
      <c r="AD67" s="2">
        <v>0</v>
      </c>
      <c r="AE67" s="2">
        <v>0</v>
      </c>
      <c r="AF67" s="2">
        <v>0</v>
      </c>
      <c r="AG67" s="2">
        <v>0</v>
      </c>
      <c r="AH67" t="s">
        <v>331</v>
      </c>
      <c r="AI67">
        <v>2</v>
      </c>
    </row>
    <row r="68" spans="1:35" x14ac:dyDescent="0.25">
      <c r="A68" t="s">
        <v>941</v>
      </c>
      <c r="B68" t="s">
        <v>390</v>
      </c>
      <c r="C68" t="s">
        <v>779</v>
      </c>
      <c r="D68" t="s">
        <v>900</v>
      </c>
      <c r="E68" s="2">
        <v>105.15217391304348</v>
      </c>
      <c r="F68" s="2">
        <v>5.2173913043478262</v>
      </c>
      <c r="G68" s="2">
        <v>0.97826086956521741</v>
      </c>
      <c r="H68" s="2">
        <v>0</v>
      </c>
      <c r="I68" s="2">
        <v>5.0434782608695654</v>
      </c>
      <c r="J68" s="2">
        <v>0</v>
      </c>
      <c r="K68" s="2">
        <v>0</v>
      </c>
      <c r="L68" s="2">
        <v>9.9673913043478262</v>
      </c>
      <c r="M68" s="2">
        <v>5.5652173913043477</v>
      </c>
      <c r="N68" s="2">
        <v>7.7391304347826084</v>
      </c>
      <c r="O68" s="2">
        <v>0.12652470539590654</v>
      </c>
      <c r="P68" s="2">
        <v>5.1304347826086953</v>
      </c>
      <c r="Q68" s="2">
        <v>19.404891304347824</v>
      </c>
      <c r="R68" s="2">
        <v>0.23333161050237747</v>
      </c>
      <c r="S68" s="2">
        <v>26.282608695652176</v>
      </c>
      <c r="T68" s="2">
        <v>10.258152173913043</v>
      </c>
      <c r="U68" s="2">
        <v>0</v>
      </c>
      <c r="V68" s="2">
        <v>0.34750361794500723</v>
      </c>
      <c r="W68" s="2">
        <v>21.269021739130434</v>
      </c>
      <c r="X68" s="2">
        <v>14.622282608695652</v>
      </c>
      <c r="Y68" s="2">
        <v>0</v>
      </c>
      <c r="Z68" s="2">
        <v>0.34132726896836879</v>
      </c>
      <c r="AA68" s="2">
        <v>0</v>
      </c>
      <c r="AB68" s="2">
        <v>0</v>
      </c>
      <c r="AC68" s="2">
        <v>0</v>
      </c>
      <c r="AD68" s="2">
        <v>0</v>
      </c>
      <c r="AE68" s="2">
        <v>0</v>
      </c>
      <c r="AF68" s="2">
        <v>0</v>
      </c>
      <c r="AG68" s="2">
        <v>0.45652173913043476</v>
      </c>
      <c r="AH68" t="s">
        <v>39</v>
      </c>
      <c r="AI68">
        <v>2</v>
      </c>
    </row>
    <row r="69" spans="1:35" x14ac:dyDescent="0.25">
      <c r="A69" t="s">
        <v>941</v>
      </c>
      <c r="B69" t="s">
        <v>388</v>
      </c>
      <c r="C69" t="s">
        <v>777</v>
      </c>
      <c r="D69" t="s">
        <v>900</v>
      </c>
      <c r="E69" s="2">
        <v>89.032608695652172</v>
      </c>
      <c r="F69" s="2">
        <v>5.0407608695652177</v>
      </c>
      <c r="G69" s="2">
        <v>0.72826086956521741</v>
      </c>
      <c r="H69" s="2">
        <v>0.61141304347826086</v>
      </c>
      <c r="I69" s="2">
        <v>4.0190217391304346</v>
      </c>
      <c r="J69" s="2">
        <v>0</v>
      </c>
      <c r="K69" s="2">
        <v>0</v>
      </c>
      <c r="L69" s="2">
        <v>7.0380434782608692</v>
      </c>
      <c r="M69" s="2">
        <v>5.3043478260869561</v>
      </c>
      <c r="N69" s="2">
        <v>5.1304347826086953</v>
      </c>
      <c r="O69" s="2">
        <v>0.11720180686118911</v>
      </c>
      <c r="P69" s="2">
        <v>5.3043478260869561</v>
      </c>
      <c r="Q69" s="2">
        <v>11.864130434782609</v>
      </c>
      <c r="R69" s="2">
        <v>0.19283359785130022</v>
      </c>
      <c r="S69" s="2">
        <v>8.2282608695652169</v>
      </c>
      <c r="T69" s="2">
        <v>8.6358695652173907</v>
      </c>
      <c r="U69" s="2">
        <v>0</v>
      </c>
      <c r="V69" s="2">
        <v>0.18941521181784887</v>
      </c>
      <c r="W69" s="2">
        <v>6.8641304347826084</v>
      </c>
      <c r="X69" s="2">
        <v>9.4347826086956523</v>
      </c>
      <c r="Y69" s="2">
        <v>0</v>
      </c>
      <c r="Z69" s="2">
        <v>0.1830667806128678</v>
      </c>
      <c r="AA69" s="2">
        <v>0</v>
      </c>
      <c r="AB69" s="2">
        <v>0</v>
      </c>
      <c r="AC69" s="2">
        <v>0</v>
      </c>
      <c r="AD69" s="2">
        <v>0</v>
      </c>
      <c r="AE69" s="2">
        <v>3.2826086956521738</v>
      </c>
      <c r="AF69" s="2">
        <v>0</v>
      </c>
      <c r="AG69" s="2">
        <v>0</v>
      </c>
      <c r="AH69" t="s">
        <v>37</v>
      </c>
      <c r="AI69">
        <v>2</v>
      </c>
    </row>
    <row r="70" spans="1:35" x14ac:dyDescent="0.25">
      <c r="A70" t="s">
        <v>941</v>
      </c>
      <c r="B70" t="s">
        <v>654</v>
      </c>
      <c r="C70" t="s">
        <v>708</v>
      </c>
      <c r="D70" t="s">
        <v>898</v>
      </c>
      <c r="E70" s="2">
        <v>86.369565217391298</v>
      </c>
      <c r="F70" s="2">
        <v>5.5652173913043477</v>
      </c>
      <c r="G70" s="2">
        <v>0.43478260869565216</v>
      </c>
      <c r="H70" s="2">
        <v>0</v>
      </c>
      <c r="I70" s="2">
        <v>4.7880434782608692</v>
      </c>
      <c r="J70" s="2">
        <v>0</v>
      </c>
      <c r="K70" s="2">
        <v>0</v>
      </c>
      <c r="L70" s="2">
        <v>5.2309782608695654</v>
      </c>
      <c r="M70" s="2">
        <v>4.9565217391304346</v>
      </c>
      <c r="N70" s="2">
        <v>5.6576086956521738</v>
      </c>
      <c r="O70" s="2">
        <v>0.12289202114271333</v>
      </c>
      <c r="P70" s="2">
        <v>4.7065217391304346</v>
      </c>
      <c r="Q70" s="2">
        <v>19.339673913043477</v>
      </c>
      <c r="R70" s="2">
        <v>0.27841052101686381</v>
      </c>
      <c r="S70" s="2">
        <v>6.7853260869565215</v>
      </c>
      <c r="T70" s="2">
        <v>17.182065217391305</v>
      </c>
      <c r="U70" s="2">
        <v>0</v>
      </c>
      <c r="V70" s="2">
        <v>0.27749811225773979</v>
      </c>
      <c r="W70" s="2">
        <v>10.491847826086957</v>
      </c>
      <c r="X70" s="2">
        <v>15.907608695652174</v>
      </c>
      <c r="Y70" s="2">
        <v>0</v>
      </c>
      <c r="Z70" s="2">
        <v>0.30565693430656937</v>
      </c>
      <c r="AA70" s="2">
        <v>0</v>
      </c>
      <c r="AB70" s="2">
        <v>0</v>
      </c>
      <c r="AC70" s="2">
        <v>0</v>
      </c>
      <c r="AD70" s="2">
        <v>0</v>
      </c>
      <c r="AE70" s="2">
        <v>0</v>
      </c>
      <c r="AF70" s="2">
        <v>0</v>
      </c>
      <c r="AG70" s="2">
        <v>0</v>
      </c>
      <c r="AH70" t="s">
        <v>306</v>
      </c>
      <c r="AI70">
        <v>2</v>
      </c>
    </row>
    <row r="71" spans="1:35" x14ac:dyDescent="0.25">
      <c r="A71" t="s">
        <v>941</v>
      </c>
      <c r="B71" t="s">
        <v>660</v>
      </c>
      <c r="C71" t="s">
        <v>736</v>
      </c>
      <c r="D71" t="s">
        <v>896</v>
      </c>
      <c r="E71" s="2">
        <v>100.96739130434783</v>
      </c>
      <c r="F71" s="2">
        <v>4.8695652173913047</v>
      </c>
      <c r="G71" s="2">
        <v>0.65217391304347827</v>
      </c>
      <c r="H71" s="2">
        <v>0</v>
      </c>
      <c r="I71" s="2">
        <v>3.3913043478260869</v>
      </c>
      <c r="J71" s="2">
        <v>0</v>
      </c>
      <c r="K71" s="2">
        <v>2.0190217391304346</v>
      </c>
      <c r="L71" s="2">
        <v>5.9048913043478262</v>
      </c>
      <c r="M71" s="2">
        <v>5.3152173913043477</v>
      </c>
      <c r="N71" s="2">
        <v>4.6358695652173916</v>
      </c>
      <c r="O71" s="2">
        <v>9.8557433523522434E-2</v>
      </c>
      <c r="P71" s="2">
        <v>4.9673913043478262</v>
      </c>
      <c r="Q71" s="2">
        <v>20.407608695652176</v>
      </c>
      <c r="R71" s="2">
        <v>0.25131876412961568</v>
      </c>
      <c r="S71" s="2">
        <v>28.350543478260871</v>
      </c>
      <c r="T71" s="2">
        <v>4.5923913043478262</v>
      </c>
      <c r="U71" s="2">
        <v>0</v>
      </c>
      <c r="V71" s="2">
        <v>0.32627301108838408</v>
      </c>
      <c r="W71" s="2">
        <v>17.404891304347824</v>
      </c>
      <c r="X71" s="2">
        <v>15.581521739130435</v>
      </c>
      <c r="Y71" s="2">
        <v>0</v>
      </c>
      <c r="Z71" s="2">
        <v>0.32670362794703411</v>
      </c>
      <c r="AA71" s="2">
        <v>0</v>
      </c>
      <c r="AB71" s="2">
        <v>0</v>
      </c>
      <c r="AC71" s="2">
        <v>0</v>
      </c>
      <c r="AD71" s="2">
        <v>0</v>
      </c>
      <c r="AE71" s="2">
        <v>0</v>
      </c>
      <c r="AF71" s="2">
        <v>0</v>
      </c>
      <c r="AG71" s="2">
        <v>0.60869565217391308</v>
      </c>
      <c r="AH71" t="s">
        <v>312</v>
      </c>
      <c r="AI71">
        <v>2</v>
      </c>
    </row>
    <row r="72" spans="1:35" x14ac:dyDescent="0.25">
      <c r="A72" t="s">
        <v>941</v>
      </c>
      <c r="B72" t="s">
        <v>655</v>
      </c>
      <c r="C72" t="s">
        <v>774</v>
      </c>
      <c r="D72" t="s">
        <v>903</v>
      </c>
      <c r="E72" s="2">
        <v>58.695652173913047</v>
      </c>
      <c r="F72" s="2">
        <v>5.1304347826086953</v>
      </c>
      <c r="G72" s="2">
        <v>1.3043478260869565</v>
      </c>
      <c r="H72" s="2">
        <v>0</v>
      </c>
      <c r="I72" s="2">
        <v>4.2260869565217352</v>
      </c>
      <c r="J72" s="2">
        <v>0</v>
      </c>
      <c r="K72" s="2">
        <v>0</v>
      </c>
      <c r="L72" s="2">
        <v>9.7934782608695645</v>
      </c>
      <c r="M72" s="2">
        <v>4.8695652173913047</v>
      </c>
      <c r="N72" s="2">
        <v>4.6956521739130439</v>
      </c>
      <c r="O72" s="2">
        <v>0.16296296296296295</v>
      </c>
      <c r="P72" s="2">
        <v>4.6086956521739131</v>
      </c>
      <c r="Q72" s="2">
        <v>18.024456521739129</v>
      </c>
      <c r="R72" s="2">
        <v>0.38560185185185181</v>
      </c>
      <c r="S72" s="2">
        <v>27.081521739130434</v>
      </c>
      <c r="T72" s="2">
        <v>12.483695652173912</v>
      </c>
      <c r="U72" s="2">
        <v>0</v>
      </c>
      <c r="V72" s="2">
        <v>0.67407407407407394</v>
      </c>
      <c r="W72" s="2">
        <v>18.801630434782609</v>
      </c>
      <c r="X72" s="2">
        <v>16.932065217391305</v>
      </c>
      <c r="Y72" s="2">
        <v>0</v>
      </c>
      <c r="Z72" s="2">
        <v>0.60879629629629628</v>
      </c>
      <c r="AA72" s="2">
        <v>0</v>
      </c>
      <c r="AB72" s="2">
        <v>0</v>
      </c>
      <c r="AC72" s="2">
        <v>0</v>
      </c>
      <c r="AD72" s="2">
        <v>0</v>
      </c>
      <c r="AE72" s="2">
        <v>0</v>
      </c>
      <c r="AF72" s="2">
        <v>0</v>
      </c>
      <c r="AG72" s="2">
        <v>0</v>
      </c>
      <c r="AH72" t="s">
        <v>307</v>
      </c>
      <c r="AI72">
        <v>2</v>
      </c>
    </row>
    <row r="73" spans="1:35" x14ac:dyDescent="0.25">
      <c r="A73" t="s">
        <v>941</v>
      </c>
      <c r="B73" t="s">
        <v>531</v>
      </c>
      <c r="C73" t="s">
        <v>715</v>
      </c>
      <c r="D73" t="s">
        <v>901</v>
      </c>
      <c r="E73" s="2">
        <v>179.16304347826087</v>
      </c>
      <c r="F73" s="2">
        <v>5.3043478260869561</v>
      </c>
      <c r="G73" s="2">
        <v>0.91304347826086951</v>
      </c>
      <c r="H73" s="2">
        <v>0</v>
      </c>
      <c r="I73" s="2">
        <v>7.2038043478260869</v>
      </c>
      <c r="J73" s="2">
        <v>0</v>
      </c>
      <c r="K73" s="2">
        <v>0</v>
      </c>
      <c r="L73" s="2">
        <v>4.8043478260869561</v>
      </c>
      <c r="M73" s="2">
        <v>5.3913043478260869</v>
      </c>
      <c r="N73" s="2">
        <v>8.0027173913043477</v>
      </c>
      <c r="O73" s="2">
        <v>7.4758842443729892E-2</v>
      </c>
      <c r="P73" s="2">
        <v>5.1739130434782608</v>
      </c>
      <c r="Q73" s="2">
        <v>42.951086956521742</v>
      </c>
      <c r="R73" s="2">
        <v>0.26861008311593765</v>
      </c>
      <c r="S73" s="2">
        <v>16.649456521739129</v>
      </c>
      <c r="T73" s="2">
        <v>19.241847826086957</v>
      </c>
      <c r="U73" s="2">
        <v>0</v>
      </c>
      <c r="V73" s="2">
        <v>0.20032761026512164</v>
      </c>
      <c r="W73" s="2">
        <v>13.790760869565217</v>
      </c>
      <c r="X73" s="2">
        <v>19.413043478260871</v>
      </c>
      <c r="Y73" s="2">
        <v>0</v>
      </c>
      <c r="Z73" s="2">
        <v>0.18532730692228355</v>
      </c>
      <c r="AA73" s="2">
        <v>0</v>
      </c>
      <c r="AB73" s="2">
        <v>22.288043478260871</v>
      </c>
      <c r="AC73" s="2">
        <v>0</v>
      </c>
      <c r="AD73" s="2">
        <v>0</v>
      </c>
      <c r="AE73" s="2">
        <v>0</v>
      </c>
      <c r="AF73" s="2">
        <v>0</v>
      </c>
      <c r="AG73" s="2">
        <v>0</v>
      </c>
      <c r="AH73" t="s">
        <v>183</v>
      </c>
      <c r="AI73">
        <v>2</v>
      </c>
    </row>
    <row r="74" spans="1:35" x14ac:dyDescent="0.25">
      <c r="A74" t="s">
        <v>941</v>
      </c>
      <c r="B74" t="s">
        <v>556</v>
      </c>
      <c r="C74" t="s">
        <v>845</v>
      </c>
      <c r="D74" t="s">
        <v>901</v>
      </c>
      <c r="E74" s="2">
        <v>98.336956521739125</v>
      </c>
      <c r="F74" s="2">
        <v>5.5652173913043477</v>
      </c>
      <c r="G74" s="2">
        <v>0.65217391304347827</v>
      </c>
      <c r="H74" s="2">
        <v>0</v>
      </c>
      <c r="I74" s="2">
        <v>4.1875</v>
      </c>
      <c r="J74" s="2">
        <v>0</v>
      </c>
      <c r="K74" s="2">
        <v>0</v>
      </c>
      <c r="L74" s="2">
        <v>5.5434782608695654</v>
      </c>
      <c r="M74" s="2">
        <v>5.5652173913043477</v>
      </c>
      <c r="N74" s="2">
        <v>5.1630434782608692</v>
      </c>
      <c r="O74" s="2">
        <v>0.10909693821156184</v>
      </c>
      <c r="P74" s="2">
        <v>7.5271739130434785</v>
      </c>
      <c r="Q74" s="2">
        <v>24.744565217391305</v>
      </c>
      <c r="R74" s="2">
        <v>0.32817508566375597</v>
      </c>
      <c r="S74" s="2">
        <v>18.4375</v>
      </c>
      <c r="T74" s="2">
        <v>12.967391304347826</v>
      </c>
      <c r="U74" s="2">
        <v>0</v>
      </c>
      <c r="V74" s="2">
        <v>0.31936000884271032</v>
      </c>
      <c r="W74" s="2">
        <v>18.967391304347824</v>
      </c>
      <c r="X74" s="2">
        <v>16.497282608695652</v>
      </c>
      <c r="Y74" s="2">
        <v>0</v>
      </c>
      <c r="Z74" s="2">
        <v>0.36064441251243506</v>
      </c>
      <c r="AA74" s="2">
        <v>0</v>
      </c>
      <c r="AB74" s="2">
        <v>0</v>
      </c>
      <c r="AC74" s="2">
        <v>0</v>
      </c>
      <c r="AD74" s="2">
        <v>0</v>
      </c>
      <c r="AE74" s="2">
        <v>0</v>
      </c>
      <c r="AF74" s="2">
        <v>0</v>
      </c>
      <c r="AG74" s="2">
        <v>1.1521739130434783</v>
      </c>
      <c r="AH74" t="s">
        <v>208</v>
      </c>
      <c r="AI74">
        <v>2</v>
      </c>
    </row>
    <row r="75" spans="1:35" x14ac:dyDescent="0.25">
      <c r="A75" t="s">
        <v>941</v>
      </c>
      <c r="B75" t="s">
        <v>646</v>
      </c>
      <c r="C75" t="s">
        <v>872</v>
      </c>
      <c r="D75" t="s">
        <v>896</v>
      </c>
      <c r="E75" s="2">
        <v>59.369565217391305</v>
      </c>
      <c r="F75" s="2">
        <v>5.8260869565217392</v>
      </c>
      <c r="G75" s="2">
        <v>0.65217391304347827</v>
      </c>
      <c r="H75" s="2">
        <v>0.5625</v>
      </c>
      <c r="I75" s="2">
        <v>4.7826086956521738</v>
      </c>
      <c r="J75" s="2">
        <v>0</v>
      </c>
      <c r="K75" s="2">
        <v>2.5652173913043477</v>
      </c>
      <c r="L75" s="2">
        <v>6.1114130434782608</v>
      </c>
      <c r="M75" s="2">
        <v>5.4782608695652177</v>
      </c>
      <c r="N75" s="2">
        <v>0</v>
      </c>
      <c r="O75" s="2">
        <v>9.2273892347125602E-2</v>
      </c>
      <c r="P75" s="2">
        <v>5.4807608695652172</v>
      </c>
      <c r="Q75" s="2">
        <v>11.646739130434783</v>
      </c>
      <c r="R75" s="2">
        <v>0.28848956426217504</v>
      </c>
      <c r="S75" s="2">
        <v>11.307065217391305</v>
      </c>
      <c r="T75" s="2">
        <v>10.236413043478262</v>
      </c>
      <c r="U75" s="2">
        <v>0</v>
      </c>
      <c r="V75" s="2">
        <v>0.36287074331746616</v>
      </c>
      <c r="W75" s="2">
        <v>12.929347826086957</v>
      </c>
      <c r="X75" s="2">
        <v>8.4184782608695645</v>
      </c>
      <c r="Y75" s="2">
        <v>0</v>
      </c>
      <c r="Z75" s="2">
        <v>0.35957524716221168</v>
      </c>
      <c r="AA75" s="2">
        <v>0</v>
      </c>
      <c r="AB75" s="2">
        <v>0</v>
      </c>
      <c r="AC75" s="2">
        <v>0</v>
      </c>
      <c r="AD75" s="2">
        <v>0</v>
      </c>
      <c r="AE75" s="2">
        <v>0.95923913043478259</v>
      </c>
      <c r="AF75" s="2">
        <v>0</v>
      </c>
      <c r="AG75" s="2">
        <v>7.6086956521739135E-2</v>
      </c>
      <c r="AH75" t="s">
        <v>298</v>
      </c>
      <c r="AI75">
        <v>2</v>
      </c>
    </row>
    <row r="76" spans="1:35" x14ac:dyDescent="0.25">
      <c r="A76" t="s">
        <v>941</v>
      </c>
      <c r="B76" t="s">
        <v>616</v>
      </c>
      <c r="C76" t="s">
        <v>763</v>
      </c>
      <c r="D76" t="s">
        <v>901</v>
      </c>
      <c r="E76" s="2">
        <v>91.097826086956516</v>
      </c>
      <c r="F76" s="2">
        <v>5.0434782608695654</v>
      </c>
      <c r="G76" s="2">
        <v>0.30434782608695654</v>
      </c>
      <c r="H76" s="2">
        <v>0</v>
      </c>
      <c r="I76" s="2">
        <v>5.1521739130434785</v>
      </c>
      <c r="J76" s="2">
        <v>0</v>
      </c>
      <c r="K76" s="2">
        <v>5.3913043478260869</v>
      </c>
      <c r="L76" s="2">
        <v>5.2173913043478262</v>
      </c>
      <c r="M76" s="2">
        <v>0</v>
      </c>
      <c r="N76" s="2">
        <v>8.3233695652173907</v>
      </c>
      <c r="O76" s="2">
        <v>9.1367378594439802E-2</v>
      </c>
      <c r="P76" s="2">
        <v>4.6086956521739131</v>
      </c>
      <c r="Q76" s="2">
        <v>24.940217391304348</v>
      </c>
      <c r="R76" s="2">
        <v>0.32436463429185064</v>
      </c>
      <c r="S76" s="2">
        <v>20.923913043478262</v>
      </c>
      <c r="T76" s="2">
        <v>27.926630434782609</v>
      </c>
      <c r="U76" s="2">
        <v>0</v>
      </c>
      <c r="V76" s="2">
        <v>0.53624269180288753</v>
      </c>
      <c r="W76" s="2">
        <v>33.383152173913047</v>
      </c>
      <c r="X76" s="2">
        <v>20.358695652173914</v>
      </c>
      <c r="Y76" s="2">
        <v>0</v>
      </c>
      <c r="Z76" s="2">
        <v>0.58993556854790608</v>
      </c>
      <c r="AA76" s="2">
        <v>0</v>
      </c>
      <c r="AB76" s="2">
        <v>0</v>
      </c>
      <c r="AC76" s="2">
        <v>0</v>
      </c>
      <c r="AD76" s="2">
        <v>0</v>
      </c>
      <c r="AE76" s="2">
        <v>0</v>
      </c>
      <c r="AF76" s="2">
        <v>0</v>
      </c>
      <c r="AG76" s="2">
        <v>0</v>
      </c>
      <c r="AH76" t="s">
        <v>268</v>
      </c>
      <c r="AI76">
        <v>2</v>
      </c>
    </row>
    <row r="77" spans="1:35" x14ac:dyDescent="0.25">
      <c r="A77" t="s">
        <v>941</v>
      </c>
      <c r="B77" t="s">
        <v>353</v>
      </c>
      <c r="C77" t="s">
        <v>756</v>
      </c>
      <c r="D77" t="s">
        <v>897</v>
      </c>
      <c r="E77" s="2">
        <v>50.423913043478258</v>
      </c>
      <c r="F77" s="2">
        <v>4.8695652173913047</v>
      </c>
      <c r="G77" s="2">
        <v>0.65217391304347827</v>
      </c>
      <c r="H77" s="2">
        <v>0.56521739130434778</v>
      </c>
      <c r="I77" s="2">
        <v>5.7554347826086953</v>
      </c>
      <c r="J77" s="2">
        <v>0</v>
      </c>
      <c r="K77" s="2">
        <v>0</v>
      </c>
      <c r="L77" s="2">
        <v>6.0978260869565215</v>
      </c>
      <c r="M77" s="2">
        <v>5.2173913043478262</v>
      </c>
      <c r="N77" s="2">
        <v>2.7826086956521738</v>
      </c>
      <c r="O77" s="2">
        <v>0.15865488251778401</v>
      </c>
      <c r="P77" s="2">
        <v>0</v>
      </c>
      <c r="Q77" s="2">
        <v>7.7853260869565215</v>
      </c>
      <c r="R77" s="2">
        <v>0.15439749946109074</v>
      </c>
      <c r="S77" s="2">
        <v>14.350543478260869</v>
      </c>
      <c r="T77" s="2">
        <v>13.945652173913043</v>
      </c>
      <c r="U77" s="2">
        <v>0</v>
      </c>
      <c r="V77" s="2">
        <v>0.56116619961198544</v>
      </c>
      <c r="W77" s="2">
        <v>13.782608695652174</v>
      </c>
      <c r="X77" s="2">
        <v>16.788043478260871</v>
      </c>
      <c r="Y77" s="2">
        <v>0</v>
      </c>
      <c r="Z77" s="2">
        <v>0.60627290364302666</v>
      </c>
      <c r="AA77" s="2">
        <v>0</v>
      </c>
      <c r="AB77" s="2">
        <v>7.9782608695652177</v>
      </c>
      <c r="AC77" s="2">
        <v>0</v>
      </c>
      <c r="AD77" s="2">
        <v>0</v>
      </c>
      <c r="AE77" s="2">
        <v>0</v>
      </c>
      <c r="AF77" s="2">
        <v>0</v>
      </c>
      <c r="AG77" s="2">
        <v>0.32608695652173914</v>
      </c>
      <c r="AH77" t="s">
        <v>1</v>
      </c>
      <c r="AI77">
        <v>2</v>
      </c>
    </row>
    <row r="78" spans="1:35" x14ac:dyDescent="0.25">
      <c r="A78" t="s">
        <v>941</v>
      </c>
      <c r="B78" t="s">
        <v>670</v>
      </c>
      <c r="C78" t="s">
        <v>766</v>
      </c>
      <c r="D78" t="s">
        <v>901</v>
      </c>
      <c r="E78" s="2">
        <v>91.858695652173907</v>
      </c>
      <c r="F78" s="2">
        <v>5.5652173913043477</v>
      </c>
      <c r="G78" s="2">
        <v>0.13043478260869565</v>
      </c>
      <c r="H78" s="2">
        <v>0</v>
      </c>
      <c r="I78" s="2">
        <v>6.2138043478260867</v>
      </c>
      <c r="J78" s="2">
        <v>0</v>
      </c>
      <c r="K78" s="2">
        <v>5.3423913043478262</v>
      </c>
      <c r="L78" s="2">
        <v>7.5801086956521742</v>
      </c>
      <c r="M78" s="2">
        <v>5.5652173913043477</v>
      </c>
      <c r="N78" s="2">
        <v>8.4375</v>
      </c>
      <c r="O78" s="2">
        <v>0.15243758135131938</v>
      </c>
      <c r="P78" s="2">
        <v>5.2173913043478262</v>
      </c>
      <c r="Q78" s="2">
        <v>10.766304347826088</v>
      </c>
      <c r="R78" s="2">
        <v>0.17400307655898711</v>
      </c>
      <c r="S78" s="2">
        <v>16.44108695652174</v>
      </c>
      <c r="T78" s="2">
        <v>27.014891304347824</v>
      </c>
      <c r="U78" s="2">
        <v>0</v>
      </c>
      <c r="V78" s="2">
        <v>0.47307419240326593</v>
      </c>
      <c r="W78" s="2">
        <v>24.327173913043481</v>
      </c>
      <c r="X78" s="2">
        <v>22.399456521739129</v>
      </c>
      <c r="Y78" s="2">
        <v>0</v>
      </c>
      <c r="Z78" s="2">
        <v>0.50867944621938233</v>
      </c>
      <c r="AA78" s="2">
        <v>0</v>
      </c>
      <c r="AB78" s="2">
        <v>4.5027173913043477</v>
      </c>
      <c r="AC78" s="2">
        <v>0</v>
      </c>
      <c r="AD78" s="2">
        <v>0</v>
      </c>
      <c r="AE78" s="2">
        <v>0</v>
      </c>
      <c r="AF78" s="2">
        <v>0</v>
      </c>
      <c r="AG78" s="2">
        <v>4.3478260869565216E-2</v>
      </c>
      <c r="AH78" t="s">
        <v>322</v>
      </c>
      <c r="AI78">
        <v>2</v>
      </c>
    </row>
    <row r="79" spans="1:35" x14ac:dyDescent="0.25">
      <c r="A79" t="s">
        <v>941</v>
      </c>
      <c r="B79" t="s">
        <v>414</v>
      </c>
      <c r="C79" t="s">
        <v>722</v>
      </c>
      <c r="D79" t="s">
        <v>890</v>
      </c>
      <c r="E79" s="2">
        <v>91.771739130434781</v>
      </c>
      <c r="F79" s="2">
        <v>5.5652173913043477</v>
      </c>
      <c r="G79" s="2">
        <v>0.45652173913043476</v>
      </c>
      <c r="H79" s="2">
        <v>0</v>
      </c>
      <c r="I79" s="2">
        <v>3.6032608695652173</v>
      </c>
      <c r="J79" s="2">
        <v>0</v>
      </c>
      <c r="K79" s="2">
        <v>0</v>
      </c>
      <c r="L79" s="2">
        <v>6.2744565217391308</v>
      </c>
      <c r="M79" s="2">
        <v>5.5652173913043477</v>
      </c>
      <c r="N79" s="2">
        <v>5.7364130434782608</v>
      </c>
      <c r="O79" s="2">
        <v>0.12314935449484782</v>
      </c>
      <c r="P79" s="2">
        <v>5.5652173913043477</v>
      </c>
      <c r="Q79" s="2">
        <v>21.470108695652176</v>
      </c>
      <c r="R79" s="2">
        <v>0.29459315409214737</v>
      </c>
      <c r="S79" s="2">
        <v>21.032608695652176</v>
      </c>
      <c r="T79" s="2">
        <v>14.184782608695652</v>
      </c>
      <c r="U79" s="2">
        <v>0</v>
      </c>
      <c r="V79" s="2">
        <v>0.38374985194835959</v>
      </c>
      <c r="W79" s="2">
        <v>21.869565217391305</v>
      </c>
      <c r="X79" s="2">
        <v>13.358695652173912</v>
      </c>
      <c r="Y79" s="2">
        <v>0</v>
      </c>
      <c r="Z79" s="2">
        <v>0.38386829326068933</v>
      </c>
      <c r="AA79" s="2">
        <v>0</v>
      </c>
      <c r="AB79" s="2">
        <v>0</v>
      </c>
      <c r="AC79" s="2">
        <v>0</v>
      </c>
      <c r="AD79" s="2">
        <v>0</v>
      </c>
      <c r="AE79" s="2">
        <v>4.6603260869565215</v>
      </c>
      <c r="AF79" s="2">
        <v>0</v>
      </c>
      <c r="AG79" s="2">
        <v>1.2826086956521738</v>
      </c>
      <c r="AH79" t="s">
        <v>63</v>
      </c>
      <c r="AI79">
        <v>2</v>
      </c>
    </row>
    <row r="80" spans="1:35" x14ac:dyDescent="0.25">
      <c r="A80" t="s">
        <v>941</v>
      </c>
      <c r="B80" t="s">
        <v>584</v>
      </c>
      <c r="C80" t="s">
        <v>852</v>
      </c>
      <c r="D80" t="s">
        <v>901</v>
      </c>
      <c r="E80" s="2">
        <v>83.978260869565219</v>
      </c>
      <c r="F80" s="2">
        <v>4.6086956521739131</v>
      </c>
      <c r="G80" s="2">
        <v>1.3043478260869565</v>
      </c>
      <c r="H80" s="2">
        <v>0.55434782608695654</v>
      </c>
      <c r="I80" s="2">
        <v>4.2445652173913047</v>
      </c>
      <c r="J80" s="2">
        <v>0</v>
      </c>
      <c r="K80" s="2">
        <v>0</v>
      </c>
      <c r="L80" s="2">
        <v>5.2364130434782608</v>
      </c>
      <c r="M80" s="2">
        <v>4.8695652173913047</v>
      </c>
      <c r="N80" s="2">
        <v>5.4782608695652177</v>
      </c>
      <c r="O80" s="2">
        <v>0.12322029510742948</v>
      </c>
      <c r="P80" s="2">
        <v>5.1304347826086953</v>
      </c>
      <c r="Q80" s="2">
        <v>25.100543478260871</v>
      </c>
      <c r="R80" s="2">
        <v>0.35998576236085944</v>
      </c>
      <c r="S80" s="2">
        <v>8.9809782608695645</v>
      </c>
      <c r="T80" s="2">
        <v>16.111413043478262</v>
      </c>
      <c r="U80" s="2">
        <v>0</v>
      </c>
      <c r="V80" s="2">
        <v>0.29879627232720685</v>
      </c>
      <c r="W80" s="2">
        <v>16.133152173913043</v>
      </c>
      <c r="X80" s="2">
        <v>9.5407608695652169</v>
      </c>
      <c r="Y80" s="2">
        <v>0</v>
      </c>
      <c r="Z80" s="2">
        <v>0.30572094227284491</v>
      </c>
      <c r="AA80" s="2">
        <v>0</v>
      </c>
      <c r="AB80" s="2">
        <v>0</v>
      </c>
      <c r="AC80" s="2">
        <v>0</v>
      </c>
      <c r="AD80" s="2">
        <v>0</v>
      </c>
      <c r="AE80" s="2">
        <v>0</v>
      </c>
      <c r="AF80" s="2">
        <v>0</v>
      </c>
      <c r="AG80" s="2">
        <v>0.22826086956521738</v>
      </c>
      <c r="AH80" t="s">
        <v>236</v>
      </c>
      <c r="AI80">
        <v>2</v>
      </c>
    </row>
    <row r="81" spans="1:35" x14ac:dyDescent="0.25">
      <c r="A81" t="s">
        <v>941</v>
      </c>
      <c r="B81" t="s">
        <v>657</v>
      </c>
      <c r="C81" t="s">
        <v>772</v>
      </c>
      <c r="D81" t="s">
        <v>900</v>
      </c>
      <c r="E81" s="2">
        <v>113.04347826086956</v>
      </c>
      <c r="F81" s="2">
        <v>4.4510869565217392</v>
      </c>
      <c r="G81" s="2">
        <v>0.81521739130434778</v>
      </c>
      <c r="H81" s="2">
        <v>0</v>
      </c>
      <c r="I81" s="2">
        <v>8.3804347826086953</v>
      </c>
      <c r="J81" s="2">
        <v>0</v>
      </c>
      <c r="K81" s="2">
        <v>4.0869565217391308</v>
      </c>
      <c r="L81" s="2">
        <v>14.206521739130435</v>
      </c>
      <c r="M81" s="2">
        <v>4.8695652173913047</v>
      </c>
      <c r="N81" s="2">
        <v>10.597826086956522</v>
      </c>
      <c r="O81" s="2">
        <v>0.13682692307692307</v>
      </c>
      <c r="P81" s="2">
        <v>0</v>
      </c>
      <c r="Q81" s="2">
        <v>18.567934782608695</v>
      </c>
      <c r="R81" s="2">
        <v>0.16425480769230769</v>
      </c>
      <c r="S81" s="2">
        <v>29.986413043478262</v>
      </c>
      <c r="T81" s="2">
        <v>9.1820652173913047</v>
      </c>
      <c r="U81" s="2">
        <v>0</v>
      </c>
      <c r="V81" s="2">
        <v>0.34649038461538462</v>
      </c>
      <c r="W81" s="2">
        <v>23.470108695652176</v>
      </c>
      <c r="X81" s="2">
        <v>14.505434782608695</v>
      </c>
      <c r="Y81" s="2">
        <v>0</v>
      </c>
      <c r="Z81" s="2">
        <v>0.33593750000000006</v>
      </c>
      <c r="AA81" s="2">
        <v>0</v>
      </c>
      <c r="AB81" s="2">
        <v>0</v>
      </c>
      <c r="AC81" s="2">
        <v>0</v>
      </c>
      <c r="AD81" s="2">
        <v>0</v>
      </c>
      <c r="AE81" s="2">
        <v>4.6711956521739131</v>
      </c>
      <c r="AF81" s="2">
        <v>0</v>
      </c>
      <c r="AG81" s="2">
        <v>0.81521739130434778</v>
      </c>
      <c r="AH81" t="s">
        <v>309</v>
      </c>
      <c r="AI81">
        <v>2</v>
      </c>
    </row>
    <row r="82" spans="1:35" x14ac:dyDescent="0.25">
      <c r="A82" t="s">
        <v>941</v>
      </c>
      <c r="B82" t="s">
        <v>652</v>
      </c>
      <c r="C82" t="s">
        <v>749</v>
      </c>
      <c r="D82" t="s">
        <v>902</v>
      </c>
      <c r="E82" s="2">
        <v>64.326086956521735</v>
      </c>
      <c r="F82" s="2">
        <v>5.4402173913043477</v>
      </c>
      <c r="G82" s="2">
        <v>0.39130434782608697</v>
      </c>
      <c r="H82" s="2">
        <v>0.82608695652173914</v>
      </c>
      <c r="I82" s="2">
        <v>5.5652173913043477</v>
      </c>
      <c r="J82" s="2">
        <v>0</v>
      </c>
      <c r="K82" s="2">
        <v>4.4347826086956523</v>
      </c>
      <c r="L82" s="2">
        <v>5.5923913043478262</v>
      </c>
      <c r="M82" s="2">
        <v>5.3913043478260869</v>
      </c>
      <c r="N82" s="2">
        <v>4.8695652173913047</v>
      </c>
      <c r="O82" s="2">
        <v>0.15951334910442716</v>
      </c>
      <c r="P82" s="2">
        <v>2.2608695652173911</v>
      </c>
      <c r="Q82" s="2">
        <v>19.410326086956523</v>
      </c>
      <c r="R82" s="2">
        <v>0.33689591078066916</v>
      </c>
      <c r="S82" s="2">
        <v>18.100543478260871</v>
      </c>
      <c r="T82" s="2">
        <v>20.532608695652176</v>
      </c>
      <c r="U82" s="2">
        <v>0</v>
      </c>
      <c r="V82" s="2">
        <v>0.60058296721865501</v>
      </c>
      <c r="W82" s="2">
        <v>24.222826086956523</v>
      </c>
      <c r="X82" s="2">
        <v>10.896739130434783</v>
      </c>
      <c r="Y82" s="2">
        <v>0</v>
      </c>
      <c r="Z82" s="2">
        <v>0.54596147347076718</v>
      </c>
      <c r="AA82" s="2">
        <v>0</v>
      </c>
      <c r="AB82" s="2">
        <v>0</v>
      </c>
      <c r="AC82" s="2">
        <v>0</v>
      </c>
      <c r="AD82" s="2">
        <v>0</v>
      </c>
      <c r="AE82" s="2">
        <v>0.12652173913043477</v>
      </c>
      <c r="AF82" s="2">
        <v>0</v>
      </c>
      <c r="AG82" s="2">
        <v>0.19565217391304349</v>
      </c>
      <c r="AH82" t="s">
        <v>304</v>
      </c>
      <c r="AI82">
        <v>2</v>
      </c>
    </row>
    <row r="83" spans="1:35" x14ac:dyDescent="0.25">
      <c r="A83" t="s">
        <v>941</v>
      </c>
      <c r="B83" t="s">
        <v>429</v>
      </c>
      <c r="C83" t="s">
        <v>799</v>
      </c>
      <c r="D83" t="s">
        <v>901</v>
      </c>
      <c r="E83" s="2">
        <v>100.79347826086956</v>
      </c>
      <c r="F83" s="2">
        <v>3.652173913043478</v>
      </c>
      <c r="G83" s="2">
        <v>1.173913043478261</v>
      </c>
      <c r="H83" s="2">
        <v>0</v>
      </c>
      <c r="I83" s="2">
        <v>4.1413043478260869</v>
      </c>
      <c r="J83" s="2">
        <v>0</v>
      </c>
      <c r="K83" s="2">
        <v>3.4836956521739131</v>
      </c>
      <c r="L83" s="2">
        <v>9.3396739130434785</v>
      </c>
      <c r="M83" s="2">
        <v>5.3913043478260869</v>
      </c>
      <c r="N83" s="2">
        <v>7.0760869565217392</v>
      </c>
      <c r="O83" s="2">
        <v>0.12369244041841906</v>
      </c>
      <c r="P83" s="2">
        <v>5.5652173913043477</v>
      </c>
      <c r="Q83" s="2">
        <v>24.298913043478262</v>
      </c>
      <c r="R83" s="2">
        <v>0.29629030518710237</v>
      </c>
      <c r="S83" s="2">
        <v>16.926630434782609</v>
      </c>
      <c r="T83" s="2">
        <v>21.980978260869566</v>
      </c>
      <c r="U83" s="2">
        <v>0</v>
      </c>
      <c r="V83" s="2">
        <v>0.38601315647578993</v>
      </c>
      <c r="W83" s="2">
        <v>22.736413043478262</v>
      </c>
      <c r="X83" s="2">
        <v>16.964673913043477</v>
      </c>
      <c r="Y83" s="2">
        <v>0</v>
      </c>
      <c r="Z83" s="2">
        <v>0.3938854739566483</v>
      </c>
      <c r="AA83" s="2">
        <v>0</v>
      </c>
      <c r="AB83" s="2">
        <v>0</v>
      </c>
      <c r="AC83" s="2">
        <v>0</v>
      </c>
      <c r="AD83" s="2">
        <v>0</v>
      </c>
      <c r="AE83" s="2">
        <v>0</v>
      </c>
      <c r="AF83" s="2">
        <v>0</v>
      </c>
      <c r="AG83" s="2">
        <v>0.95652173913043481</v>
      </c>
      <c r="AH83" t="s">
        <v>78</v>
      </c>
      <c r="AI83">
        <v>2</v>
      </c>
    </row>
    <row r="84" spans="1:35" x14ac:dyDescent="0.25">
      <c r="A84" t="s">
        <v>941</v>
      </c>
      <c r="B84" t="s">
        <v>506</v>
      </c>
      <c r="C84" t="s">
        <v>824</v>
      </c>
      <c r="D84" t="s">
        <v>899</v>
      </c>
      <c r="E84" s="2">
        <v>98.173913043478265</v>
      </c>
      <c r="F84" s="2">
        <v>5.4782608695652177</v>
      </c>
      <c r="G84" s="2">
        <v>0.16304347826086957</v>
      </c>
      <c r="H84" s="2">
        <v>0</v>
      </c>
      <c r="I84" s="2">
        <v>1.2173913043478262</v>
      </c>
      <c r="J84" s="2">
        <v>1.7608695652173914</v>
      </c>
      <c r="K84" s="2">
        <v>0</v>
      </c>
      <c r="L84" s="2">
        <v>2.923695652173913</v>
      </c>
      <c r="M84" s="2">
        <v>5.3043478260869561</v>
      </c>
      <c r="N84" s="2">
        <v>0</v>
      </c>
      <c r="O84" s="2">
        <v>5.4030115146147029E-2</v>
      </c>
      <c r="P84" s="2">
        <v>39.576521739130428</v>
      </c>
      <c r="Q84" s="2">
        <v>12.394782608695653</v>
      </c>
      <c r="R84" s="2">
        <v>0.529379982285208</v>
      </c>
      <c r="S84" s="2">
        <v>3.0678260869565213</v>
      </c>
      <c r="T84" s="2">
        <v>5.7807608695652162</v>
      </c>
      <c r="U84" s="2">
        <v>0</v>
      </c>
      <c r="V84" s="2">
        <v>9.0131753764393252E-2</v>
      </c>
      <c r="W84" s="2">
        <v>5.3241304347826084</v>
      </c>
      <c r="X84" s="2">
        <v>3.8792391304347835</v>
      </c>
      <c r="Y84" s="2">
        <v>0</v>
      </c>
      <c r="Z84" s="2">
        <v>9.3745571302037201E-2</v>
      </c>
      <c r="AA84" s="2">
        <v>0</v>
      </c>
      <c r="AB84" s="2">
        <v>0</v>
      </c>
      <c r="AC84" s="2">
        <v>0</v>
      </c>
      <c r="AD84" s="2">
        <v>0</v>
      </c>
      <c r="AE84" s="2">
        <v>0</v>
      </c>
      <c r="AF84" s="2">
        <v>0</v>
      </c>
      <c r="AG84" s="2">
        <v>0.41304347826086957</v>
      </c>
      <c r="AH84" t="s">
        <v>157</v>
      </c>
      <c r="AI84">
        <v>2</v>
      </c>
    </row>
    <row r="85" spans="1:35" x14ac:dyDescent="0.25">
      <c r="A85" t="s">
        <v>941</v>
      </c>
      <c r="B85" t="s">
        <v>662</v>
      </c>
      <c r="C85" t="s">
        <v>878</v>
      </c>
      <c r="D85" t="s">
        <v>896</v>
      </c>
      <c r="E85" s="2">
        <v>100.5</v>
      </c>
      <c r="F85" s="2">
        <v>5.8260869565217392</v>
      </c>
      <c r="G85" s="2">
        <v>0.42391304347826086</v>
      </c>
      <c r="H85" s="2">
        <v>0.80760869565217386</v>
      </c>
      <c r="I85" s="2">
        <v>4.9565217391304346</v>
      </c>
      <c r="J85" s="2">
        <v>0</v>
      </c>
      <c r="K85" s="2">
        <v>0</v>
      </c>
      <c r="L85" s="2">
        <v>4.6086956521739131</v>
      </c>
      <c r="M85" s="2">
        <v>3.9130434782608696</v>
      </c>
      <c r="N85" s="2">
        <v>0</v>
      </c>
      <c r="O85" s="2">
        <v>3.8935756002595717E-2</v>
      </c>
      <c r="P85" s="2">
        <v>5.7391304347826084</v>
      </c>
      <c r="Q85" s="2">
        <v>14.679347826086957</v>
      </c>
      <c r="R85" s="2">
        <v>0.20316893791910015</v>
      </c>
      <c r="S85" s="2">
        <v>11.616847826086957</v>
      </c>
      <c r="T85" s="2">
        <v>0.33152173913043476</v>
      </c>
      <c r="U85" s="2">
        <v>0</v>
      </c>
      <c r="V85" s="2">
        <v>0.11888924940514818</v>
      </c>
      <c r="W85" s="2">
        <v>10.008152173913043</v>
      </c>
      <c r="X85" s="2">
        <v>5.1358695652173916</v>
      </c>
      <c r="Y85" s="2">
        <v>0</v>
      </c>
      <c r="Z85" s="2">
        <v>0.15068678347393466</v>
      </c>
      <c r="AA85" s="2">
        <v>0</v>
      </c>
      <c r="AB85" s="2">
        <v>0</v>
      </c>
      <c r="AC85" s="2">
        <v>0</v>
      </c>
      <c r="AD85" s="2">
        <v>0</v>
      </c>
      <c r="AE85" s="2">
        <v>0</v>
      </c>
      <c r="AF85" s="2">
        <v>0</v>
      </c>
      <c r="AG85" s="2">
        <v>0</v>
      </c>
      <c r="AH85" t="s">
        <v>314</v>
      </c>
      <c r="AI85">
        <v>2</v>
      </c>
    </row>
    <row r="86" spans="1:35" x14ac:dyDescent="0.25">
      <c r="A86" t="s">
        <v>941</v>
      </c>
      <c r="B86" t="s">
        <v>494</v>
      </c>
      <c r="C86" t="s">
        <v>741</v>
      </c>
      <c r="D86" t="s">
        <v>907</v>
      </c>
      <c r="E86" s="2">
        <v>174.11956521739131</v>
      </c>
      <c r="F86" s="2">
        <v>5.1358695652173916</v>
      </c>
      <c r="G86" s="2">
        <v>0.29619565217391303</v>
      </c>
      <c r="H86" s="2">
        <v>0.75</v>
      </c>
      <c r="I86" s="2">
        <v>0.87228260869565222</v>
      </c>
      <c r="J86" s="2">
        <v>0</v>
      </c>
      <c r="K86" s="2">
        <v>0</v>
      </c>
      <c r="L86" s="2">
        <v>10.619239130434783</v>
      </c>
      <c r="M86" s="2">
        <v>3.3967391304347827</v>
      </c>
      <c r="N86" s="2">
        <v>5.3913043478260869</v>
      </c>
      <c r="O86" s="2">
        <v>5.0471315313065729E-2</v>
      </c>
      <c r="P86" s="2">
        <v>5.3967391304347823</v>
      </c>
      <c r="Q86" s="2">
        <v>14.483695652173912</v>
      </c>
      <c r="R86" s="2">
        <v>0.11417691491354016</v>
      </c>
      <c r="S86" s="2">
        <v>16.257608695652181</v>
      </c>
      <c r="T86" s="2">
        <v>14.020326086956523</v>
      </c>
      <c r="U86" s="2">
        <v>0</v>
      </c>
      <c r="V86" s="2">
        <v>0.17389162869092956</v>
      </c>
      <c r="W86" s="2">
        <v>16.970000000000006</v>
      </c>
      <c r="X86" s="2">
        <v>11.804456521739132</v>
      </c>
      <c r="Y86" s="2">
        <v>0</v>
      </c>
      <c r="Z86" s="2">
        <v>0.16525688245208819</v>
      </c>
      <c r="AA86" s="2">
        <v>0</v>
      </c>
      <c r="AB86" s="2">
        <v>0</v>
      </c>
      <c r="AC86" s="2">
        <v>0</v>
      </c>
      <c r="AD86" s="2">
        <v>0</v>
      </c>
      <c r="AE86" s="2">
        <v>69.812608695652173</v>
      </c>
      <c r="AF86" s="2">
        <v>0</v>
      </c>
      <c r="AG86" s="2">
        <v>0</v>
      </c>
      <c r="AH86" t="s">
        <v>145</v>
      </c>
      <c r="AI86">
        <v>2</v>
      </c>
    </row>
    <row r="87" spans="1:35" x14ac:dyDescent="0.25">
      <c r="A87" t="s">
        <v>941</v>
      </c>
      <c r="B87" t="s">
        <v>405</v>
      </c>
      <c r="C87" t="s">
        <v>786</v>
      </c>
      <c r="D87" t="s">
        <v>896</v>
      </c>
      <c r="E87" s="2">
        <v>96.108695652173907</v>
      </c>
      <c r="F87" s="2">
        <v>5.2173913043478262</v>
      </c>
      <c r="G87" s="2">
        <v>0</v>
      </c>
      <c r="H87" s="2">
        <v>0</v>
      </c>
      <c r="I87" s="2">
        <v>2.8532608695652173</v>
      </c>
      <c r="J87" s="2">
        <v>0</v>
      </c>
      <c r="K87" s="2">
        <v>0</v>
      </c>
      <c r="L87" s="2">
        <v>4.5784782608695638</v>
      </c>
      <c r="M87" s="2">
        <v>2.1195652173913042</v>
      </c>
      <c r="N87" s="2">
        <v>3.9130434782608696</v>
      </c>
      <c r="O87" s="2">
        <v>6.2768604388147478E-2</v>
      </c>
      <c r="P87" s="2">
        <v>0</v>
      </c>
      <c r="Q87" s="2">
        <v>13.228913043478258</v>
      </c>
      <c r="R87" s="2">
        <v>0.13764532911106081</v>
      </c>
      <c r="S87" s="2">
        <v>8.0849999999999991</v>
      </c>
      <c r="T87" s="2">
        <v>4.2616304347826084</v>
      </c>
      <c r="U87" s="2">
        <v>0</v>
      </c>
      <c r="V87" s="2">
        <v>0.12846527934856367</v>
      </c>
      <c r="W87" s="2">
        <v>11.984999999999999</v>
      </c>
      <c r="X87" s="2">
        <v>15.090434782608698</v>
      </c>
      <c r="Y87" s="2">
        <v>0</v>
      </c>
      <c r="Z87" s="2">
        <v>0.2817168061524542</v>
      </c>
      <c r="AA87" s="2">
        <v>0</v>
      </c>
      <c r="AB87" s="2">
        <v>0</v>
      </c>
      <c r="AC87" s="2">
        <v>0</v>
      </c>
      <c r="AD87" s="2">
        <v>0</v>
      </c>
      <c r="AE87" s="2">
        <v>0</v>
      </c>
      <c r="AF87" s="2">
        <v>0</v>
      </c>
      <c r="AG87" s="2">
        <v>0</v>
      </c>
      <c r="AH87" t="s">
        <v>54</v>
      </c>
      <c r="AI87">
        <v>2</v>
      </c>
    </row>
    <row r="88" spans="1:35" x14ac:dyDescent="0.25">
      <c r="A88" t="s">
        <v>941</v>
      </c>
      <c r="B88" t="s">
        <v>592</v>
      </c>
      <c r="C88" t="s">
        <v>855</v>
      </c>
      <c r="D88" t="s">
        <v>896</v>
      </c>
      <c r="E88" s="2">
        <v>31.521739130434781</v>
      </c>
      <c r="F88" s="2">
        <v>4.7826086956521738</v>
      </c>
      <c r="G88" s="2">
        <v>0</v>
      </c>
      <c r="H88" s="2">
        <v>0.24184782608695651</v>
      </c>
      <c r="I88" s="2">
        <v>1.0869565217391304</v>
      </c>
      <c r="J88" s="2">
        <v>0</v>
      </c>
      <c r="K88" s="2">
        <v>0</v>
      </c>
      <c r="L88" s="2">
        <v>0.50543478260869568</v>
      </c>
      <c r="M88" s="2">
        <v>5.3913043478260869</v>
      </c>
      <c r="N88" s="2">
        <v>0</v>
      </c>
      <c r="O88" s="2">
        <v>0.17103448275862068</v>
      </c>
      <c r="P88" s="2">
        <v>4.4347826086956523</v>
      </c>
      <c r="Q88" s="2">
        <v>0</v>
      </c>
      <c r="R88" s="2">
        <v>0.1406896551724138</v>
      </c>
      <c r="S88" s="2">
        <v>4.4538043478260869</v>
      </c>
      <c r="T88" s="2">
        <v>2.5434782608695654</v>
      </c>
      <c r="U88" s="2">
        <v>0</v>
      </c>
      <c r="V88" s="2">
        <v>0.22198275862068967</v>
      </c>
      <c r="W88" s="2">
        <v>5.4456521739130439</v>
      </c>
      <c r="X88" s="2">
        <v>2.8532608695652173</v>
      </c>
      <c r="Y88" s="2">
        <v>3.9592391304347827</v>
      </c>
      <c r="Z88" s="2">
        <v>0.38887931034482764</v>
      </c>
      <c r="AA88" s="2">
        <v>0.73097826086956519</v>
      </c>
      <c r="AB88" s="2">
        <v>0</v>
      </c>
      <c r="AC88" s="2">
        <v>0</v>
      </c>
      <c r="AD88" s="2">
        <v>0</v>
      </c>
      <c r="AE88" s="2">
        <v>0.21239130434782608</v>
      </c>
      <c r="AF88" s="2">
        <v>0</v>
      </c>
      <c r="AG88" s="2">
        <v>0</v>
      </c>
      <c r="AH88" t="s">
        <v>244</v>
      </c>
      <c r="AI88">
        <v>2</v>
      </c>
    </row>
    <row r="89" spans="1:35" x14ac:dyDescent="0.25">
      <c r="A89" t="s">
        <v>941</v>
      </c>
      <c r="B89" t="s">
        <v>483</v>
      </c>
      <c r="C89" t="s">
        <v>825</v>
      </c>
      <c r="D89" t="s">
        <v>889</v>
      </c>
      <c r="E89" s="2">
        <v>41.826086956521742</v>
      </c>
      <c r="F89" s="2">
        <v>2.5652173913043477</v>
      </c>
      <c r="G89" s="2">
        <v>5.1304347826086953</v>
      </c>
      <c r="H89" s="2">
        <v>0.18478260869565216</v>
      </c>
      <c r="I89" s="2">
        <v>3.3260869565217392</v>
      </c>
      <c r="J89" s="2">
        <v>0</v>
      </c>
      <c r="K89" s="2">
        <v>4.5652173913043477</v>
      </c>
      <c r="L89" s="2">
        <v>5.1630434782608692</v>
      </c>
      <c r="M89" s="2">
        <v>5.2173913043478262</v>
      </c>
      <c r="N89" s="2">
        <v>0</v>
      </c>
      <c r="O89" s="2">
        <v>0.12474012474012473</v>
      </c>
      <c r="P89" s="2">
        <v>0.17391304347826086</v>
      </c>
      <c r="Q89" s="2">
        <v>7.3532608695652177</v>
      </c>
      <c r="R89" s="2">
        <v>0.17996361746361747</v>
      </c>
      <c r="S89" s="2">
        <v>0</v>
      </c>
      <c r="T89" s="2">
        <v>0</v>
      </c>
      <c r="U89" s="2">
        <v>0</v>
      </c>
      <c r="V89" s="2">
        <v>0</v>
      </c>
      <c r="W89" s="2">
        <v>4.0097826086956516</v>
      </c>
      <c r="X89" s="2">
        <v>0</v>
      </c>
      <c r="Y89" s="2">
        <v>0</v>
      </c>
      <c r="Z89" s="2">
        <v>9.5867983367983342E-2</v>
      </c>
      <c r="AA89" s="2">
        <v>1.2066304347826087</v>
      </c>
      <c r="AB89" s="2">
        <v>20.672934782608696</v>
      </c>
      <c r="AC89" s="2">
        <v>0</v>
      </c>
      <c r="AD89" s="2">
        <v>0</v>
      </c>
      <c r="AE89" s="2">
        <v>66.315108695652185</v>
      </c>
      <c r="AF89" s="2">
        <v>0</v>
      </c>
      <c r="AG89" s="2">
        <v>8.6956521739130432E-2</v>
      </c>
      <c r="AH89" t="s">
        <v>134</v>
      </c>
      <c r="AI89">
        <v>2</v>
      </c>
    </row>
    <row r="90" spans="1:35" x14ac:dyDescent="0.25">
      <c r="A90" t="s">
        <v>941</v>
      </c>
      <c r="B90" t="s">
        <v>626</v>
      </c>
      <c r="C90" t="s">
        <v>831</v>
      </c>
      <c r="D90" t="s">
        <v>906</v>
      </c>
      <c r="E90" s="2">
        <v>19.826086956521738</v>
      </c>
      <c r="F90" s="2">
        <v>2.6086956521739131</v>
      </c>
      <c r="G90" s="2">
        <v>0</v>
      </c>
      <c r="H90" s="2">
        <v>0.13043478260869565</v>
      </c>
      <c r="I90" s="2">
        <v>1.5326086956521738</v>
      </c>
      <c r="J90" s="2">
        <v>0</v>
      </c>
      <c r="K90" s="2">
        <v>2.0163043478260869</v>
      </c>
      <c r="L90" s="2">
        <v>2.2345652173913044</v>
      </c>
      <c r="M90" s="2">
        <v>3.1630434782608696</v>
      </c>
      <c r="N90" s="2">
        <v>0</v>
      </c>
      <c r="O90" s="2">
        <v>0.15953947368421054</v>
      </c>
      <c r="P90" s="2">
        <v>0</v>
      </c>
      <c r="Q90" s="2">
        <v>25.269130434782607</v>
      </c>
      <c r="R90" s="2">
        <v>1.2745394736842104</v>
      </c>
      <c r="S90" s="2">
        <v>2.7694565217391305</v>
      </c>
      <c r="T90" s="2">
        <v>4.5576086956521733</v>
      </c>
      <c r="U90" s="2">
        <v>0</v>
      </c>
      <c r="V90" s="2">
        <v>0.36956688596491227</v>
      </c>
      <c r="W90" s="2">
        <v>4.4373913043478259</v>
      </c>
      <c r="X90" s="2">
        <v>0</v>
      </c>
      <c r="Y90" s="2">
        <v>0</v>
      </c>
      <c r="Z90" s="2">
        <v>0.22381578947368422</v>
      </c>
      <c r="AA90" s="2">
        <v>3.5489130434782608</v>
      </c>
      <c r="AB90" s="2">
        <v>12.45695652173913</v>
      </c>
      <c r="AC90" s="2">
        <v>0</v>
      </c>
      <c r="AD90" s="2">
        <v>0</v>
      </c>
      <c r="AE90" s="2">
        <v>8.0385869565217387</v>
      </c>
      <c r="AF90" s="2">
        <v>0</v>
      </c>
      <c r="AG90" s="2">
        <v>0.29347826086956524</v>
      </c>
      <c r="AH90" t="s">
        <v>278</v>
      </c>
      <c r="AI90">
        <v>2</v>
      </c>
    </row>
    <row r="91" spans="1:35" x14ac:dyDescent="0.25">
      <c r="A91" t="s">
        <v>941</v>
      </c>
      <c r="B91" t="s">
        <v>589</v>
      </c>
      <c r="C91" t="s">
        <v>854</v>
      </c>
      <c r="D91" t="s">
        <v>901</v>
      </c>
      <c r="E91" s="2">
        <v>280.3478260869565</v>
      </c>
      <c r="F91" s="2">
        <v>4.4836956521739131</v>
      </c>
      <c r="G91" s="2">
        <v>4.9728260869565215</v>
      </c>
      <c r="H91" s="2">
        <v>2.3260869565217392</v>
      </c>
      <c r="I91" s="2">
        <v>14.994565217391305</v>
      </c>
      <c r="J91" s="2">
        <v>0</v>
      </c>
      <c r="K91" s="2">
        <v>0</v>
      </c>
      <c r="L91" s="2">
        <v>9.7256521739130388</v>
      </c>
      <c r="M91" s="2">
        <v>20.3125</v>
      </c>
      <c r="N91" s="2">
        <v>0</v>
      </c>
      <c r="O91" s="2">
        <v>7.2454637096774202E-2</v>
      </c>
      <c r="P91" s="2">
        <v>4.5652173913043477</v>
      </c>
      <c r="Q91" s="2">
        <v>76.505434782608702</v>
      </c>
      <c r="R91" s="2">
        <v>0.28917881513647647</v>
      </c>
      <c r="S91" s="2">
        <v>24.304021739130441</v>
      </c>
      <c r="T91" s="2">
        <v>19.670108695652171</v>
      </c>
      <c r="U91" s="2">
        <v>0</v>
      </c>
      <c r="V91" s="2">
        <v>0.1568556141439206</v>
      </c>
      <c r="W91" s="2">
        <v>39.544565217391316</v>
      </c>
      <c r="X91" s="2">
        <v>10.875978260869568</v>
      </c>
      <c r="Y91" s="2">
        <v>4.2002173913043475</v>
      </c>
      <c r="Z91" s="2">
        <v>0.19483211848635243</v>
      </c>
      <c r="AA91" s="2">
        <v>0</v>
      </c>
      <c r="AB91" s="2">
        <v>0</v>
      </c>
      <c r="AC91" s="2">
        <v>0</v>
      </c>
      <c r="AD91" s="2">
        <v>0</v>
      </c>
      <c r="AE91" s="2">
        <v>8</v>
      </c>
      <c r="AF91" s="2">
        <v>0</v>
      </c>
      <c r="AG91" s="2">
        <v>2.4456521739130435</v>
      </c>
      <c r="AH91" t="s">
        <v>241</v>
      </c>
      <c r="AI91">
        <v>2</v>
      </c>
    </row>
    <row r="92" spans="1:35" x14ac:dyDescent="0.25">
      <c r="A92" t="s">
        <v>941</v>
      </c>
      <c r="B92" t="s">
        <v>673</v>
      </c>
      <c r="C92" t="s">
        <v>726</v>
      </c>
      <c r="D92" t="s">
        <v>898</v>
      </c>
      <c r="E92" s="2">
        <v>18.163043478260871</v>
      </c>
      <c r="F92" s="2">
        <v>13.532608695652174</v>
      </c>
      <c r="G92" s="2">
        <v>0</v>
      </c>
      <c r="H92" s="2">
        <v>0.17119565217391305</v>
      </c>
      <c r="I92" s="2">
        <v>0</v>
      </c>
      <c r="J92" s="2">
        <v>0</v>
      </c>
      <c r="K92" s="2">
        <v>0</v>
      </c>
      <c r="L92" s="2">
        <v>0</v>
      </c>
      <c r="M92" s="2">
        <v>0</v>
      </c>
      <c r="N92" s="2">
        <v>0</v>
      </c>
      <c r="O92" s="2">
        <v>0</v>
      </c>
      <c r="P92" s="2">
        <v>0</v>
      </c>
      <c r="Q92" s="2">
        <v>0</v>
      </c>
      <c r="R92" s="2">
        <v>0</v>
      </c>
      <c r="S92" s="2">
        <v>13.229782608695643</v>
      </c>
      <c r="T92" s="2">
        <v>0</v>
      </c>
      <c r="U92" s="2">
        <v>0</v>
      </c>
      <c r="V92" s="2">
        <v>0.72839018551765355</v>
      </c>
      <c r="W92" s="2">
        <v>12.467717391304346</v>
      </c>
      <c r="X92" s="2">
        <v>1.6719565217391303</v>
      </c>
      <c r="Y92" s="2">
        <v>0</v>
      </c>
      <c r="Z92" s="2">
        <v>0.77848593656493092</v>
      </c>
      <c r="AA92" s="2">
        <v>0</v>
      </c>
      <c r="AB92" s="2">
        <v>0</v>
      </c>
      <c r="AC92" s="2">
        <v>0</v>
      </c>
      <c r="AD92" s="2">
        <v>4.1061956521739127</v>
      </c>
      <c r="AE92" s="2">
        <v>0</v>
      </c>
      <c r="AF92" s="2">
        <v>0</v>
      </c>
      <c r="AG92" s="2">
        <v>0</v>
      </c>
      <c r="AH92" t="s">
        <v>325</v>
      </c>
      <c r="AI92">
        <v>2</v>
      </c>
    </row>
    <row r="93" spans="1:35" x14ac:dyDescent="0.25">
      <c r="A93" t="s">
        <v>941</v>
      </c>
      <c r="B93" t="s">
        <v>558</v>
      </c>
      <c r="C93" t="s">
        <v>846</v>
      </c>
      <c r="D93" t="s">
        <v>889</v>
      </c>
      <c r="E93" s="2">
        <v>79.706521739130437</v>
      </c>
      <c r="F93" s="2">
        <v>5.2608695652173916</v>
      </c>
      <c r="G93" s="2">
        <v>1.4673913043478262</v>
      </c>
      <c r="H93" s="2">
        <v>0</v>
      </c>
      <c r="I93" s="2">
        <v>5.0217391304347823</v>
      </c>
      <c r="J93" s="2">
        <v>0</v>
      </c>
      <c r="K93" s="2">
        <v>0</v>
      </c>
      <c r="L93" s="2">
        <v>2.3340217391304345</v>
      </c>
      <c r="M93" s="2">
        <v>4.7771739130434785</v>
      </c>
      <c r="N93" s="2">
        <v>0</v>
      </c>
      <c r="O93" s="2">
        <v>5.9934542479203601E-2</v>
      </c>
      <c r="P93" s="2">
        <v>4.8967391304347823</v>
      </c>
      <c r="Q93" s="2">
        <v>6.1439130434782614</v>
      </c>
      <c r="R93" s="2">
        <v>0.13851629619528161</v>
      </c>
      <c r="S93" s="2">
        <v>9.4982608695652182</v>
      </c>
      <c r="T93" s="2">
        <v>0</v>
      </c>
      <c r="U93" s="2">
        <v>0</v>
      </c>
      <c r="V93" s="2">
        <v>0.11916541660984591</v>
      </c>
      <c r="W93" s="2">
        <v>8.4415217391304331</v>
      </c>
      <c r="X93" s="2">
        <v>3.72</v>
      </c>
      <c r="Y93" s="2">
        <v>3.6296739130434776</v>
      </c>
      <c r="Z93" s="2">
        <v>0.19811673257875356</v>
      </c>
      <c r="AA93" s="2">
        <v>0</v>
      </c>
      <c r="AB93" s="2">
        <v>0</v>
      </c>
      <c r="AC93" s="2">
        <v>0</v>
      </c>
      <c r="AD93" s="2">
        <v>0</v>
      </c>
      <c r="AE93" s="2">
        <v>0</v>
      </c>
      <c r="AF93" s="2">
        <v>0</v>
      </c>
      <c r="AG93" s="2">
        <v>3.0652173913043477</v>
      </c>
      <c r="AH93" t="s">
        <v>210</v>
      </c>
      <c r="AI93">
        <v>2</v>
      </c>
    </row>
    <row r="94" spans="1:35" x14ac:dyDescent="0.25">
      <c r="A94" t="s">
        <v>941</v>
      </c>
      <c r="B94" t="s">
        <v>402</v>
      </c>
      <c r="C94" t="s">
        <v>723</v>
      </c>
      <c r="D94" t="s">
        <v>894</v>
      </c>
      <c r="E94" s="2">
        <v>77.891304347826093</v>
      </c>
      <c r="F94" s="2">
        <v>4.5569565217391297</v>
      </c>
      <c r="G94" s="2">
        <v>0.63586956521739135</v>
      </c>
      <c r="H94" s="2">
        <v>0.67119565217391308</v>
      </c>
      <c r="I94" s="2">
        <v>0</v>
      </c>
      <c r="J94" s="2">
        <v>0</v>
      </c>
      <c r="K94" s="2">
        <v>0</v>
      </c>
      <c r="L94" s="2">
        <v>5.1735869565217403</v>
      </c>
      <c r="M94" s="2">
        <v>10.153913043478259</v>
      </c>
      <c r="N94" s="2">
        <v>0</v>
      </c>
      <c r="O94" s="2">
        <v>0.13036003349148753</v>
      </c>
      <c r="P94" s="2">
        <v>0</v>
      </c>
      <c r="Q94" s="2">
        <v>22.638152173913046</v>
      </c>
      <c r="R94" s="2">
        <v>0.29063773374267377</v>
      </c>
      <c r="S94" s="2">
        <v>12.160434782608698</v>
      </c>
      <c r="T94" s="2">
        <v>0</v>
      </c>
      <c r="U94" s="2">
        <v>0</v>
      </c>
      <c r="V94" s="2">
        <v>0.1561205693552889</v>
      </c>
      <c r="W94" s="2">
        <v>17.129782608695656</v>
      </c>
      <c r="X94" s="2">
        <v>5.8010869565217398</v>
      </c>
      <c r="Y94" s="2">
        <v>5.1657608695652177</v>
      </c>
      <c r="Z94" s="2">
        <v>0.36071588054702769</v>
      </c>
      <c r="AA94" s="2">
        <v>0</v>
      </c>
      <c r="AB94" s="2">
        <v>0</v>
      </c>
      <c r="AC94" s="2">
        <v>0</v>
      </c>
      <c r="AD94" s="2">
        <v>0</v>
      </c>
      <c r="AE94" s="2">
        <v>0</v>
      </c>
      <c r="AF94" s="2">
        <v>0</v>
      </c>
      <c r="AG94" s="2">
        <v>0</v>
      </c>
      <c r="AH94" t="s">
        <v>51</v>
      </c>
      <c r="AI94">
        <v>2</v>
      </c>
    </row>
    <row r="95" spans="1:35" x14ac:dyDescent="0.25">
      <c r="A95" t="s">
        <v>941</v>
      </c>
      <c r="B95" t="s">
        <v>618</v>
      </c>
      <c r="C95" t="s">
        <v>731</v>
      </c>
      <c r="D95" t="s">
        <v>892</v>
      </c>
      <c r="E95" s="2">
        <v>29.141304347826086</v>
      </c>
      <c r="F95" s="2">
        <v>3.7391304347826089</v>
      </c>
      <c r="G95" s="2">
        <v>0.29891304347826086</v>
      </c>
      <c r="H95" s="2">
        <v>8.478260869565217E-2</v>
      </c>
      <c r="I95" s="2">
        <v>1.7119565217391304</v>
      </c>
      <c r="J95" s="2">
        <v>0</v>
      </c>
      <c r="K95" s="2">
        <v>0</v>
      </c>
      <c r="L95" s="2">
        <v>0.22282608695652173</v>
      </c>
      <c r="M95" s="2">
        <v>0.86956521739130432</v>
      </c>
      <c r="N95" s="2">
        <v>0</v>
      </c>
      <c r="O95" s="2">
        <v>2.9839612085042894E-2</v>
      </c>
      <c r="P95" s="2">
        <v>0</v>
      </c>
      <c r="Q95" s="2">
        <v>4.2880434782608692</v>
      </c>
      <c r="R95" s="2">
        <v>0.14714658709436776</v>
      </c>
      <c r="S95" s="2">
        <v>9.9103260869565215</v>
      </c>
      <c r="T95" s="2">
        <v>0</v>
      </c>
      <c r="U95" s="2">
        <v>0</v>
      </c>
      <c r="V95" s="2">
        <v>0.34007832898172324</v>
      </c>
      <c r="W95" s="2">
        <v>1.6603260869565217</v>
      </c>
      <c r="X95" s="2">
        <v>0</v>
      </c>
      <c r="Y95" s="2">
        <v>0</v>
      </c>
      <c r="Z95" s="2">
        <v>5.6975009324878777E-2</v>
      </c>
      <c r="AA95" s="2">
        <v>0</v>
      </c>
      <c r="AB95" s="2">
        <v>0</v>
      </c>
      <c r="AC95" s="2">
        <v>0</v>
      </c>
      <c r="AD95" s="2">
        <v>10.826086956521738</v>
      </c>
      <c r="AE95" s="2">
        <v>0</v>
      </c>
      <c r="AF95" s="2">
        <v>0</v>
      </c>
      <c r="AG95" s="2">
        <v>0</v>
      </c>
      <c r="AH95" t="s">
        <v>270</v>
      </c>
      <c r="AI95">
        <v>2</v>
      </c>
    </row>
    <row r="96" spans="1:35" x14ac:dyDescent="0.25">
      <c r="A96" t="s">
        <v>941</v>
      </c>
      <c r="B96" t="s">
        <v>661</v>
      </c>
      <c r="C96" t="s">
        <v>831</v>
      </c>
      <c r="D96" t="s">
        <v>906</v>
      </c>
      <c r="E96" s="2">
        <v>13.923913043478262</v>
      </c>
      <c r="F96" s="2">
        <v>0.28260869565217389</v>
      </c>
      <c r="G96" s="2">
        <v>0</v>
      </c>
      <c r="H96" s="2">
        <v>4.4347826086956525E-2</v>
      </c>
      <c r="I96" s="2">
        <v>0</v>
      </c>
      <c r="J96" s="2">
        <v>0</v>
      </c>
      <c r="K96" s="2">
        <v>0</v>
      </c>
      <c r="L96" s="2">
        <v>0</v>
      </c>
      <c r="M96" s="2">
        <v>0.51086956521739135</v>
      </c>
      <c r="N96" s="2">
        <v>0</v>
      </c>
      <c r="O96" s="2">
        <v>3.6690085870413738E-2</v>
      </c>
      <c r="P96" s="2">
        <v>0</v>
      </c>
      <c r="Q96" s="2">
        <v>0.56521739130434778</v>
      </c>
      <c r="R96" s="2">
        <v>4.0593286494925836E-2</v>
      </c>
      <c r="S96" s="2">
        <v>3.9176086956521741</v>
      </c>
      <c r="T96" s="2">
        <v>0</v>
      </c>
      <c r="U96" s="2">
        <v>0</v>
      </c>
      <c r="V96" s="2">
        <v>0.28135831381733023</v>
      </c>
      <c r="W96" s="2">
        <v>11.041847826086954</v>
      </c>
      <c r="X96" s="2">
        <v>5.448804347826087</v>
      </c>
      <c r="Y96" s="2">
        <v>0</v>
      </c>
      <c r="Z96" s="2">
        <v>1.1843403590944572</v>
      </c>
      <c r="AA96" s="2">
        <v>0</v>
      </c>
      <c r="AB96" s="2">
        <v>0</v>
      </c>
      <c r="AC96" s="2">
        <v>0</v>
      </c>
      <c r="AD96" s="2">
        <v>0</v>
      </c>
      <c r="AE96" s="2">
        <v>8.4782608695652184E-2</v>
      </c>
      <c r="AF96" s="2">
        <v>0</v>
      </c>
      <c r="AG96" s="2">
        <v>0</v>
      </c>
      <c r="AH96" t="s">
        <v>313</v>
      </c>
      <c r="AI96">
        <v>2</v>
      </c>
    </row>
    <row r="97" spans="1:35" x14ac:dyDescent="0.25">
      <c r="A97" t="s">
        <v>941</v>
      </c>
      <c r="B97" t="s">
        <v>419</v>
      </c>
      <c r="C97" t="s">
        <v>732</v>
      </c>
      <c r="D97" t="s">
        <v>891</v>
      </c>
      <c r="E97" s="2">
        <v>112.58695652173913</v>
      </c>
      <c r="F97" s="2">
        <v>2.7826086956521738</v>
      </c>
      <c r="G97" s="2">
        <v>0.5</v>
      </c>
      <c r="H97" s="2">
        <v>0.17652173913043481</v>
      </c>
      <c r="I97" s="2">
        <v>0</v>
      </c>
      <c r="J97" s="2">
        <v>0</v>
      </c>
      <c r="K97" s="2">
        <v>0</v>
      </c>
      <c r="L97" s="2">
        <v>4.3121739130434786</v>
      </c>
      <c r="M97" s="2">
        <v>8.4656521739130444</v>
      </c>
      <c r="N97" s="2">
        <v>2.4972826086956523</v>
      </c>
      <c r="O97" s="2">
        <v>9.7373044989380209E-2</v>
      </c>
      <c r="P97" s="2">
        <v>0</v>
      </c>
      <c r="Q97" s="2">
        <v>11.22978260869565</v>
      </c>
      <c r="R97" s="2">
        <v>9.9743193666731025E-2</v>
      </c>
      <c r="S97" s="2">
        <v>6.3878260869565215</v>
      </c>
      <c r="T97" s="2">
        <v>5.5864130434782613</v>
      </c>
      <c r="U97" s="2">
        <v>0</v>
      </c>
      <c r="V97" s="2">
        <v>0.10635547402973547</v>
      </c>
      <c r="W97" s="2">
        <v>4.6221739130434782</v>
      </c>
      <c r="X97" s="2">
        <v>5.2732608695652168</v>
      </c>
      <c r="Y97" s="2">
        <v>0</v>
      </c>
      <c r="Z97" s="2">
        <v>8.7891484842633719E-2</v>
      </c>
      <c r="AA97" s="2">
        <v>0</v>
      </c>
      <c r="AB97" s="2">
        <v>2.6533695652173916</v>
      </c>
      <c r="AC97" s="2">
        <v>0</v>
      </c>
      <c r="AD97" s="2">
        <v>0</v>
      </c>
      <c r="AE97" s="2">
        <v>0.11478260869565216</v>
      </c>
      <c r="AF97" s="2">
        <v>0</v>
      </c>
      <c r="AG97" s="2">
        <v>0</v>
      </c>
      <c r="AH97" t="s">
        <v>68</v>
      </c>
      <c r="AI97">
        <v>2</v>
      </c>
    </row>
    <row r="98" spans="1:35" x14ac:dyDescent="0.25">
      <c r="A98" t="s">
        <v>941</v>
      </c>
      <c r="B98" t="s">
        <v>551</v>
      </c>
      <c r="C98" t="s">
        <v>831</v>
      </c>
      <c r="D98" t="s">
        <v>906</v>
      </c>
      <c r="E98" s="2">
        <v>77.793478260869563</v>
      </c>
      <c r="F98" s="2">
        <v>4.9565217391304346</v>
      </c>
      <c r="G98" s="2">
        <v>0</v>
      </c>
      <c r="H98" s="2">
        <v>0</v>
      </c>
      <c r="I98" s="2">
        <v>3.8804347826086958</v>
      </c>
      <c r="J98" s="2">
        <v>0</v>
      </c>
      <c r="K98" s="2">
        <v>0</v>
      </c>
      <c r="L98" s="2">
        <v>2.385760869565217</v>
      </c>
      <c r="M98" s="2">
        <v>0.60869565217391308</v>
      </c>
      <c r="N98" s="2">
        <v>5.7989130434782608</v>
      </c>
      <c r="O98" s="2">
        <v>8.2366913511247725E-2</v>
      </c>
      <c r="P98" s="2">
        <v>4.9211956521739131</v>
      </c>
      <c r="Q98" s="2">
        <v>16.051630434782609</v>
      </c>
      <c r="R98" s="2">
        <v>0.26959619952494063</v>
      </c>
      <c r="S98" s="2">
        <v>5.7532608695652181</v>
      </c>
      <c r="T98" s="2">
        <v>0.74456521739130432</v>
      </c>
      <c r="U98" s="2">
        <v>0</v>
      </c>
      <c r="V98" s="2">
        <v>8.3526617297750475E-2</v>
      </c>
      <c r="W98" s="2">
        <v>4.8234782608695657</v>
      </c>
      <c r="X98" s="2">
        <v>5.7667391304347824</v>
      </c>
      <c r="Y98" s="2">
        <v>0.18869565217391304</v>
      </c>
      <c r="Z98" s="2">
        <v>0.13855805505099902</v>
      </c>
      <c r="AA98" s="2">
        <v>0</v>
      </c>
      <c r="AB98" s="2">
        <v>0</v>
      </c>
      <c r="AC98" s="2">
        <v>0</v>
      </c>
      <c r="AD98" s="2">
        <v>0</v>
      </c>
      <c r="AE98" s="2">
        <v>0</v>
      </c>
      <c r="AF98" s="2">
        <v>0</v>
      </c>
      <c r="AG98" s="2">
        <v>0</v>
      </c>
      <c r="AH98" t="s">
        <v>203</v>
      </c>
      <c r="AI98">
        <v>2</v>
      </c>
    </row>
    <row r="99" spans="1:35" x14ac:dyDescent="0.25">
      <c r="A99" t="s">
        <v>941</v>
      </c>
      <c r="B99" t="s">
        <v>500</v>
      </c>
      <c r="C99" t="s">
        <v>831</v>
      </c>
      <c r="D99" t="s">
        <v>906</v>
      </c>
      <c r="E99" s="2">
        <v>84.760869565217391</v>
      </c>
      <c r="F99" s="2">
        <v>4.8695652173913047</v>
      </c>
      <c r="G99" s="2">
        <v>0</v>
      </c>
      <c r="H99" s="2">
        <v>0</v>
      </c>
      <c r="I99" s="2">
        <v>0</v>
      </c>
      <c r="J99" s="2">
        <v>0</v>
      </c>
      <c r="K99" s="2">
        <v>0</v>
      </c>
      <c r="L99" s="2">
        <v>3.7779347826086962</v>
      </c>
      <c r="M99" s="2">
        <v>5.1331521739130439</v>
      </c>
      <c r="N99" s="2">
        <v>0</v>
      </c>
      <c r="O99" s="2">
        <v>6.0560400102590416E-2</v>
      </c>
      <c r="P99" s="2">
        <v>5.0434782608695654</v>
      </c>
      <c r="Q99" s="2">
        <v>18.660326086956523</v>
      </c>
      <c r="R99" s="2">
        <v>0.27965503975378303</v>
      </c>
      <c r="S99" s="2">
        <v>6.460108695652174</v>
      </c>
      <c r="T99" s="2">
        <v>9.9041304347826067</v>
      </c>
      <c r="U99" s="2">
        <v>0</v>
      </c>
      <c r="V99" s="2">
        <v>0.19306360605283407</v>
      </c>
      <c r="W99" s="2">
        <v>6.0228260869565204</v>
      </c>
      <c r="X99" s="2">
        <v>10.217826086956519</v>
      </c>
      <c r="Y99" s="2">
        <v>1.6859782608695653</v>
      </c>
      <c r="Z99" s="2">
        <v>0.21149653757373682</v>
      </c>
      <c r="AA99" s="2">
        <v>0</v>
      </c>
      <c r="AB99" s="2">
        <v>0</v>
      </c>
      <c r="AC99" s="2">
        <v>0</v>
      </c>
      <c r="AD99" s="2">
        <v>0</v>
      </c>
      <c r="AE99" s="2">
        <v>0</v>
      </c>
      <c r="AF99" s="2">
        <v>0</v>
      </c>
      <c r="AG99" s="2">
        <v>0</v>
      </c>
      <c r="AH99" t="s">
        <v>151</v>
      </c>
      <c r="AI99">
        <v>2</v>
      </c>
    </row>
    <row r="100" spans="1:35" x14ac:dyDescent="0.25">
      <c r="A100" t="s">
        <v>941</v>
      </c>
      <c r="B100" t="s">
        <v>372</v>
      </c>
      <c r="C100" t="s">
        <v>711</v>
      </c>
      <c r="D100" t="s">
        <v>903</v>
      </c>
      <c r="E100" s="2">
        <v>139.47826086956522</v>
      </c>
      <c r="F100" s="2">
        <v>5.0434782608695654</v>
      </c>
      <c r="G100" s="2">
        <v>0</v>
      </c>
      <c r="H100" s="2">
        <v>0</v>
      </c>
      <c r="I100" s="2">
        <v>0</v>
      </c>
      <c r="J100" s="2">
        <v>0</v>
      </c>
      <c r="K100" s="2">
        <v>0</v>
      </c>
      <c r="L100" s="2">
        <v>0</v>
      </c>
      <c r="M100" s="2">
        <v>0</v>
      </c>
      <c r="N100" s="2">
        <v>9.7119565217391308</v>
      </c>
      <c r="O100" s="2">
        <v>6.9630610972568577E-2</v>
      </c>
      <c r="P100" s="2">
        <v>0</v>
      </c>
      <c r="Q100" s="2">
        <v>5.4503260869565215</v>
      </c>
      <c r="R100" s="2">
        <v>3.9076527431421447E-2</v>
      </c>
      <c r="S100" s="2">
        <v>0</v>
      </c>
      <c r="T100" s="2">
        <v>0</v>
      </c>
      <c r="U100" s="2">
        <v>0</v>
      </c>
      <c r="V100" s="2">
        <v>0</v>
      </c>
      <c r="W100" s="2">
        <v>0</v>
      </c>
      <c r="X100" s="2">
        <v>0</v>
      </c>
      <c r="Y100" s="2">
        <v>0</v>
      </c>
      <c r="Z100" s="2">
        <v>0</v>
      </c>
      <c r="AA100" s="2">
        <v>0</v>
      </c>
      <c r="AB100" s="2">
        <v>0</v>
      </c>
      <c r="AC100" s="2">
        <v>0</v>
      </c>
      <c r="AD100" s="2">
        <v>0</v>
      </c>
      <c r="AE100" s="2">
        <v>0</v>
      </c>
      <c r="AF100" s="2">
        <v>0</v>
      </c>
      <c r="AG100" s="2">
        <v>0</v>
      </c>
      <c r="AH100" t="s">
        <v>21</v>
      </c>
      <c r="AI100">
        <v>2</v>
      </c>
    </row>
    <row r="101" spans="1:35" x14ac:dyDescent="0.25">
      <c r="A101" t="s">
        <v>941</v>
      </c>
      <c r="B101" t="s">
        <v>465</v>
      </c>
      <c r="C101" t="s">
        <v>765</v>
      </c>
      <c r="D101" t="s">
        <v>898</v>
      </c>
      <c r="E101" s="2">
        <v>122.59782608695652</v>
      </c>
      <c r="F101" s="2">
        <v>4.2608695652173916</v>
      </c>
      <c r="G101" s="2">
        <v>0</v>
      </c>
      <c r="H101" s="2">
        <v>0</v>
      </c>
      <c r="I101" s="2">
        <v>0</v>
      </c>
      <c r="J101" s="2">
        <v>0</v>
      </c>
      <c r="K101" s="2">
        <v>0</v>
      </c>
      <c r="L101" s="2">
        <v>0</v>
      </c>
      <c r="M101" s="2">
        <v>0</v>
      </c>
      <c r="N101" s="2">
        <v>10.046739130434782</v>
      </c>
      <c r="O101" s="2">
        <v>8.1948754322191675E-2</v>
      </c>
      <c r="P101" s="2">
        <v>0</v>
      </c>
      <c r="Q101" s="2">
        <v>4.4972826086956523</v>
      </c>
      <c r="R101" s="2">
        <v>3.6683216597216066E-2</v>
      </c>
      <c r="S101" s="2">
        <v>0</v>
      </c>
      <c r="T101" s="2">
        <v>0</v>
      </c>
      <c r="U101" s="2">
        <v>0</v>
      </c>
      <c r="V101" s="2">
        <v>0</v>
      </c>
      <c r="W101" s="2">
        <v>0</v>
      </c>
      <c r="X101" s="2">
        <v>0</v>
      </c>
      <c r="Y101" s="2">
        <v>0</v>
      </c>
      <c r="Z101" s="2">
        <v>0</v>
      </c>
      <c r="AA101" s="2">
        <v>0</v>
      </c>
      <c r="AB101" s="2">
        <v>0</v>
      </c>
      <c r="AC101" s="2">
        <v>0</v>
      </c>
      <c r="AD101" s="2">
        <v>0</v>
      </c>
      <c r="AE101" s="2">
        <v>0</v>
      </c>
      <c r="AF101" s="2">
        <v>0</v>
      </c>
      <c r="AG101" s="2">
        <v>0</v>
      </c>
      <c r="AH101" t="s">
        <v>116</v>
      </c>
      <c r="AI101">
        <v>2</v>
      </c>
    </row>
    <row r="102" spans="1:35" x14ac:dyDescent="0.25">
      <c r="A102" t="s">
        <v>941</v>
      </c>
      <c r="B102" t="s">
        <v>387</v>
      </c>
      <c r="C102" t="s">
        <v>776</v>
      </c>
      <c r="D102" t="s">
        <v>902</v>
      </c>
      <c r="E102" s="2">
        <v>78.152173913043484</v>
      </c>
      <c r="F102" s="2">
        <v>0.34782608695652173</v>
      </c>
      <c r="G102" s="2">
        <v>0</v>
      </c>
      <c r="H102" s="2">
        <v>0</v>
      </c>
      <c r="I102" s="2">
        <v>0</v>
      </c>
      <c r="J102" s="2">
        <v>0</v>
      </c>
      <c r="K102" s="2">
        <v>0</v>
      </c>
      <c r="L102" s="2">
        <v>0</v>
      </c>
      <c r="M102" s="2">
        <v>0</v>
      </c>
      <c r="N102" s="2">
        <v>2.5217391304347827</v>
      </c>
      <c r="O102" s="2">
        <v>3.2267037552155771E-2</v>
      </c>
      <c r="P102" s="2">
        <v>5.3043478260869561</v>
      </c>
      <c r="Q102" s="2">
        <v>18.945652173913043</v>
      </c>
      <c r="R102" s="2">
        <v>0.31029207232267036</v>
      </c>
      <c r="S102" s="2">
        <v>0</v>
      </c>
      <c r="T102" s="2">
        <v>0</v>
      </c>
      <c r="U102" s="2">
        <v>0</v>
      </c>
      <c r="V102" s="2">
        <v>0</v>
      </c>
      <c r="W102" s="2">
        <v>0</v>
      </c>
      <c r="X102" s="2">
        <v>0</v>
      </c>
      <c r="Y102" s="2">
        <v>0</v>
      </c>
      <c r="Z102" s="2">
        <v>0</v>
      </c>
      <c r="AA102" s="2">
        <v>0</v>
      </c>
      <c r="AB102" s="2">
        <v>0</v>
      </c>
      <c r="AC102" s="2">
        <v>0</v>
      </c>
      <c r="AD102" s="2">
        <v>0</v>
      </c>
      <c r="AE102" s="2">
        <v>0</v>
      </c>
      <c r="AF102" s="2">
        <v>0</v>
      </c>
      <c r="AG102" s="2">
        <v>0</v>
      </c>
      <c r="AH102" t="s">
        <v>36</v>
      </c>
      <c r="AI102">
        <v>2</v>
      </c>
    </row>
    <row r="103" spans="1:35" x14ac:dyDescent="0.25">
      <c r="A103" t="s">
        <v>941</v>
      </c>
      <c r="B103" t="s">
        <v>475</v>
      </c>
      <c r="C103" t="s">
        <v>812</v>
      </c>
      <c r="D103" t="s">
        <v>908</v>
      </c>
      <c r="E103" s="2">
        <v>85.782608695652172</v>
      </c>
      <c r="F103" s="2">
        <v>5.5652173913043477</v>
      </c>
      <c r="G103" s="2">
        <v>0</v>
      </c>
      <c r="H103" s="2">
        <v>0</v>
      </c>
      <c r="I103" s="2">
        <v>0</v>
      </c>
      <c r="J103" s="2">
        <v>0</v>
      </c>
      <c r="K103" s="2">
        <v>0</v>
      </c>
      <c r="L103" s="2">
        <v>0</v>
      </c>
      <c r="M103" s="2">
        <v>0</v>
      </c>
      <c r="N103" s="2">
        <v>10.144021739130435</v>
      </c>
      <c r="O103" s="2">
        <v>0.11825266092245312</v>
      </c>
      <c r="P103" s="2">
        <v>0</v>
      </c>
      <c r="Q103" s="2">
        <v>0.47826086956521741</v>
      </c>
      <c r="R103" s="2">
        <v>5.5752660922453118E-3</v>
      </c>
      <c r="S103" s="2">
        <v>0</v>
      </c>
      <c r="T103" s="2">
        <v>0</v>
      </c>
      <c r="U103" s="2">
        <v>0</v>
      </c>
      <c r="V103" s="2">
        <v>0</v>
      </c>
      <c r="W103" s="2">
        <v>0</v>
      </c>
      <c r="X103" s="2">
        <v>0</v>
      </c>
      <c r="Y103" s="2">
        <v>0</v>
      </c>
      <c r="Z103" s="2">
        <v>0</v>
      </c>
      <c r="AA103" s="2">
        <v>0</v>
      </c>
      <c r="AB103" s="2">
        <v>0</v>
      </c>
      <c r="AC103" s="2">
        <v>0</v>
      </c>
      <c r="AD103" s="2">
        <v>0</v>
      </c>
      <c r="AE103" s="2">
        <v>0</v>
      </c>
      <c r="AF103" s="2">
        <v>0</v>
      </c>
      <c r="AG103" s="2">
        <v>0</v>
      </c>
      <c r="AH103" t="s">
        <v>126</v>
      </c>
      <c r="AI103">
        <v>2</v>
      </c>
    </row>
    <row r="104" spans="1:35" x14ac:dyDescent="0.25">
      <c r="A104" t="s">
        <v>941</v>
      </c>
      <c r="B104" t="s">
        <v>549</v>
      </c>
      <c r="C104" t="s">
        <v>781</v>
      </c>
      <c r="D104" t="s">
        <v>902</v>
      </c>
      <c r="E104" s="2">
        <v>109.23913043478261</v>
      </c>
      <c r="F104" s="2">
        <v>16.660326086956523</v>
      </c>
      <c r="G104" s="2">
        <v>0.78260869565217395</v>
      </c>
      <c r="H104" s="2">
        <v>0.6211956521739127</v>
      </c>
      <c r="I104" s="2">
        <v>2.8056521739130442</v>
      </c>
      <c r="J104" s="2">
        <v>0</v>
      </c>
      <c r="K104" s="2">
        <v>0</v>
      </c>
      <c r="L104" s="2">
        <v>3.5461956521739135</v>
      </c>
      <c r="M104" s="2">
        <v>5.1820652173913047</v>
      </c>
      <c r="N104" s="2">
        <v>4.2608695652173916</v>
      </c>
      <c r="O104" s="2">
        <v>8.6442786069651736E-2</v>
      </c>
      <c r="P104" s="2">
        <v>5.1440217391304346</v>
      </c>
      <c r="Q104" s="2">
        <v>13.165760869565217</v>
      </c>
      <c r="R104" s="2">
        <v>0.16761194029850746</v>
      </c>
      <c r="S104" s="2">
        <v>4.9166304347826095</v>
      </c>
      <c r="T104" s="2">
        <v>1.7629347826086954</v>
      </c>
      <c r="U104" s="2">
        <v>0</v>
      </c>
      <c r="V104" s="2">
        <v>6.1146268656716428E-2</v>
      </c>
      <c r="W104" s="2">
        <v>4.5747826086956511</v>
      </c>
      <c r="X104" s="2">
        <v>0</v>
      </c>
      <c r="Y104" s="2">
        <v>1.3021739130434782</v>
      </c>
      <c r="Z104" s="2">
        <v>5.3799004975124368E-2</v>
      </c>
      <c r="AA104" s="2">
        <v>0</v>
      </c>
      <c r="AB104" s="2">
        <v>0</v>
      </c>
      <c r="AC104" s="2">
        <v>0</v>
      </c>
      <c r="AD104" s="2">
        <v>0</v>
      </c>
      <c r="AE104" s="2">
        <v>0</v>
      </c>
      <c r="AF104" s="2">
        <v>0</v>
      </c>
      <c r="AG104" s="2">
        <v>0</v>
      </c>
      <c r="AH104" t="s">
        <v>201</v>
      </c>
      <c r="AI104">
        <v>2</v>
      </c>
    </row>
    <row r="105" spans="1:35" x14ac:dyDescent="0.25">
      <c r="A105" t="s">
        <v>941</v>
      </c>
      <c r="B105" t="s">
        <v>501</v>
      </c>
      <c r="C105" t="s">
        <v>831</v>
      </c>
      <c r="D105" t="s">
        <v>906</v>
      </c>
      <c r="E105" s="2">
        <v>122.77173913043478</v>
      </c>
      <c r="F105" s="2">
        <v>1.9130434782608696</v>
      </c>
      <c r="G105" s="2">
        <v>0</v>
      </c>
      <c r="H105" s="2">
        <v>0</v>
      </c>
      <c r="I105" s="2">
        <v>5.3043478260869561</v>
      </c>
      <c r="J105" s="2">
        <v>0</v>
      </c>
      <c r="K105" s="2">
        <v>0</v>
      </c>
      <c r="L105" s="2">
        <v>4.5664130434782608</v>
      </c>
      <c r="M105" s="2">
        <v>4.9456521739130439</v>
      </c>
      <c r="N105" s="2">
        <v>5.7771739130434785</v>
      </c>
      <c r="O105" s="2">
        <v>8.7339530765825596E-2</v>
      </c>
      <c r="P105" s="2">
        <v>7.0298913043478262</v>
      </c>
      <c r="Q105" s="2">
        <v>0</v>
      </c>
      <c r="R105" s="2">
        <v>5.7259849490925191E-2</v>
      </c>
      <c r="S105" s="2">
        <v>7.9172826086956523</v>
      </c>
      <c r="T105" s="2">
        <v>12.737173913043476</v>
      </c>
      <c r="U105" s="2">
        <v>0</v>
      </c>
      <c r="V105" s="2">
        <v>0.16823461708720672</v>
      </c>
      <c r="W105" s="2">
        <v>10.837282608695652</v>
      </c>
      <c r="X105" s="2">
        <v>14.355108695652172</v>
      </c>
      <c r="Y105" s="2">
        <v>0</v>
      </c>
      <c r="Z105" s="2">
        <v>0.20519698981850373</v>
      </c>
      <c r="AA105" s="2">
        <v>0</v>
      </c>
      <c r="AB105" s="2">
        <v>0</v>
      </c>
      <c r="AC105" s="2">
        <v>0</v>
      </c>
      <c r="AD105" s="2">
        <v>0</v>
      </c>
      <c r="AE105" s="2">
        <v>0</v>
      </c>
      <c r="AF105" s="2">
        <v>0</v>
      </c>
      <c r="AG105" s="2">
        <v>0</v>
      </c>
      <c r="AH105" t="s">
        <v>152</v>
      </c>
      <c r="AI105">
        <v>2</v>
      </c>
    </row>
    <row r="106" spans="1:35" x14ac:dyDescent="0.25">
      <c r="A106" t="s">
        <v>941</v>
      </c>
      <c r="B106" t="s">
        <v>416</v>
      </c>
      <c r="C106" t="s">
        <v>747</v>
      </c>
      <c r="D106" t="s">
        <v>897</v>
      </c>
      <c r="E106" s="2">
        <v>107.3804347826087</v>
      </c>
      <c r="F106" s="2">
        <v>5.3913043478260869</v>
      </c>
      <c r="G106" s="2">
        <v>0</v>
      </c>
      <c r="H106" s="2">
        <v>0</v>
      </c>
      <c r="I106" s="2">
        <v>0</v>
      </c>
      <c r="J106" s="2">
        <v>8.6956521739130432E-2</v>
      </c>
      <c r="K106" s="2">
        <v>0</v>
      </c>
      <c r="L106" s="2">
        <v>3.369347826086956</v>
      </c>
      <c r="M106" s="2">
        <v>5.5652173913043477</v>
      </c>
      <c r="N106" s="2">
        <v>0</v>
      </c>
      <c r="O106" s="2">
        <v>5.1827108006883282E-2</v>
      </c>
      <c r="P106" s="2">
        <v>5.4864130434782608</v>
      </c>
      <c r="Q106" s="2">
        <v>7.5434782608695654</v>
      </c>
      <c r="R106" s="2">
        <v>0.12134325336572527</v>
      </c>
      <c r="S106" s="2">
        <v>11.526304347826086</v>
      </c>
      <c r="T106" s="2">
        <v>0.55815217391304339</v>
      </c>
      <c r="U106" s="2">
        <v>0</v>
      </c>
      <c r="V106" s="2">
        <v>0.11253871849377466</v>
      </c>
      <c r="W106" s="2">
        <v>6.9389130434782604</v>
      </c>
      <c r="X106" s="2">
        <v>5.1609782608695669</v>
      </c>
      <c r="Y106" s="2">
        <v>5.3234782608695665</v>
      </c>
      <c r="Z106" s="2">
        <v>0.16225832574147184</v>
      </c>
      <c r="AA106" s="2">
        <v>0</v>
      </c>
      <c r="AB106" s="2">
        <v>0</v>
      </c>
      <c r="AC106" s="2">
        <v>0</v>
      </c>
      <c r="AD106" s="2">
        <v>0</v>
      </c>
      <c r="AE106" s="2">
        <v>0</v>
      </c>
      <c r="AF106" s="2">
        <v>0</v>
      </c>
      <c r="AG106" s="2">
        <v>0</v>
      </c>
      <c r="AH106" t="s">
        <v>65</v>
      </c>
      <c r="AI106">
        <v>2</v>
      </c>
    </row>
    <row r="107" spans="1:35" x14ac:dyDescent="0.25">
      <c r="A107" t="s">
        <v>941</v>
      </c>
      <c r="B107" t="s">
        <v>469</v>
      </c>
      <c r="C107" t="s">
        <v>776</v>
      </c>
      <c r="D107" t="s">
        <v>902</v>
      </c>
      <c r="E107" s="2">
        <v>90.097826086956516</v>
      </c>
      <c r="F107" s="2">
        <v>5.7391304347826084</v>
      </c>
      <c r="G107" s="2">
        <v>0</v>
      </c>
      <c r="H107" s="2">
        <v>0</v>
      </c>
      <c r="I107" s="2">
        <v>0</v>
      </c>
      <c r="J107" s="2">
        <v>0</v>
      </c>
      <c r="K107" s="2">
        <v>0</v>
      </c>
      <c r="L107" s="2">
        <v>0</v>
      </c>
      <c r="M107" s="2">
        <v>2.4347826086956523</v>
      </c>
      <c r="N107" s="2">
        <v>3.0434782608695654</v>
      </c>
      <c r="O107" s="2">
        <v>6.0803474484256249E-2</v>
      </c>
      <c r="P107" s="2">
        <v>0</v>
      </c>
      <c r="Q107" s="2">
        <v>20.766304347826086</v>
      </c>
      <c r="R107" s="2">
        <v>0.23048618651224514</v>
      </c>
      <c r="S107" s="2">
        <v>0</v>
      </c>
      <c r="T107" s="2">
        <v>0</v>
      </c>
      <c r="U107" s="2">
        <v>0</v>
      </c>
      <c r="V107" s="2">
        <v>0</v>
      </c>
      <c r="W107" s="2">
        <v>0</v>
      </c>
      <c r="X107" s="2">
        <v>0</v>
      </c>
      <c r="Y107" s="2">
        <v>0</v>
      </c>
      <c r="Z107" s="2">
        <v>0</v>
      </c>
      <c r="AA107" s="2">
        <v>0</v>
      </c>
      <c r="AB107" s="2">
        <v>0</v>
      </c>
      <c r="AC107" s="2">
        <v>0</v>
      </c>
      <c r="AD107" s="2">
        <v>0</v>
      </c>
      <c r="AE107" s="2">
        <v>0</v>
      </c>
      <c r="AF107" s="2">
        <v>0</v>
      </c>
      <c r="AG107" s="2">
        <v>0</v>
      </c>
      <c r="AH107" t="s">
        <v>120</v>
      </c>
      <c r="AI107">
        <v>2</v>
      </c>
    </row>
    <row r="108" spans="1:35" x14ac:dyDescent="0.25">
      <c r="A108" t="s">
        <v>941</v>
      </c>
      <c r="B108" t="s">
        <v>541</v>
      </c>
      <c r="C108" t="s">
        <v>831</v>
      </c>
      <c r="D108" t="s">
        <v>906</v>
      </c>
      <c r="E108" s="2">
        <v>105.71739130434783</v>
      </c>
      <c r="F108" s="2">
        <v>5.1304347826086953</v>
      </c>
      <c r="G108" s="2">
        <v>0</v>
      </c>
      <c r="H108" s="2">
        <v>0</v>
      </c>
      <c r="I108" s="2">
        <v>5.1304347826086953</v>
      </c>
      <c r="J108" s="2">
        <v>0</v>
      </c>
      <c r="K108" s="2">
        <v>0</v>
      </c>
      <c r="L108" s="2">
        <v>1.9721739130434786</v>
      </c>
      <c r="M108" s="2">
        <v>5.3913043478260869</v>
      </c>
      <c r="N108" s="2">
        <v>5.0434782608695654</v>
      </c>
      <c r="O108" s="2">
        <v>9.870450339296731E-2</v>
      </c>
      <c r="P108" s="2">
        <v>0</v>
      </c>
      <c r="Q108" s="2">
        <v>20.067934782608695</v>
      </c>
      <c r="R108" s="2">
        <v>0.18982623894715195</v>
      </c>
      <c r="S108" s="2">
        <v>5.5552173913043488</v>
      </c>
      <c r="T108" s="2">
        <v>6.5597826086956523</v>
      </c>
      <c r="U108" s="2">
        <v>0</v>
      </c>
      <c r="V108" s="2">
        <v>0.11459798478305575</v>
      </c>
      <c r="W108" s="2">
        <v>7.3490217391304347</v>
      </c>
      <c r="X108" s="2">
        <v>4.5077173913043458</v>
      </c>
      <c r="Y108" s="2">
        <v>1.2388043478260868</v>
      </c>
      <c r="Z108" s="2">
        <v>0.12387312358626359</v>
      </c>
      <c r="AA108" s="2">
        <v>0</v>
      </c>
      <c r="AB108" s="2">
        <v>0</v>
      </c>
      <c r="AC108" s="2">
        <v>0</v>
      </c>
      <c r="AD108" s="2">
        <v>0</v>
      </c>
      <c r="AE108" s="2">
        <v>0</v>
      </c>
      <c r="AF108" s="2">
        <v>0</v>
      </c>
      <c r="AG108" s="2">
        <v>0</v>
      </c>
      <c r="AH108" t="s">
        <v>193</v>
      </c>
      <c r="AI108">
        <v>2</v>
      </c>
    </row>
    <row r="109" spans="1:35" x14ac:dyDescent="0.25">
      <c r="A109" t="s">
        <v>941</v>
      </c>
      <c r="B109" t="s">
        <v>565</v>
      </c>
      <c r="C109" t="s">
        <v>709</v>
      </c>
      <c r="D109" t="s">
        <v>901</v>
      </c>
      <c r="E109" s="2">
        <v>47.25</v>
      </c>
      <c r="F109" s="2">
        <v>5.4782608695652177</v>
      </c>
      <c r="G109" s="2">
        <v>0</v>
      </c>
      <c r="H109" s="2">
        <v>0</v>
      </c>
      <c r="I109" s="2">
        <v>0</v>
      </c>
      <c r="J109" s="2">
        <v>0</v>
      </c>
      <c r="K109" s="2">
        <v>0</v>
      </c>
      <c r="L109" s="2">
        <v>0</v>
      </c>
      <c r="M109" s="2">
        <v>0</v>
      </c>
      <c r="N109" s="2">
        <v>4.9565217391304346</v>
      </c>
      <c r="O109" s="2">
        <v>0.1048999309868875</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t="s">
        <v>217</v>
      </c>
      <c r="AI109">
        <v>2</v>
      </c>
    </row>
    <row r="110" spans="1:35" x14ac:dyDescent="0.25">
      <c r="A110" t="s">
        <v>941</v>
      </c>
      <c r="B110" t="s">
        <v>459</v>
      </c>
      <c r="C110" t="s">
        <v>810</v>
      </c>
      <c r="D110" t="s">
        <v>893</v>
      </c>
      <c r="E110" s="2">
        <v>165.09782608695653</v>
      </c>
      <c r="F110" s="2">
        <v>5.1304347826086953</v>
      </c>
      <c r="G110" s="2">
        <v>0</v>
      </c>
      <c r="H110" s="2">
        <v>0</v>
      </c>
      <c r="I110" s="2">
        <v>0</v>
      </c>
      <c r="J110" s="2">
        <v>0</v>
      </c>
      <c r="K110" s="2">
        <v>0</v>
      </c>
      <c r="L110" s="2">
        <v>0</v>
      </c>
      <c r="M110" s="2">
        <v>5.2173913043478262</v>
      </c>
      <c r="N110" s="2">
        <v>9.0326086956521738</v>
      </c>
      <c r="O110" s="2">
        <v>8.6312462966620582E-2</v>
      </c>
      <c r="P110" s="2">
        <v>4.7826086956521738</v>
      </c>
      <c r="Q110" s="2">
        <v>3.402173913043478</v>
      </c>
      <c r="R110" s="2">
        <v>4.9575350582658502E-2</v>
      </c>
      <c r="S110" s="2">
        <v>0</v>
      </c>
      <c r="T110" s="2">
        <v>0</v>
      </c>
      <c r="U110" s="2">
        <v>0</v>
      </c>
      <c r="V110" s="2">
        <v>0</v>
      </c>
      <c r="W110" s="2">
        <v>0</v>
      </c>
      <c r="X110" s="2">
        <v>0</v>
      </c>
      <c r="Y110" s="2">
        <v>0</v>
      </c>
      <c r="Z110" s="2">
        <v>0</v>
      </c>
      <c r="AA110" s="2">
        <v>0</v>
      </c>
      <c r="AB110" s="2">
        <v>0</v>
      </c>
      <c r="AC110" s="2">
        <v>0</v>
      </c>
      <c r="AD110" s="2">
        <v>0</v>
      </c>
      <c r="AE110" s="2">
        <v>0</v>
      </c>
      <c r="AF110" s="2">
        <v>0</v>
      </c>
      <c r="AG110" s="2">
        <v>0</v>
      </c>
      <c r="AH110" t="s">
        <v>110</v>
      </c>
      <c r="AI110">
        <v>2</v>
      </c>
    </row>
    <row r="111" spans="1:35" x14ac:dyDescent="0.25">
      <c r="A111" t="s">
        <v>941</v>
      </c>
      <c r="B111" t="s">
        <v>508</v>
      </c>
      <c r="C111" t="s">
        <v>816</v>
      </c>
      <c r="D111" t="s">
        <v>906</v>
      </c>
      <c r="E111" s="2">
        <v>105.26086956521739</v>
      </c>
      <c r="F111" s="2">
        <v>6.0054347826086953</v>
      </c>
      <c r="G111" s="2">
        <v>0</v>
      </c>
      <c r="H111" s="2">
        <v>0</v>
      </c>
      <c r="I111" s="2">
        <v>0</v>
      </c>
      <c r="J111" s="2">
        <v>0</v>
      </c>
      <c r="K111" s="2">
        <v>0</v>
      </c>
      <c r="L111" s="2">
        <v>3.37</v>
      </c>
      <c r="M111" s="2">
        <v>2.5706521739130435</v>
      </c>
      <c r="N111" s="2">
        <v>0</v>
      </c>
      <c r="O111" s="2">
        <v>2.4421726559273028E-2</v>
      </c>
      <c r="P111" s="2">
        <v>5.1304347826086953</v>
      </c>
      <c r="Q111" s="2">
        <v>18.532608695652176</v>
      </c>
      <c r="R111" s="2">
        <v>0.2248038000826105</v>
      </c>
      <c r="S111" s="2">
        <v>5.3025000000000002</v>
      </c>
      <c r="T111" s="2">
        <v>5.088913043478259</v>
      </c>
      <c r="U111" s="2">
        <v>0</v>
      </c>
      <c r="V111" s="2">
        <v>9.8720570012391554E-2</v>
      </c>
      <c r="W111" s="2">
        <v>7.2878260869565192</v>
      </c>
      <c r="X111" s="2">
        <v>9.9785869565217364</v>
      </c>
      <c r="Y111" s="2">
        <v>0</v>
      </c>
      <c r="Z111" s="2">
        <v>0.16403448988021474</v>
      </c>
      <c r="AA111" s="2">
        <v>0</v>
      </c>
      <c r="AB111" s="2">
        <v>0</v>
      </c>
      <c r="AC111" s="2">
        <v>0</v>
      </c>
      <c r="AD111" s="2">
        <v>0</v>
      </c>
      <c r="AE111" s="2">
        <v>0</v>
      </c>
      <c r="AF111" s="2">
        <v>0</v>
      </c>
      <c r="AG111" s="2">
        <v>0</v>
      </c>
      <c r="AH111" t="s">
        <v>159</v>
      </c>
      <c r="AI111">
        <v>2</v>
      </c>
    </row>
    <row r="112" spans="1:35" x14ac:dyDescent="0.25">
      <c r="A112" t="s">
        <v>941</v>
      </c>
      <c r="B112" t="s">
        <v>444</v>
      </c>
      <c r="C112" t="s">
        <v>809</v>
      </c>
      <c r="D112" t="s">
        <v>904</v>
      </c>
      <c r="E112" s="2">
        <v>116.93478260869566</v>
      </c>
      <c r="F112" s="2">
        <v>10.027173913043478</v>
      </c>
      <c r="G112" s="2">
        <v>0</v>
      </c>
      <c r="H112" s="2">
        <v>0</v>
      </c>
      <c r="I112" s="2">
        <v>0</v>
      </c>
      <c r="J112" s="2">
        <v>0</v>
      </c>
      <c r="K112" s="2">
        <v>0</v>
      </c>
      <c r="L112" s="2">
        <v>4.7486956521739128</v>
      </c>
      <c r="M112" s="2">
        <v>5.5516304347826084</v>
      </c>
      <c r="N112" s="2">
        <v>0</v>
      </c>
      <c r="O112" s="2">
        <v>4.747629670942554E-2</v>
      </c>
      <c r="P112" s="2">
        <v>3.5923913043478262</v>
      </c>
      <c r="Q112" s="2">
        <v>27.122282608695652</v>
      </c>
      <c r="R112" s="2">
        <v>0.26266499349321432</v>
      </c>
      <c r="S112" s="2">
        <v>7.6195652173913047</v>
      </c>
      <c r="T112" s="2">
        <v>9.9763043478260887</v>
      </c>
      <c r="U112" s="2">
        <v>0</v>
      </c>
      <c r="V112" s="2">
        <v>0.1504759248931028</v>
      </c>
      <c r="W112" s="2">
        <v>6.341521739130437</v>
      </c>
      <c r="X112" s="2">
        <v>5.8901086956521729</v>
      </c>
      <c r="Y112" s="2">
        <v>0</v>
      </c>
      <c r="Z112" s="2">
        <v>0.10460215653467188</v>
      </c>
      <c r="AA112" s="2">
        <v>0</v>
      </c>
      <c r="AB112" s="2">
        <v>0</v>
      </c>
      <c r="AC112" s="2">
        <v>0</v>
      </c>
      <c r="AD112" s="2">
        <v>0</v>
      </c>
      <c r="AE112" s="2">
        <v>0</v>
      </c>
      <c r="AF112" s="2">
        <v>0</v>
      </c>
      <c r="AG112" s="2">
        <v>0</v>
      </c>
      <c r="AH112" t="s">
        <v>95</v>
      </c>
      <c r="AI112">
        <v>2</v>
      </c>
    </row>
    <row r="113" spans="1:35" x14ac:dyDescent="0.25">
      <c r="A113" t="s">
        <v>941</v>
      </c>
      <c r="B113" t="s">
        <v>360</v>
      </c>
      <c r="C113" t="s">
        <v>762</v>
      </c>
      <c r="D113" t="s">
        <v>900</v>
      </c>
      <c r="E113" s="2">
        <v>91.728260869565219</v>
      </c>
      <c r="F113" s="2">
        <v>4.6956521739130439</v>
      </c>
      <c r="G113" s="2">
        <v>0</v>
      </c>
      <c r="H113" s="2">
        <v>0</v>
      </c>
      <c r="I113" s="2">
        <v>0</v>
      </c>
      <c r="J113" s="2">
        <v>0</v>
      </c>
      <c r="K113" s="2">
        <v>0</v>
      </c>
      <c r="L113" s="2">
        <v>0</v>
      </c>
      <c r="M113" s="2">
        <v>0</v>
      </c>
      <c r="N113" s="2">
        <v>4.8695652173913047</v>
      </c>
      <c r="O113" s="2">
        <v>5.3086858632539403E-2</v>
      </c>
      <c r="P113" s="2">
        <v>0</v>
      </c>
      <c r="Q113" s="2">
        <v>0.32608695652173914</v>
      </c>
      <c r="R113" s="2">
        <v>3.5549235691432635E-3</v>
      </c>
      <c r="S113" s="2">
        <v>0</v>
      </c>
      <c r="T113" s="2">
        <v>0</v>
      </c>
      <c r="U113" s="2">
        <v>0</v>
      </c>
      <c r="V113" s="2">
        <v>0</v>
      </c>
      <c r="W113" s="2">
        <v>0</v>
      </c>
      <c r="X113" s="2">
        <v>0</v>
      </c>
      <c r="Y113" s="2">
        <v>0</v>
      </c>
      <c r="Z113" s="2">
        <v>0</v>
      </c>
      <c r="AA113" s="2">
        <v>0</v>
      </c>
      <c r="AB113" s="2">
        <v>0</v>
      </c>
      <c r="AC113" s="2">
        <v>0</v>
      </c>
      <c r="AD113" s="2">
        <v>0</v>
      </c>
      <c r="AE113" s="2">
        <v>0</v>
      </c>
      <c r="AF113" s="2">
        <v>0</v>
      </c>
      <c r="AG113" s="2">
        <v>0</v>
      </c>
      <c r="AH113" t="s">
        <v>8</v>
      </c>
      <c r="AI113">
        <v>2</v>
      </c>
    </row>
    <row r="114" spans="1:35" x14ac:dyDescent="0.25">
      <c r="A114" t="s">
        <v>941</v>
      </c>
      <c r="B114" t="s">
        <v>548</v>
      </c>
      <c r="C114" t="s">
        <v>711</v>
      </c>
      <c r="D114" t="s">
        <v>903</v>
      </c>
      <c r="E114" s="2">
        <v>88.858695652173907</v>
      </c>
      <c r="F114" s="2">
        <v>5.5652173913043477</v>
      </c>
      <c r="G114" s="2">
        <v>0</v>
      </c>
      <c r="H114" s="2">
        <v>0</v>
      </c>
      <c r="I114" s="2">
        <v>0</v>
      </c>
      <c r="J114" s="2">
        <v>0</v>
      </c>
      <c r="K114" s="2">
        <v>0</v>
      </c>
      <c r="L114" s="2">
        <v>0</v>
      </c>
      <c r="M114" s="2">
        <v>0</v>
      </c>
      <c r="N114" s="2">
        <v>0</v>
      </c>
      <c r="O114" s="2">
        <v>0</v>
      </c>
      <c r="P114" s="2">
        <v>0</v>
      </c>
      <c r="Q114" s="2">
        <v>4.6059782608695654</v>
      </c>
      <c r="R114" s="2">
        <v>5.1834862385321104E-2</v>
      </c>
      <c r="S114" s="2">
        <v>0</v>
      </c>
      <c r="T114" s="2">
        <v>0</v>
      </c>
      <c r="U114" s="2">
        <v>0</v>
      </c>
      <c r="V114" s="2">
        <v>0</v>
      </c>
      <c r="W114" s="2">
        <v>0</v>
      </c>
      <c r="X114" s="2">
        <v>0</v>
      </c>
      <c r="Y114" s="2">
        <v>0</v>
      </c>
      <c r="Z114" s="2">
        <v>0</v>
      </c>
      <c r="AA114" s="2">
        <v>0</v>
      </c>
      <c r="AB114" s="2">
        <v>0</v>
      </c>
      <c r="AC114" s="2">
        <v>0</v>
      </c>
      <c r="AD114" s="2">
        <v>0</v>
      </c>
      <c r="AE114" s="2">
        <v>0</v>
      </c>
      <c r="AF114" s="2">
        <v>0</v>
      </c>
      <c r="AG114" s="2">
        <v>0</v>
      </c>
      <c r="AH114" t="s">
        <v>200</v>
      </c>
      <c r="AI114">
        <v>2</v>
      </c>
    </row>
    <row r="115" spans="1:35" x14ac:dyDescent="0.25">
      <c r="A115" t="s">
        <v>941</v>
      </c>
      <c r="B115" t="s">
        <v>578</v>
      </c>
      <c r="C115" t="s">
        <v>850</v>
      </c>
      <c r="D115" t="s">
        <v>890</v>
      </c>
      <c r="E115" s="2">
        <v>75.489130434782609</v>
      </c>
      <c r="F115" s="2">
        <v>5.6711956521739131</v>
      </c>
      <c r="G115" s="2">
        <v>0</v>
      </c>
      <c r="H115" s="2">
        <v>0</v>
      </c>
      <c r="I115" s="2">
        <v>0</v>
      </c>
      <c r="J115" s="2">
        <v>0</v>
      </c>
      <c r="K115" s="2">
        <v>0</v>
      </c>
      <c r="L115" s="2">
        <v>0</v>
      </c>
      <c r="M115" s="2">
        <v>4.0135869565217392</v>
      </c>
      <c r="N115" s="2">
        <v>0.52173913043478259</v>
      </c>
      <c r="O115" s="2">
        <v>6.0079193664506834E-2</v>
      </c>
      <c r="P115" s="2">
        <v>0</v>
      </c>
      <c r="Q115" s="2">
        <v>0.50271739130434778</v>
      </c>
      <c r="R115" s="2">
        <v>6.6594672426205899E-3</v>
      </c>
      <c r="S115" s="2">
        <v>0</v>
      </c>
      <c r="T115" s="2">
        <v>0</v>
      </c>
      <c r="U115" s="2">
        <v>0</v>
      </c>
      <c r="V115" s="2">
        <v>0</v>
      </c>
      <c r="W115" s="2">
        <v>0</v>
      </c>
      <c r="X115" s="2">
        <v>0</v>
      </c>
      <c r="Y115" s="2">
        <v>0</v>
      </c>
      <c r="Z115" s="2">
        <v>0</v>
      </c>
      <c r="AA115" s="2">
        <v>0</v>
      </c>
      <c r="AB115" s="2">
        <v>0</v>
      </c>
      <c r="AC115" s="2">
        <v>0</v>
      </c>
      <c r="AD115" s="2">
        <v>0</v>
      </c>
      <c r="AE115" s="2">
        <v>0</v>
      </c>
      <c r="AF115" s="2">
        <v>0</v>
      </c>
      <c r="AG115" s="2">
        <v>0</v>
      </c>
      <c r="AH115" t="s">
        <v>230</v>
      </c>
      <c r="AI115">
        <v>2</v>
      </c>
    </row>
    <row r="116" spans="1:35" x14ac:dyDescent="0.25">
      <c r="A116" t="s">
        <v>941</v>
      </c>
      <c r="B116" t="s">
        <v>534</v>
      </c>
      <c r="C116" t="s">
        <v>739</v>
      </c>
      <c r="D116" t="s">
        <v>892</v>
      </c>
      <c r="E116" s="2">
        <v>41.097826086956523</v>
      </c>
      <c r="F116" s="2">
        <v>5.5652173913043477</v>
      </c>
      <c r="G116" s="2">
        <v>0</v>
      </c>
      <c r="H116" s="2">
        <v>0</v>
      </c>
      <c r="I116" s="2">
        <v>0</v>
      </c>
      <c r="J116" s="2">
        <v>0</v>
      </c>
      <c r="K116" s="2">
        <v>0</v>
      </c>
      <c r="L116" s="2">
        <v>0</v>
      </c>
      <c r="M116" s="2">
        <v>2.5054347826086958</v>
      </c>
      <c r="N116" s="2">
        <v>0.78260869565217395</v>
      </c>
      <c r="O116" s="2">
        <v>8.000528960592436E-2</v>
      </c>
      <c r="P116" s="2">
        <v>0</v>
      </c>
      <c r="Q116" s="2">
        <v>0</v>
      </c>
      <c r="R116" s="2">
        <v>0</v>
      </c>
      <c r="S116" s="2">
        <v>0</v>
      </c>
      <c r="T116" s="2">
        <v>0</v>
      </c>
      <c r="U116" s="2">
        <v>0</v>
      </c>
      <c r="V116" s="2">
        <v>0</v>
      </c>
      <c r="W116" s="2">
        <v>0</v>
      </c>
      <c r="X116" s="2">
        <v>0</v>
      </c>
      <c r="Y116" s="2">
        <v>0</v>
      </c>
      <c r="Z116" s="2">
        <v>0</v>
      </c>
      <c r="AA116" s="2">
        <v>0</v>
      </c>
      <c r="AB116" s="2">
        <v>0</v>
      </c>
      <c r="AC116" s="2">
        <v>0</v>
      </c>
      <c r="AD116" s="2">
        <v>0</v>
      </c>
      <c r="AE116" s="2">
        <v>0</v>
      </c>
      <c r="AF116" s="2">
        <v>0</v>
      </c>
      <c r="AG116" s="2">
        <v>0</v>
      </c>
      <c r="AH116" t="s">
        <v>186</v>
      </c>
      <c r="AI116">
        <v>2</v>
      </c>
    </row>
    <row r="117" spans="1:35" x14ac:dyDescent="0.25">
      <c r="A117" t="s">
        <v>941</v>
      </c>
      <c r="B117" t="s">
        <v>632</v>
      </c>
      <c r="C117" t="s">
        <v>816</v>
      </c>
      <c r="D117" t="s">
        <v>906</v>
      </c>
      <c r="E117" s="2">
        <v>116.45652173913044</v>
      </c>
      <c r="F117" s="2">
        <v>5.6521739130434785</v>
      </c>
      <c r="G117" s="2">
        <v>0</v>
      </c>
      <c r="H117" s="2">
        <v>0</v>
      </c>
      <c r="I117" s="2">
        <v>5.3396739130434785</v>
      </c>
      <c r="J117" s="2">
        <v>0</v>
      </c>
      <c r="K117" s="2">
        <v>0</v>
      </c>
      <c r="L117" s="2">
        <v>4.4439130434782612</v>
      </c>
      <c r="M117" s="2">
        <v>3.5679347826086958</v>
      </c>
      <c r="N117" s="2">
        <v>4.9076086956521738</v>
      </c>
      <c r="O117" s="2">
        <v>7.2778607429531447E-2</v>
      </c>
      <c r="P117" s="2">
        <v>3.6331521739130435</v>
      </c>
      <c r="Q117" s="2">
        <v>47.546195652173914</v>
      </c>
      <c r="R117" s="2">
        <v>0.4394717192458466</v>
      </c>
      <c r="S117" s="2">
        <v>6.244673913043477</v>
      </c>
      <c r="T117" s="2">
        <v>5.3077173913043474</v>
      </c>
      <c r="U117" s="2">
        <v>0</v>
      </c>
      <c r="V117" s="2">
        <v>9.9199178644763852E-2</v>
      </c>
      <c r="W117" s="2">
        <v>6.0570652173913047</v>
      </c>
      <c r="X117" s="2">
        <v>9.0315217391304348</v>
      </c>
      <c r="Y117" s="2">
        <v>0</v>
      </c>
      <c r="Z117" s="2">
        <v>0.12956412170991227</v>
      </c>
      <c r="AA117" s="2">
        <v>0</v>
      </c>
      <c r="AB117" s="2">
        <v>0</v>
      </c>
      <c r="AC117" s="2">
        <v>0</v>
      </c>
      <c r="AD117" s="2">
        <v>0</v>
      </c>
      <c r="AE117" s="2">
        <v>0</v>
      </c>
      <c r="AF117" s="2">
        <v>0</v>
      </c>
      <c r="AG117" s="2">
        <v>0</v>
      </c>
      <c r="AH117" t="s">
        <v>284</v>
      </c>
      <c r="AI117">
        <v>2</v>
      </c>
    </row>
    <row r="118" spans="1:35" x14ac:dyDescent="0.25">
      <c r="A118" t="s">
        <v>941</v>
      </c>
      <c r="B118" t="s">
        <v>367</v>
      </c>
      <c r="C118" t="s">
        <v>764</v>
      </c>
      <c r="D118" t="s">
        <v>898</v>
      </c>
      <c r="E118" s="2">
        <v>125.75</v>
      </c>
      <c r="F118" s="2">
        <v>4.8695652173913047</v>
      </c>
      <c r="G118" s="2">
        <v>0</v>
      </c>
      <c r="H118" s="2">
        <v>0</v>
      </c>
      <c r="I118" s="2">
        <v>0</v>
      </c>
      <c r="J118" s="2">
        <v>0</v>
      </c>
      <c r="K118" s="2">
        <v>0</v>
      </c>
      <c r="L118" s="2">
        <v>3.888804347826087</v>
      </c>
      <c r="M118" s="2">
        <v>4.9565217391304346</v>
      </c>
      <c r="N118" s="2">
        <v>1.0434782608695652</v>
      </c>
      <c r="O118" s="2">
        <v>4.7713717693836977E-2</v>
      </c>
      <c r="P118" s="2">
        <v>5.5461956521739131</v>
      </c>
      <c r="Q118" s="2">
        <v>13.383152173913043</v>
      </c>
      <c r="R118" s="2">
        <v>0.15053159305039329</v>
      </c>
      <c r="S118" s="2">
        <v>5.6968478260869579</v>
      </c>
      <c r="T118" s="2">
        <v>5.6492391304347844</v>
      </c>
      <c r="U118" s="2">
        <v>0.27413043478260868</v>
      </c>
      <c r="V118" s="2">
        <v>9.2407295358285096E-2</v>
      </c>
      <c r="W118" s="2">
        <v>5.9706521739130443</v>
      </c>
      <c r="X118" s="2">
        <v>5.1078260869565222</v>
      </c>
      <c r="Y118" s="2">
        <v>0</v>
      </c>
      <c r="Z118" s="2">
        <v>8.8099230702740089E-2</v>
      </c>
      <c r="AA118" s="2">
        <v>0</v>
      </c>
      <c r="AB118" s="2">
        <v>0</v>
      </c>
      <c r="AC118" s="2">
        <v>0</v>
      </c>
      <c r="AD118" s="2">
        <v>0</v>
      </c>
      <c r="AE118" s="2">
        <v>0</v>
      </c>
      <c r="AF118" s="2">
        <v>0</v>
      </c>
      <c r="AG118" s="2">
        <v>0</v>
      </c>
      <c r="AH118" t="s">
        <v>16</v>
      </c>
      <c r="AI118">
        <v>2</v>
      </c>
    </row>
    <row r="119" spans="1:35" x14ac:dyDescent="0.25">
      <c r="A119" t="s">
        <v>941</v>
      </c>
      <c r="B119" t="s">
        <v>468</v>
      </c>
      <c r="C119" t="s">
        <v>810</v>
      </c>
      <c r="D119" t="s">
        <v>893</v>
      </c>
      <c r="E119" s="2">
        <v>115.79347826086956</v>
      </c>
      <c r="F119" s="2">
        <v>5.3043478260869561</v>
      </c>
      <c r="G119" s="2">
        <v>0</v>
      </c>
      <c r="H119" s="2">
        <v>0</v>
      </c>
      <c r="I119" s="2">
        <v>0</v>
      </c>
      <c r="J119" s="2">
        <v>0</v>
      </c>
      <c r="K119" s="2">
        <v>0</v>
      </c>
      <c r="L119" s="2">
        <v>0</v>
      </c>
      <c r="M119" s="2">
        <v>0</v>
      </c>
      <c r="N119" s="2">
        <v>2.1739130434782608</v>
      </c>
      <c r="O119" s="2">
        <v>1.8774054257016802E-2</v>
      </c>
      <c r="P119" s="2">
        <v>10.339673913043478</v>
      </c>
      <c r="Q119" s="2">
        <v>5.4510869565217392</v>
      </c>
      <c r="R119" s="2">
        <v>0.1363700366094058</v>
      </c>
      <c r="S119" s="2">
        <v>0</v>
      </c>
      <c r="T119" s="2">
        <v>0</v>
      </c>
      <c r="U119" s="2">
        <v>0</v>
      </c>
      <c r="V119" s="2">
        <v>0</v>
      </c>
      <c r="W119" s="2">
        <v>0</v>
      </c>
      <c r="X119" s="2">
        <v>0</v>
      </c>
      <c r="Y119" s="2">
        <v>0</v>
      </c>
      <c r="Z119" s="2">
        <v>0</v>
      </c>
      <c r="AA119" s="2">
        <v>0</v>
      </c>
      <c r="AB119" s="2">
        <v>0</v>
      </c>
      <c r="AC119" s="2">
        <v>0</v>
      </c>
      <c r="AD119" s="2">
        <v>0</v>
      </c>
      <c r="AE119" s="2">
        <v>0</v>
      </c>
      <c r="AF119" s="2">
        <v>0</v>
      </c>
      <c r="AG119" s="2">
        <v>0</v>
      </c>
      <c r="AH119" t="s">
        <v>119</v>
      </c>
      <c r="AI119">
        <v>2</v>
      </c>
    </row>
    <row r="120" spans="1:35" x14ac:dyDescent="0.25">
      <c r="A120" t="s">
        <v>941</v>
      </c>
      <c r="B120" t="s">
        <v>406</v>
      </c>
      <c r="C120" t="s">
        <v>734</v>
      </c>
      <c r="D120" t="s">
        <v>889</v>
      </c>
      <c r="E120" s="2">
        <v>134.31521739130434</v>
      </c>
      <c r="F120" s="2">
        <v>5.6521739130434785</v>
      </c>
      <c r="G120" s="2">
        <v>0</v>
      </c>
      <c r="H120" s="2">
        <v>0</v>
      </c>
      <c r="I120" s="2">
        <v>0</v>
      </c>
      <c r="J120" s="2">
        <v>0</v>
      </c>
      <c r="K120" s="2">
        <v>0</v>
      </c>
      <c r="L120" s="2">
        <v>0</v>
      </c>
      <c r="M120" s="2">
        <v>5.3913043478260869</v>
      </c>
      <c r="N120" s="2">
        <v>4</v>
      </c>
      <c r="O120" s="2">
        <v>6.9919883466860885E-2</v>
      </c>
      <c r="P120" s="2">
        <v>0</v>
      </c>
      <c r="Q120" s="2">
        <v>4.0951086956521738</v>
      </c>
      <c r="R120" s="2">
        <v>3.0488791777939631E-2</v>
      </c>
      <c r="S120" s="2">
        <v>0</v>
      </c>
      <c r="T120" s="2">
        <v>0</v>
      </c>
      <c r="U120" s="2">
        <v>0</v>
      </c>
      <c r="V120" s="2">
        <v>0</v>
      </c>
      <c r="W120" s="2">
        <v>0</v>
      </c>
      <c r="X120" s="2">
        <v>0</v>
      </c>
      <c r="Y120" s="2">
        <v>0</v>
      </c>
      <c r="Z120" s="2">
        <v>0</v>
      </c>
      <c r="AA120" s="2">
        <v>0</v>
      </c>
      <c r="AB120" s="2">
        <v>0</v>
      </c>
      <c r="AC120" s="2">
        <v>0</v>
      </c>
      <c r="AD120" s="2">
        <v>0</v>
      </c>
      <c r="AE120" s="2">
        <v>0</v>
      </c>
      <c r="AF120" s="2">
        <v>0</v>
      </c>
      <c r="AG120" s="2">
        <v>0</v>
      </c>
      <c r="AH120" t="s">
        <v>55</v>
      </c>
      <c r="AI120">
        <v>2</v>
      </c>
    </row>
    <row r="121" spans="1:35" x14ac:dyDescent="0.25">
      <c r="A121" t="s">
        <v>941</v>
      </c>
      <c r="B121" t="s">
        <v>521</v>
      </c>
      <c r="C121" t="s">
        <v>735</v>
      </c>
      <c r="D121" t="s">
        <v>906</v>
      </c>
      <c r="E121" s="2">
        <v>99.369565217391298</v>
      </c>
      <c r="F121" s="2">
        <v>5.1304347826086953</v>
      </c>
      <c r="G121" s="2">
        <v>0</v>
      </c>
      <c r="H121" s="2">
        <v>0</v>
      </c>
      <c r="I121" s="2">
        <v>0</v>
      </c>
      <c r="J121" s="2">
        <v>0</v>
      </c>
      <c r="K121" s="2">
        <v>0</v>
      </c>
      <c r="L121" s="2">
        <v>3.1176086956521738</v>
      </c>
      <c r="M121" s="2">
        <v>4.8695652173913047</v>
      </c>
      <c r="N121" s="2">
        <v>5.0434782608695654</v>
      </c>
      <c r="O121" s="2">
        <v>9.975935243929121E-2</v>
      </c>
      <c r="P121" s="2">
        <v>5.1277173913043477</v>
      </c>
      <c r="Q121" s="2">
        <v>0</v>
      </c>
      <c r="R121" s="2">
        <v>5.1602493983810983E-2</v>
      </c>
      <c r="S121" s="2">
        <v>4.2955434782608686</v>
      </c>
      <c r="T121" s="2">
        <v>5.0054347826086953</v>
      </c>
      <c r="U121" s="2">
        <v>0</v>
      </c>
      <c r="V121" s="2">
        <v>9.3599868737694145E-2</v>
      </c>
      <c r="W121" s="2">
        <v>4.5427173913043477</v>
      </c>
      <c r="X121" s="2">
        <v>7.1747826086956517</v>
      </c>
      <c r="Y121" s="2">
        <v>0</v>
      </c>
      <c r="Z121" s="2">
        <v>0.11791839859986875</v>
      </c>
      <c r="AA121" s="2">
        <v>0</v>
      </c>
      <c r="AB121" s="2">
        <v>0</v>
      </c>
      <c r="AC121" s="2">
        <v>0</v>
      </c>
      <c r="AD121" s="2">
        <v>0</v>
      </c>
      <c r="AE121" s="2">
        <v>0</v>
      </c>
      <c r="AF121" s="2">
        <v>0</v>
      </c>
      <c r="AG121" s="2">
        <v>0</v>
      </c>
      <c r="AH121" t="s">
        <v>172</v>
      </c>
      <c r="AI121">
        <v>2</v>
      </c>
    </row>
    <row r="122" spans="1:35" x14ac:dyDescent="0.25">
      <c r="A122" t="s">
        <v>941</v>
      </c>
      <c r="B122" t="s">
        <v>413</v>
      </c>
      <c r="C122" t="s">
        <v>740</v>
      </c>
      <c r="D122" t="s">
        <v>897</v>
      </c>
      <c r="E122" s="2">
        <v>64.902173913043484</v>
      </c>
      <c r="F122" s="2">
        <v>5.5652173913043477</v>
      </c>
      <c r="G122" s="2">
        <v>0</v>
      </c>
      <c r="H122" s="2">
        <v>0</v>
      </c>
      <c r="I122" s="2">
        <v>0</v>
      </c>
      <c r="J122" s="2">
        <v>0</v>
      </c>
      <c r="K122" s="2">
        <v>0</v>
      </c>
      <c r="L122" s="2">
        <v>2.4174999999999995</v>
      </c>
      <c r="M122" s="2">
        <v>4.6086956521739131</v>
      </c>
      <c r="N122" s="2">
        <v>5.1195652173913047</v>
      </c>
      <c r="O122" s="2">
        <v>0.14989114051247698</v>
      </c>
      <c r="P122" s="2">
        <v>4.1739130434782608</v>
      </c>
      <c r="Q122" s="2">
        <v>0</v>
      </c>
      <c r="R122" s="2">
        <v>6.4310835705911895E-2</v>
      </c>
      <c r="S122" s="2">
        <v>1.8935869565217391</v>
      </c>
      <c r="T122" s="2">
        <v>0.46043478260869564</v>
      </c>
      <c r="U122" s="2">
        <v>2.308913043478261</v>
      </c>
      <c r="V122" s="2">
        <v>7.1845587003851949E-2</v>
      </c>
      <c r="W122" s="2">
        <v>3.5365217391304338</v>
      </c>
      <c r="X122" s="2">
        <v>4</v>
      </c>
      <c r="Y122" s="2">
        <v>0</v>
      </c>
      <c r="Z122" s="2">
        <v>0.11612125272148716</v>
      </c>
      <c r="AA122" s="2">
        <v>0</v>
      </c>
      <c r="AB122" s="2">
        <v>0</v>
      </c>
      <c r="AC122" s="2">
        <v>0</v>
      </c>
      <c r="AD122" s="2">
        <v>0</v>
      </c>
      <c r="AE122" s="2">
        <v>0</v>
      </c>
      <c r="AF122" s="2">
        <v>0</v>
      </c>
      <c r="AG122" s="2">
        <v>0</v>
      </c>
      <c r="AH122" t="s">
        <v>62</v>
      </c>
      <c r="AI122">
        <v>2</v>
      </c>
    </row>
    <row r="123" spans="1:35" x14ac:dyDescent="0.25">
      <c r="A123" t="s">
        <v>941</v>
      </c>
      <c r="B123" t="s">
        <v>507</v>
      </c>
      <c r="C123" t="s">
        <v>713</v>
      </c>
      <c r="D123" t="s">
        <v>889</v>
      </c>
      <c r="E123" s="2">
        <v>99.913043478260875</v>
      </c>
      <c r="F123" s="2">
        <v>5.5652173913043477</v>
      </c>
      <c r="G123" s="2">
        <v>0</v>
      </c>
      <c r="H123" s="2">
        <v>0</v>
      </c>
      <c r="I123" s="2">
        <v>0</v>
      </c>
      <c r="J123" s="2">
        <v>0</v>
      </c>
      <c r="K123" s="2">
        <v>0</v>
      </c>
      <c r="L123" s="2">
        <v>2.1257608695652168</v>
      </c>
      <c r="M123" s="2">
        <v>5.3043478260869561</v>
      </c>
      <c r="N123" s="2">
        <v>0</v>
      </c>
      <c r="O123" s="2">
        <v>5.3089643167972142E-2</v>
      </c>
      <c r="P123" s="2">
        <v>5.8342391304347823</v>
      </c>
      <c r="Q123" s="2">
        <v>0</v>
      </c>
      <c r="R123" s="2">
        <v>5.839316797214969E-2</v>
      </c>
      <c r="S123" s="2">
        <v>4.2484782608695655</v>
      </c>
      <c r="T123" s="2">
        <v>4.6956521739130439</v>
      </c>
      <c r="U123" s="2">
        <v>0</v>
      </c>
      <c r="V123" s="2">
        <v>8.9519147084421241E-2</v>
      </c>
      <c r="W123" s="2">
        <v>4.9541304347826074</v>
      </c>
      <c r="X123" s="2">
        <v>0</v>
      </c>
      <c r="Y123" s="2">
        <v>0.59750000000000003</v>
      </c>
      <c r="Z123" s="2">
        <v>5.5564621409921654E-2</v>
      </c>
      <c r="AA123" s="2">
        <v>0</v>
      </c>
      <c r="AB123" s="2">
        <v>0</v>
      </c>
      <c r="AC123" s="2">
        <v>0</v>
      </c>
      <c r="AD123" s="2">
        <v>0</v>
      </c>
      <c r="AE123" s="2">
        <v>0</v>
      </c>
      <c r="AF123" s="2">
        <v>0</v>
      </c>
      <c r="AG123" s="2">
        <v>0</v>
      </c>
      <c r="AH123" t="s">
        <v>158</v>
      </c>
      <c r="AI123">
        <v>2</v>
      </c>
    </row>
    <row r="124" spans="1:35" x14ac:dyDescent="0.25">
      <c r="A124" t="s">
        <v>941</v>
      </c>
      <c r="B124" t="s">
        <v>509</v>
      </c>
      <c r="C124" t="s">
        <v>710</v>
      </c>
      <c r="D124" t="s">
        <v>906</v>
      </c>
      <c r="E124" s="2">
        <v>81.706521739130437</v>
      </c>
      <c r="F124" s="2">
        <v>5.7391304347826084</v>
      </c>
      <c r="G124" s="2">
        <v>0.84782608695652173</v>
      </c>
      <c r="H124" s="2">
        <v>0.84782608695652173</v>
      </c>
      <c r="I124" s="2">
        <v>2.548695652173913</v>
      </c>
      <c r="J124" s="2">
        <v>0</v>
      </c>
      <c r="K124" s="2">
        <v>0</v>
      </c>
      <c r="L124" s="2">
        <v>2.0217391304347818</v>
      </c>
      <c r="M124" s="2">
        <v>5.4130434782608701</v>
      </c>
      <c r="N124" s="2">
        <v>0</v>
      </c>
      <c r="O124" s="2">
        <v>6.624983371025675E-2</v>
      </c>
      <c r="P124" s="2">
        <v>5.5538043478260848</v>
      </c>
      <c r="Q124" s="2">
        <v>13.708695652173914</v>
      </c>
      <c r="R124" s="2">
        <v>0.2357522947984568</v>
      </c>
      <c r="S124" s="2">
        <v>7.7939130434782617</v>
      </c>
      <c r="T124" s="2">
        <v>2.1079347826086954</v>
      </c>
      <c r="U124" s="2">
        <v>0</v>
      </c>
      <c r="V124" s="2">
        <v>0.12118797392576826</v>
      </c>
      <c r="W124" s="2">
        <v>9.2357608695652171</v>
      </c>
      <c r="X124" s="2">
        <v>0.26913043478260867</v>
      </c>
      <c r="Y124" s="2">
        <v>0</v>
      </c>
      <c r="Z124" s="2">
        <v>0.1163296527870161</v>
      </c>
      <c r="AA124" s="2">
        <v>0</v>
      </c>
      <c r="AB124" s="2">
        <v>0</v>
      </c>
      <c r="AC124" s="2">
        <v>0</v>
      </c>
      <c r="AD124" s="2">
        <v>0</v>
      </c>
      <c r="AE124" s="2">
        <v>0</v>
      </c>
      <c r="AF124" s="2">
        <v>0</v>
      </c>
      <c r="AG124" s="2">
        <v>0</v>
      </c>
      <c r="AH124" t="s">
        <v>160</v>
      </c>
      <c r="AI124">
        <v>2</v>
      </c>
    </row>
    <row r="125" spans="1:35" x14ac:dyDescent="0.25">
      <c r="A125" t="s">
        <v>941</v>
      </c>
      <c r="B125" t="s">
        <v>691</v>
      </c>
      <c r="C125" t="s">
        <v>757</v>
      </c>
      <c r="D125" t="s">
        <v>889</v>
      </c>
      <c r="E125" s="2">
        <v>33.434782608695649</v>
      </c>
      <c r="F125" s="2">
        <v>5.2173913043478262</v>
      </c>
      <c r="G125" s="2">
        <v>0.42391304347826086</v>
      </c>
      <c r="H125" s="2">
        <v>0.26902173913043476</v>
      </c>
      <c r="I125" s="2">
        <v>5.5652173913043477</v>
      </c>
      <c r="J125" s="2">
        <v>0</v>
      </c>
      <c r="K125" s="2">
        <v>0</v>
      </c>
      <c r="L125" s="2">
        <v>3.1748913043478257</v>
      </c>
      <c r="M125" s="2">
        <v>4.6086956521739131</v>
      </c>
      <c r="N125" s="2">
        <v>0</v>
      </c>
      <c r="O125" s="2">
        <v>0.13784135240572173</v>
      </c>
      <c r="P125" s="2">
        <v>2.5217391304347827</v>
      </c>
      <c r="Q125" s="2">
        <v>11.600543478260869</v>
      </c>
      <c r="R125" s="2">
        <v>0.42238296488946686</v>
      </c>
      <c r="S125" s="2">
        <v>6.2101086956521732</v>
      </c>
      <c r="T125" s="2">
        <v>0.64206521739130451</v>
      </c>
      <c r="U125" s="2">
        <v>0</v>
      </c>
      <c r="V125" s="2">
        <v>0.20494148244473342</v>
      </c>
      <c r="W125" s="2">
        <v>5.0603260869565228</v>
      </c>
      <c r="X125" s="2">
        <v>0.21597826086956523</v>
      </c>
      <c r="Y125" s="2">
        <v>0</v>
      </c>
      <c r="Z125" s="2">
        <v>0.15780884265279588</v>
      </c>
      <c r="AA125" s="2">
        <v>0</v>
      </c>
      <c r="AB125" s="2">
        <v>0</v>
      </c>
      <c r="AC125" s="2">
        <v>0</v>
      </c>
      <c r="AD125" s="2">
        <v>0</v>
      </c>
      <c r="AE125" s="2">
        <v>0</v>
      </c>
      <c r="AF125" s="2">
        <v>0</v>
      </c>
      <c r="AG125" s="2">
        <v>0</v>
      </c>
      <c r="AH125" t="s">
        <v>343</v>
      </c>
      <c r="AI125">
        <v>2</v>
      </c>
    </row>
    <row r="126" spans="1:35" x14ac:dyDescent="0.25">
      <c r="A126" t="s">
        <v>941</v>
      </c>
      <c r="B126" t="s">
        <v>647</v>
      </c>
      <c r="C126" t="s">
        <v>863</v>
      </c>
      <c r="D126" t="s">
        <v>900</v>
      </c>
      <c r="E126" s="2">
        <v>58.565217391304351</v>
      </c>
      <c r="F126" s="2">
        <v>5.0434782608695654</v>
      </c>
      <c r="G126" s="2">
        <v>0.19565217391304349</v>
      </c>
      <c r="H126" s="2">
        <v>0.65760869565217395</v>
      </c>
      <c r="I126" s="2">
        <v>3.1956521739130435</v>
      </c>
      <c r="J126" s="2">
        <v>0</v>
      </c>
      <c r="K126" s="2">
        <v>0</v>
      </c>
      <c r="L126" s="2">
        <v>4.1630434782608692</v>
      </c>
      <c r="M126" s="2">
        <v>4.1739130434782608</v>
      </c>
      <c r="N126" s="2">
        <v>0</v>
      </c>
      <c r="O126" s="2">
        <v>7.126948775055679E-2</v>
      </c>
      <c r="P126" s="2">
        <v>3.9782608695652173</v>
      </c>
      <c r="Q126" s="2">
        <v>14.701086956521738</v>
      </c>
      <c r="R126" s="2">
        <v>0.31894951744617667</v>
      </c>
      <c r="S126" s="2">
        <v>11.008152173913043</v>
      </c>
      <c r="T126" s="2">
        <v>0</v>
      </c>
      <c r="U126" s="2">
        <v>0</v>
      </c>
      <c r="V126" s="2">
        <v>0.18796399406087599</v>
      </c>
      <c r="W126" s="2">
        <v>5.6385869565217392</v>
      </c>
      <c r="X126" s="2">
        <v>5.3559782608695654</v>
      </c>
      <c r="Y126" s="2">
        <v>0</v>
      </c>
      <c r="Z126" s="2">
        <v>0.187731997030438</v>
      </c>
      <c r="AA126" s="2">
        <v>0</v>
      </c>
      <c r="AB126" s="2">
        <v>0</v>
      </c>
      <c r="AC126" s="2">
        <v>0</v>
      </c>
      <c r="AD126" s="2">
        <v>0</v>
      </c>
      <c r="AE126" s="2">
        <v>0</v>
      </c>
      <c r="AF126" s="2">
        <v>0</v>
      </c>
      <c r="AG126" s="2">
        <v>0</v>
      </c>
      <c r="AH126" t="s">
        <v>299</v>
      </c>
      <c r="AI126">
        <v>2</v>
      </c>
    </row>
    <row r="127" spans="1:35" x14ac:dyDescent="0.25">
      <c r="A127" t="s">
        <v>941</v>
      </c>
      <c r="B127" t="s">
        <v>396</v>
      </c>
      <c r="C127" t="s">
        <v>782</v>
      </c>
      <c r="D127" t="s">
        <v>900</v>
      </c>
      <c r="E127" s="2">
        <v>93.391304347826093</v>
      </c>
      <c r="F127" s="2">
        <v>7.6521739130434785</v>
      </c>
      <c r="G127" s="2">
        <v>0</v>
      </c>
      <c r="H127" s="2">
        <v>0</v>
      </c>
      <c r="I127" s="2">
        <v>0.71739130434782605</v>
      </c>
      <c r="J127" s="2">
        <v>0</v>
      </c>
      <c r="K127" s="2">
        <v>0</v>
      </c>
      <c r="L127" s="2">
        <v>3.9070652173913025</v>
      </c>
      <c r="M127" s="2">
        <v>5.2173913043478262</v>
      </c>
      <c r="N127" s="2">
        <v>0</v>
      </c>
      <c r="O127" s="2">
        <v>5.5865921787709494E-2</v>
      </c>
      <c r="P127" s="2">
        <v>5.3913043478260869</v>
      </c>
      <c r="Q127" s="2">
        <v>9.3586956521739122</v>
      </c>
      <c r="R127" s="2">
        <v>0.15793761638733705</v>
      </c>
      <c r="S127" s="2">
        <v>5.0024999999999995</v>
      </c>
      <c r="T127" s="2">
        <v>3.902717391304348</v>
      </c>
      <c r="U127" s="2">
        <v>0</v>
      </c>
      <c r="V127" s="2">
        <v>9.5353817504655478E-2</v>
      </c>
      <c r="W127" s="2">
        <v>5.8544565217391309</v>
      </c>
      <c r="X127" s="2">
        <v>6.394239130434781</v>
      </c>
      <c r="Y127" s="2">
        <v>0</v>
      </c>
      <c r="Z127" s="2">
        <v>0.13115456238361264</v>
      </c>
      <c r="AA127" s="2">
        <v>0</v>
      </c>
      <c r="AB127" s="2">
        <v>0</v>
      </c>
      <c r="AC127" s="2">
        <v>0</v>
      </c>
      <c r="AD127" s="2">
        <v>0</v>
      </c>
      <c r="AE127" s="2">
        <v>0</v>
      </c>
      <c r="AF127" s="2">
        <v>0</v>
      </c>
      <c r="AG127" s="2">
        <v>0</v>
      </c>
      <c r="AH127" t="s">
        <v>45</v>
      </c>
      <c r="AI127">
        <v>2</v>
      </c>
    </row>
    <row r="128" spans="1:35" x14ac:dyDescent="0.25">
      <c r="A128" t="s">
        <v>941</v>
      </c>
      <c r="B128" t="s">
        <v>395</v>
      </c>
      <c r="C128" t="s">
        <v>742</v>
      </c>
      <c r="D128" t="s">
        <v>889</v>
      </c>
      <c r="E128" s="2">
        <v>89.565217391304344</v>
      </c>
      <c r="F128" s="2">
        <v>82.875978260869559</v>
      </c>
      <c r="G128" s="2">
        <v>0</v>
      </c>
      <c r="H128" s="2">
        <v>0</v>
      </c>
      <c r="I128" s="2">
        <v>0</v>
      </c>
      <c r="J128" s="2">
        <v>0</v>
      </c>
      <c r="K128" s="2">
        <v>0</v>
      </c>
      <c r="L128" s="2">
        <v>2.9604347826086959</v>
      </c>
      <c r="M128" s="2">
        <v>5.2173913043478262</v>
      </c>
      <c r="N128" s="2">
        <v>0</v>
      </c>
      <c r="O128" s="2">
        <v>5.8252427184466021E-2</v>
      </c>
      <c r="P128" s="2">
        <v>0</v>
      </c>
      <c r="Q128" s="2">
        <v>15.013043478260871</v>
      </c>
      <c r="R128" s="2">
        <v>0.16762135922330099</v>
      </c>
      <c r="S128" s="2">
        <v>2.7386956521739125</v>
      </c>
      <c r="T128" s="2">
        <v>6.8991304347826068</v>
      </c>
      <c r="U128" s="2">
        <v>0</v>
      </c>
      <c r="V128" s="2">
        <v>0.10760679611650482</v>
      </c>
      <c r="W128" s="2">
        <v>6.5359782608695642</v>
      </c>
      <c r="X128" s="2">
        <v>4.4554347826086964</v>
      </c>
      <c r="Y128" s="2">
        <v>0</v>
      </c>
      <c r="Z128" s="2">
        <v>0.12271966019417475</v>
      </c>
      <c r="AA128" s="2">
        <v>0</v>
      </c>
      <c r="AB128" s="2">
        <v>0</v>
      </c>
      <c r="AC128" s="2">
        <v>0</v>
      </c>
      <c r="AD128" s="2">
        <v>82.096413043478265</v>
      </c>
      <c r="AE128" s="2">
        <v>0</v>
      </c>
      <c r="AF128" s="2">
        <v>0</v>
      </c>
      <c r="AG128" s="2">
        <v>0</v>
      </c>
      <c r="AH128" t="s">
        <v>44</v>
      </c>
      <c r="AI128">
        <v>2</v>
      </c>
    </row>
    <row r="129" spans="1:35" x14ac:dyDescent="0.25">
      <c r="A129" t="s">
        <v>941</v>
      </c>
      <c r="B129" t="s">
        <v>619</v>
      </c>
      <c r="C129" t="s">
        <v>867</v>
      </c>
      <c r="D129" t="s">
        <v>909</v>
      </c>
      <c r="E129" s="2">
        <v>91.641304347826093</v>
      </c>
      <c r="F129" s="2">
        <v>4.6614130434782597</v>
      </c>
      <c r="G129" s="2">
        <v>0</v>
      </c>
      <c r="H129" s="2">
        <v>0</v>
      </c>
      <c r="I129" s="2">
        <v>0</v>
      </c>
      <c r="J129" s="2">
        <v>0</v>
      </c>
      <c r="K129" s="2">
        <v>0</v>
      </c>
      <c r="L129" s="2">
        <v>0.13641304347826089</v>
      </c>
      <c r="M129" s="2">
        <v>5.4195652173913045</v>
      </c>
      <c r="N129" s="2">
        <v>0</v>
      </c>
      <c r="O129" s="2">
        <v>5.9138892183608113E-2</v>
      </c>
      <c r="P129" s="2">
        <v>0</v>
      </c>
      <c r="Q129" s="2">
        <v>29.173369565217396</v>
      </c>
      <c r="R129" s="2">
        <v>0.31834301980785201</v>
      </c>
      <c r="S129" s="2">
        <v>1.0858695652173913</v>
      </c>
      <c r="T129" s="2">
        <v>9.6559782608695617</v>
      </c>
      <c r="U129" s="2">
        <v>0</v>
      </c>
      <c r="V129" s="2">
        <v>0.11721622583323445</v>
      </c>
      <c r="W129" s="2">
        <v>13.389130434782611</v>
      </c>
      <c r="X129" s="2">
        <v>4.3994565217391308</v>
      </c>
      <c r="Y129" s="2">
        <v>0</v>
      </c>
      <c r="Z129" s="2">
        <v>0.19411101885897283</v>
      </c>
      <c r="AA129" s="2">
        <v>0</v>
      </c>
      <c r="AB129" s="2">
        <v>0</v>
      </c>
      <c r="AC129" s="2">
        <v>0</v>
      </c>
      <c r="AD129" s="2">
        <v>0</v>
      </c>
      <c r="AE129" s="2">
        <v>0</v>
      </c>
      <c r="AF129" s="2">
        <v>0</v>
      </c>
      <c r="AG129" s="2">
        <v>0</v>
      </c>
      <c r="AH129" t="s">
        <v>271</v>
      </c>
      <c r="AI129">
        <v>2</v>
      </c>
    </row>
    <row r="130" spans="1:35" x14ac:dyDescent="0.25">
      <c r="A130" t="s">
        <v>941</v>
      </c>
      <c r="B130" t="s">
        <v>569</v>
      </c>
      <c r="C130" t="s">
        <v>832</v>
      </c>
      <c r="D130" t="s">
        <v>890</v>
      </c>
      <c r="E130" s="2">
        <v>97.760869565217391</v>
      </c>
      <c r="F130" s="2">
        <v>4.6956521739130439</v>
      </c>
      <c r="G130" s="2">
        <v>8.6956521739130432E-2</v>
      </c>
      <c r="H130" s="2">
        <v>0.57271739130434784</v>
      </c>
      <c r="I130" s="2">
        <v>3.214673913043478</v>
      </c>
      <c r="J130" s="2">
        <v>0</v>
      </c>
      <c r="K130" s="2">
        <v>0.43478260869565216</v>
      </c>
      <c r="L130" s="2">
        <v>5.468260869565218</v>
      </c>
      <c r="M130" s="2">
        <v>7.8260869565217392</v>
      </c>
      <c r="N130" s="2">
        <v>0</v>
      </c>
      <c r="O130" s="2">
        <v>8.0053368912608405E-2</v>
      </c>
      <c r="P130" s="2">
        <v>0</v>
      </c>
      <c r="Q130" s="2">
        <v>8.8695652173913047</v>
      </c>
      <c r="R130" s="2">
        <v>9.0727151434289527E-2</v>
      </c>
      <c r="S130" s="2">
        <v>7.2240217391304347</v>
      </c>
      <c r="T130" s="2">
        <v>5.2138043478260858</v>
      </c>
      <c r="U130" s="2">
        <v>0</v>
      </c>
      <c r="V130" s="2">
        <v>0.1272270402490549</v>
      </c>
      <c r="W130" s="2">
        <v>4.5096739130434784</v>
      </c>
      <c r="X130" s="2">
        <v>4.4786956521739132</v>
      </c>
      <c r="Y130" s="2">
        <v>0</v>
      </c>
      <c r="Z130" s="2">
        <v>9.1942406048476769E-2</v>
      </c>
      <c r="AA130" s="2">
        <v>0</v>
      </c>
      <c r="AB130" s="2">
        <v>4.9934782608695656</v>
      </c>
      <c r="AC130" s="2">
        <v>0</v>
      </c>
      <c r="AD130" s="2">
        <v>0</v>
      </c>
      <c r="AE130" s="2">
        <v>0</v>
      </c>
      <c r="AF130" s="2">
        <v>0</v>
      </c>
      <c r="AG130" s="2">
        <v>0</v>
      </c>
      <c r="AH130" t="s">
        <v>221</v>
      </c>
      <c r="AI130">
        <v>2</v>
      </c>
    </row>
    <row r="131" spans="1:35" x14ac:dyDescent="0.25">
      <c r="A131" t="s">
        <v>941</v>
      </c>
      <c r="B131" t="s">
        <v>597</v>
      </c>
      <c r="C131" t="s">
        <v>778</v>
      </c>
      <c r="D131" t="s">
        <v>889</v>
      </c>
      <c r="E131" s="2">
        <v>58.913043478260867</v>
      </c>
      <c r="F131" s="2">
        <v>5.6521739130434785</v>
      </c>
      <c r="G131" s="2">
        <v>0</v>
      </c>
      <c r="H131" s="2">
        <v>0</v>
      </c>
      <c r="I131" s="2">
        <v>1.5869565217391304</v>
      </c>
      <c r="J131" s="2">
        <v>0</v>
      </c>
      <c r="K131" s="2">
        <v>0</v>
      </c>
      <c r="L131" s="2">
        <v>0</v>
      </c>
      <c r="M131" s="2">
        <v>4.0869565217391308</v>
      </c>
      <c r="N131" s="2">
        <v>0</v>
      </c>
      <c r="O131" s="2">
        <v>6.9372693726937273E-2</v>
      </c>
      <c r="P131" s="2">
        <v>0</v>
      </c>
      <c r="Q131" s="2">
        <v>1.0872826086956524</v>
      </c>
      <c r="R131" s="2">
        <v>1.8455719557195577E-2</v>
      </c>
      <c r="S131" s="2">
        <v>0</v>
      </c>
      <c r="T131" s="2">
        <v>0</v>
      </c>
      <c r="U131" s="2">
        <v>0</v>
      </c>
      <c r="V131" s="2">
        <v>0</v>
      </c>
      <c r="W131" s="2">
        <v>6.2791304347826085</v>
      </c>
      <c r="X131" s="2">
        <v>3.7389130434782616</v>
      </c>
      <c r="Y131" s="2">
        <v>0</v>
      </c>
      <c r="Z131" s="2">
        <v>0.1700479704797048</v>
      </c>
      <c r="AA131" s="2">
        <v>0</v>
      </c>
      <c r="AB131" s="2">
        <v>0</v>
      </c>
      <c r="AC131" s="2">
        <v>0</v>
      </c>
      <c r="AD131" s="2">
        <v>0</v>
      </c>
      <c r="AE131" s="2">
        <v>0</v>
      </c>
      <c r="AF131" s="2">
        <v>0</v>
      </c>
      <c r="AG131" s="2">
        <v>0</v>
      </c>
      <c r="AH131" t="s">
        <v>249</v>
      </c>
      <c r="AI131">
        <v>2</v>
      </c>
    </row>
    <row r="132" spans="1:35" x14ac:dyDescent="0.25">
      <c r="A132" t="s">
        <v>941</v>
      </c>
      <c r="B132" t="s">
        <v>389</v>
      </c>
      <c r="C132" t="s">
        <v>778</v>
      </c>
      <c r="D132" t="s">
        <v>889</v>
      </c>
      <c r="E132" s="2">
        <v>185.92391304347825</v>
      </c>
      <c r="F132" s="2">
        <v>5.3913043478260869</v>
      </c>
      <c r="G132" s="2">
        <v>0.2608695652173913</v>
      </c>
      <c r="H132" s="2">
        <v>1.1793478260869565</v>
      </c>
      <c r="I132" s="2">
        <v>7.3423913043478262</v>
      </c>
      <c r="J132" s="2">
        <v>0</v>
      </c>
      <c r="K132" s="2">
        <v>0</v>
      </c>
      <c r="L132" s="2">
        <v>9.7908695652173918</v>
      </c>
      <c r="M132" s="2">
        <v>9.5978260869565215</v>
      </c>
      <c r="N132" s="2">
        <v>0</v>
      </c>
      <c r="O132" s="2">
        <v>5.1622332651271557E-2</v>
      </c>
      <c r="P132" s="2">
        <v>5.3532608695652177</v>
      </c>
      <c r="Q132" s="2">
        <v>19.611413043478262</v>
      </c>
      <c r="R132" s="2">
        <v>0.13427360420929554</v>
      </c>
      <c r="S132" s="2">
        <v>11.458260869565216</v>
      </c>
      <c r="T132" s="2">
        <v>8.7370652173913079</v>
      </c>
      <c r="U132" s="2">
        <v>0</v>
      </c>
      <c r="V132" s="2">
        <v>0.10862145571470332</v>
      </c>
      <c r="W132" s="2">
        <v>7.9954347826086938</v>
      </c>
      <c r="X132" s="2">
        <v>10.025760869565218</v>
      </c>
      <c r="Y132" s="2">
        <v>0</v>
      </c>
      <c r="Z132" s="2">
        <v>9.6927798889213684E-2</v>
      </c>
      <c r="AA132" s="2">
        <v>0</v>
      </c>
      <c r="AB132" s="2">
        <v>0</v>
      </c>
      <c r="AC132" s="2">
        <v>0</v>
      </c>
      <c r="AD132" s="2">
        <v>0</v>
      </c>
      <c r="AE132" s="2">
        <v>0</v>
      </c>
      <c r="AF132" s="2">
        <v>0</v>
      </c>
      <c r="AG132" s="2">
        <v>0</v>
      </c>
      <c r="AH132" t="s">
        <v>38</v>
      </c>
      <c r="AI132">
        <v>2</v>
      </c>
    </row>
    <row r="133" spans="1:35" x14ac:dyDescent="0.25">
      <c r="A133" t="s">
        <v>941</v>
      </c>
      <c r="B133" t="s">
        <v>522</v>
      </c>
      <c r="C133" t="s">
        <v>812</v>
      </c>
      <c r="D133" t="s">
        <v>908</v>
      </c>
      <c r="E133" s="2">
        <v>95.706521739130437</v>
      </c>
      <c r="F133" s="2">
        <v>3.8967391304347827</v>
      </c>
      <c r="G133" s="2">
        <v>3.347826086956522</v>
      </c>
      <c r="H133" s="2">
        <v>0</v>
      </c>
      <c r="I133" s="2">
        <v>0</v>
      </c>
      <c r="J133" s="2">
        <v>0</v>
      </c>
      <c r="K133" s="2">
        <v>0</v>
      </c>
      <c r="L133" s="2">
        <v>0</v>
      </c>
      <c r="M133" s="2">
        <v>5.9048913043478262</v>
      </c>
      <c r="N133" s="2">
        <v>0</v>
      </c>
      <c r="O133" s="2">
        <v>6.1697898921067577E-2</v>
      </c>
      <c r="P133" s="2">
        <v>11.432065217391305</v>
      </c>
      <c r="Q133" s="2">
        <v>15.546195652173912</v>
      </c>
      <c r="R133" s="2">
        <v>0.28188529244747301</v>
      </c>
      <c r="S133" s="2">
        <v>0</v>
      </c>
      <c r="T133" s="2">
        <v>0</v>
      </c>
      <c r="U133" s="2">
        <v>0</v>
      </c>
      <c r="V133" s="2">
        <v>0</v>
      </c>
      <c r="W133" s="2">
        <v>2.8505434782608696</v>
      </c>
      <c r="X133" s="2">
        <v>3.1059782608695654</v>
      </c>
      <c r="Y133" s="2">
        <v>0</v>
      </c>
      <c r="Z133" s="2">
        <v>6.2237365133446909E-2</v>
      </c>
      <c r="AA133" s="2">
        <v>0</v>
      </c>
      <c r="AB133" s="2">
        <v>0</v>
      </c>
      <c r="AC133" s="2">
        <v>0</v>
      </c>
      <c r="AD133" s="2">
        <v>0</v>
      </c>
      <c r="AE133" s="2">
        <v>0</v>
      </c>
      <c r="AF133" s="2">
        <v>0</v>
      </c>
      <c r="AG133" s="2">
        <v>0</v>
      </c>
      <c r="AH133" t="s">
        <v>173</v>
      </c>
      <c r="AI133">
        <v>2</v>
      </c>
    </row>
    <row r="134" spans="1:35" x14ac:dyDescent="0.25">
      <c r="A134" t="s">
        <v>941</v>
      </c>
      <c r="B134" t="s">
        <v>417</v>
      </c>
      <c r="C134" t="s">
        <v>791</v>
      </c>
      <c r="D134" t="s">
        <v>906</v>
      </c>
      <c r="E134" s="2">
        <v>103.40217391304348</v>
      </c>
      <c r="F134" s="2">
        <v>7.8260869565217392</v>
      </c>
      <c r="G134" s="2">
        <v>0</v>
      </c>
      <c r="H134" s="2">
        <v>0</v>
      </c>
      <c r="I134" s="2">
        <v>0</v>
      </c>
      <c r="J134" s="2">
        <v>0</v>
      </c>
      <c r="K134" s="2">
        <v>0</v>
      </c>
      <c r="L134" s="2">
        <v>3.2295652173913032</v>
      </c>
      <c r="M134" s="2">
        <v>4.6956521739130439</v>
      </c>
      <c r="N134" s="2">
        <v>0</v>
      </c>
      <c r="O134" s="2">
        <v>4.5411542100283822E-2</v>
      </c>
      <c r="P134" s="2">
        <v>5.1304347826086953</v>
      </c>
      <c r="Q134" s="2">
        <v>19.581521739130434</v>
      </c>
      <c r="R134" s="2">
        <v>0.23898875223378532</v>
      </c>
      <c r="S134" s="2">
        <v>8.8713043478260882</v>
      </c>
      <c r="T134" s="2">
        <v>4.9322826086956528</v>
      </c>
      <c r="U134" s="2">
        <v>0</v>
      </c>
      <c r="V134" s="2">
        <v>0.13349416587827184</v>
      </c>
      <c r="W134" s="2">
        <v>5.4632608695652189</v>
      </c>
      <c r="X134" s="2">
        <v>8.7496739130434769</v>
      </c>
      <c r="Y134" s="2">
        <v>0</v>
      </c>
      <c r="Z134" s="2">
        <v>0.13745295910858824</v>
      </c>
      <c r="AA134" s="2">
        <v>0</v>
      </c>
      <c r="AB134" s="2">
        <v>0</v>
      </c>
      <c r="AC134" s="2">
        <v>0</v>
      </c>
      <c r="AD134" s="2">
        <v>0</v>
      </c>
      <c r="AE134" s="2">
        <v>0.17391304347826086</v>
      </c>
      <c r="AF134" s="2">
        <v>0</v>
      </c>
      <c r="AG134" s="2">
        <v>0</v>
      </c>
      <c r="AH134" t="s">
        <v>66</v>
      </c>
      <c r="AI134">
        <v>2</v>
      </c>
    </row>
    <row r="135" spans="1:35" x14ac:dyDescent="0.25">
      <c r="A135" t="s">
        <v>941</v>
      </c>
      <c r="B135" t="s">
        <v>524</v>
      </c>
      <c r="C135" t="s">
        <v>735</v>
      </c>
      <c r="D135" t="s">
        <v>906</v>
      </c>
      <c r="E135" s="2">
        <v>47.706521739130437</v>
      </c>
      <c r="F135" s="2">
        <v>5.3043478260869561</v>
      </c>
      <c r="G135" s="2">
        <v>0.52173913043478259</v>
      </c>
      <c r="H135" s="2">
        <v>0.34239130434782611</v>
      </c>
      <c r="I135" s="2">
        <v>1.4782608695652173</v>
      </c>
      <c r="J135" s="2">
        <v>0</v>
      </c>
      <c r="K135" s="2">
        <v>0</v>
      </c>
      <c r="L135" s="2">
        <v>5.6847826086956523</v>
      </c>
      <c r="M135" s="2">
        <v>5.3913043478260869</v>
      </c>
      <c r="N135" s="2">
        <v>0</v>
      </c>
      <c r="O135" s="2">
        <v>0.11300979722032353</v>
      </c>
      <c r="P135" s="2">
        <v>4.8695652173913047</v>
      </c>
      <c r="Q135" s="2">
        <v>18.680326086956523</v>
      </c>
      <c r="R135" s="2">
        <v>0.49364092048302577</v>
      </c>
      <c r="S135" s="2">
        <v>2.3052173913043466</v>
      </c>
      <c r="T135" s="2">
        <v>3.5169565217391319</v>
      </c>
      <c r="U135" s="2">
        <v>0</v>
      </c>
      <c r="V135" s="2">
        <v>0.1220414673046252</v>
      </c>
      <c r="W135" s="2">
        <v>7.117608695652172</v>
      </c>
      <c r="X135" s="2">
        <v>0.31847826086956521</v>
      </c>
      <c r="Y135" s="2">
        <v>0</v>
      </c>
      <c r="Z135" s="2">
        <v>0.15587149692412844</v>
      </c>
      <c r="AA135" s="2">
        <v>0</v>
      </c>
      <c r="AB135" s="2">
        <v>0</v>
      </c>
      <c r="AC135" s="2">
        <v>0</v>
      </c>
      <c r="AD135" s="2">
        <v>0</v>
      </c>
      <c r="AE135" s="2">
        <v>1.173913043478261</v>
      </c>
      <c r="AF135" s="2">
        <v>0</v>
      </c>
      <c r="AG135" s="2">
        <v>0</v>
      </c>
      <c r="AH135" t="s">
        <v>176</v>
      </c>
      <c r="AI135">
        <v>2</v>
      </c>
    </row>
    <row r="136" spans="1:35" x14ac:dyDescent="0.25">
      <c r="A136" t="s">
        <v>941</v>
      </c>
      <c r="B136" t="s">
        <v>408</v>
      </c>
      <c r="C136" t="s">
        <v>787</v>
      </c>
      <c r="D136" t="s">
        <v>906</v>
      </c>
      <c r="E136" s="2">
        <v>185.10869565217391</v>
      </c>
      <c r="F136" s="2">
        <v>5.3043478260869561</v>
      </c>
      <c r="G136" s="2">
        <v>1.4130434782608696</v>
      </c>
      <c r="H136" s="2">
        <v>0</v>
      </c>
      <c r="I136" s="2">
        <v>3.8996739130434781</v>
      </c>
      <c r="J136" s="2">
        <v>0</v>
      </c>
      <c r="K136" s="2">
        <v>0</v>
      </c>
      <c r="L136" s="2">
        <v>0</v>
      </c>
      <c r="M136" s="2">
        <v>5.3070652173913047</v>
      </c>
      <c r="N136" s="2">
        <v>5.2173913043478262</v>
      </c>
      <c r="O136" s="2">
        <v>5.6855549031121555E-2</v>
      </c>
      <c r="P136" s="2">
        <v>8.3940217391304355</v>
      </c>
      <c r="Q136" s="2">
        <v>35.392173913043479</v>
      </c>
      <c r="R136" s="2">
        <v>0.23654315913094542</v>
      </c>
      <c r="S136" s="2">
        <v>0</v>
      </c>
      <c r="T136" s="2">
        <v>0</v>
      </c>
      <c r="U136" s="2">
        <v>0</v>
      </c>
      <c r="V136" s="2">
        <v>0</v>
      </c>
      <c r="W136" s="2">
        <v>0</v>
      </c>
      <c r="X136" s="2">
        <v>0</v>
      </c>
      <c r="Y136" s="2">
        <v>0</v>
      </c>
      <c r="Z136" s="2">
        <v>0</v>
      </c>
      <c r="AA136" s="2">
        <v>0.58695652173913049</v>
      </c>
      <c r="AB136" s="2">
        <v>0</v>
      </c>
      <c r="AC136" s="2">
        <v>0</v>
      </c>
      <c r="AD136" s="2">
        <v>0</v>
      </c>
      <c r="AE136" s="2">
        <v>0</v>
      </c>
      <c r="AF136" s="2">
        <v>0</v>
      </c>
      <c r="AG136" s="2">
        <v>0</v>
      </c>
      <c r="AH136" t="s">
        <v>57</v>
      </c>
      <c r="AI136">
        <v>2</v>
      </c>
    </row>
    <row r="137" spans="1:35" x14ac:dyDescent="0.25">
      <c r="A137" t="s">
        <v>941</v>
      </c>
      <c r="B137" t="s">
        <v>601</v>
      </c>
      <c r="C137" t="s">
        <v>753</v>
      </c>
      <c r="D137" t="s">
        <v>895</v>
      </c>
      <c r="E137" s="2">
        <v>135.90217391304347</v>
      </c>
      <c r="F137" s="2">
        <v>25.826086956521738</v>
      </c>
      <c r="G137" s="2">
        <v>1.1304347826086956</v>
      </c>
      <c r="H137" s="2">
        <v>1.1304347826086956</v>
      </c>
      <c r="I137" s="2">
        <v>2.347826086956522</v>
      </c>
      <c r="J137" s="2">
        <v>0</v>
      </c>
      <c r="K137" s="2">
        <v>0</v>
      </c>
      <c r="L137" s="2">
        <v>7.7545652173913036</v>
      </c>
      <c r="M137" s="2">
        <v>5.0434782608695654</v>
      </c>
      <c r="N137" s="2">
        <v>5.5543478260869561</v>
      </c>
      <c r="O137" s="2">
        <v>7.7981284491721994E-2</v>
      </c>
      <c r="P137" s="2">
        <v>5.8336956521739136</v>
      </c>
      <c r="Q137" s="2">
        <v>29.317391304347833</v>
      </c>
      <c r="R137" s="2">
        <v>0.25864992401823567</v>
      </c>
      <c r="S137" s="2">
        <v>9.0003260869565231</v>
      </c>
      <c r="T137" s="2">
        <v>5.2223913043478261</v>
      </c>
      <c r="U137" s="2">
        <v>0</v>
      </c>
      <c r="V137" s="2">
        <v>0.1046540830200752</v>
      </c>
      <c r="W137" s="2">
        <v>10.934456521739127</v>
      </c>
      <c r="X137" s="2">
        <v>4.0886956521739126</v>
      </c>
      <c r="Y137" s="2">
        <v>0</v>
      </c>
      <c r="Z137" s="2">
        <v>0.11054386947132687</v>
      </c>
      <c r="AA137" s="2">
        <v>0</v>
      </c>
      <c r="AB137" s="2">
        <v>0</v>
      </c>
      <c r="AC137" s="2">
        <v>0</v>
      </c>
      <c r="AD137" s="2">
        <v>0</v>
      </c>
      <c r="AE137" s="2">
        <v>0</v>
      </c>
      <c r="AF137" s="2">
        <v>0</v>
      </c>
      <c r="AG137" s="2">
        <v>0</v>
      </c>
      <c r="AH137" t="s">
        <v>253</v>
      </c>
      <c r="AI137">
        <v>2</v>
      </c>
    </row>
    <row r="138" spans="1:35" x14ac:dyDescent="0.25">
      <c r="A138" t="s">
        <v>941</v>
      </c>
      <c r="B138" t="s">
        <v>364</v>
      </c>
      <c r="C138" t="s">
        <v>764</v>
      </c>
      <c r="D138" t="s">
        <v>898</v>
      </c>
      <c r="E138" s="2">
        <v>141.64130434782609</v>
      </c>
      <c r="F138" s="2">
        <v>8.2336956521739122</v>
      </c>
      <c r="G138" s="2">
        <v>2.6847826086956523</v>
      </c>
      <c r="H138" s="2">
        <v>0</v>
      </c>
      <c r="I138" s="2">
        <v>5.3505434782608692</v>
      </c>
      <c r="J138" s="2">
        <v>0</v>
      </c>
      <c r="K138" s="2">
        <v>0</v>
      </c>
      <c r="L138" s="2">
        <v>5.8032608695652161</v>
      </c>
      <c r="M138" s="2">
        <v>19.907608695652176</v>
      </c>
      <c r="N138" s="2">
        <v>0</v>
      </c>
      <c r="O138" s="2">
        <v>0.14054945898242652</v>
      </c>
      <c r="P138" s="2">
        <v>16.165760869565219</v>
      </c>
      <c r="Q138" s="2">
        <v>14.521739130434783</v>
      </c>
      <c r="R138" s="2">
        <v>0.21665643465582071</v>
      </c>
      <c r="S138" s="2">
        <v>6.5661956521739162</v>
      </c>
      <c r="T138" s="2">
        <v>5.9808695652173887</v>
      </c>
      <c r="U138" s="2">
        <v>0</v>
      </c>
      <c r="V138" s="2">
        <v>8.858337809838078E-2</v>
      </c>
      <c r="W138" s="2">
        <v>6.5484782608695635</v>
      </c>
      <c r="X138" s="2">
        <v>10.864456521739131</v>
      </c>
      <c r="Y138" s="2">
        <v>0</v>
      </c>
      <c r="Z138" s="2">
        <v>0.12293684291305347</v>
      </c>
      <c r="AA138" s="2">
        <v>0</v>
      </c>
      <c r="AB138" s="2">
        <v>0</v>
      </c>
      <c r="AC138" s="2">
        <v>0</v>
      </c>
      <c r="AD138" s="2">
        <v>0</v>
      </c>
      <c r="AE138" s="2">
        <v>0</v>
      </c>
      <c r="AF138" s="2">
        <v>0</v>
      </c>
      <c r="AG138" s="2">
        <v>0.74184782608695654</v>
      </c>
      <c r="AH138" t="s">
        <v>13</v>
      </c>
      <c r="AI138">
        <v>2</v>
      </c>
    </row>
    <row r="139" spans="1:35" x14ac:dyDescent="0.25">
      <c r="A139" t="s">
        <v>941</v>
      </c>
      <c r="B139" t="s">
        <v>363</v>
      </c>
      <c r="C139" t="s">
        <v>733</v>
      </c>
      <c r="D139" t="s">
        <v>902</v>
      </c>
      <c r="E139" s="2">
        <v>148.44565217391303</v>
      </c>
      <c r="F139" s="2">
        <v>9.7826086956521738</v>
      </c>
      <c r="G139" s="2">
        <v>0</v>
      </c>
      <c r="H139" s="2">
        <v>0</v>
      </c>
      <c r="I139" s="2">
        <v>0</v>
      </c>
      <c r="J139" s="2">
        <v>0</v>
      </c>
      <c r="K139" s="2">
        <v>0</v>
      </c>
      <c r="L139" s="2">
        <v>4.1875</v>
      </c>
      <c r="M139" s="2">
        <v>7.9755434782608692</v>
      </c>
      <c r="N139" s="2">
        <v>0</v>
      </c>
      <c r="O139" s="2">
        <v>5.3727026433330896E-2</v>
      </c>
      <c r="P139" s="2">
        <v>0</v>
      </c>
      <c r="Q139" s="2">
        <v>33.603260869565219</v>
      </c>
      <c r="R139" s="2">
        <v>0.22636743062165926</v>
      </c>
      <c r="S139" s="2">
        <v>8.5407608695652169</v>
      </c>
      <c r="T139" s="2">
        <v>0</v>
      </c>
      <c r="U139" s="2">
        <v>0</v>
      </c>
      <c r="V139" s="2">
        <v>5.7534597642234751E-2</v>
      </c>
      <c r="W139" s="2">
        <v>4.0733695652173916</v>
      </c>
      <c r="X139" s="2">
        <v>0</v>
      </c>
      <c r="Y139" s="2">
        <v>0</v>
      </c>
      <c r="Z139" s="2">
        <v>2.744014058724464E-2</v>
      </c>
      <c r="AA139" s="2">
        <v>0</v>
      </c>
      <c r="AB139" s="2">
        <v>0</v>
      </c>
      <c r="AC139" s="2">
        <v>0</v>
      </c>
      <c r="AD139" s="2">
        <v>58.614130434782609</v>
      </c>
      <c r="AE139" s="2">
        <v>0</v>
      </c>
      <c r="AF139" s="2">
        <v>0</v>
      </c>
      <c r="AG139" s="2">
        <v>0</v>
      </c>
      <c r="AH139" t="s">
        <v>11</v>
      </c>
      <c r="AI139">
        <v>2</v>
      </c>
    </row>
    <row r="140" spans="1:35" x14ac:dyDescent="0.25">
      <c r="A140" t="s">
        <v>941</v>
      </c>
      <c r="B140" t="s">
        <v>587</v>
      </c>
      <c r="C140" t="s">
        <v>853</v>
      </c>
      <c r="D140" t="s">
        <v>900</v>
      </c>
      <c r="E140" s="2">
        <v>28.271739130434781</v>
      </c>
      <c r="F140" s="2">
        <v>3.3913043478260869</v>
      </c>
      <c r="G140" s="2">
        <v>0.44021739130434784</v>
      </c>
      <c r="H140" s="2">
        <v>0.14130434782608695</v>
      </c>
      <c r="I140" s="2">
        <v>0.45228260869565218</v>
      </c>
      <c r="J140" s="2">
        <v>0</v>
      </c>
      <c r="K140" s="2">
        <v>0</v>
      </c>
      <c r="L140" s="2">
        <v>0.61880434782608684</v>
      </c>
      <c r="M140" s="2">
        <v>0.84239130434782605</v>
      </c>
      <c r="N140" s="2">
        <v>0</v>
      </c>
      <c r="O140" s="2">
        <v>2.9796232218377548E-2</v>
      </c>
      <c r="P140" s="2">
        <v>5.4759782608695664</v>
      </c>
      <c r="Q140" s="2">
        <v>0</v>
      </c>
      <c r="R140" s="2">
        <v>0.19369088811995391</v>
      </c>
      <c r="S140" s="2">
        <v>2.166521739130435</v>
      </c>
      <c r="T140" s="2">
        <v>0</v>
      </c>
      <c r="U140" s="2">
        <v>0</v>
      </c>
      <c r="V140" s="2">
        <v>7.6632064590542115E-2</v>
      </c>
      <c r="W140" s="2">
        <v>3.9456521739130421</v>
      </c>
      <c r="X140" s="2">
        <v>0</v>
      </c>
      <c r="Y140" s="2">
        <v>0</v>
      </c>
      <c r="Z140" s="2">
        <v>0.13956170703575543</v>
      </c>
      <c r="AA140" s="2">
        <v>0</v>
      </c>
      <c r="AB140" s="2">
        <v>0</v>
      </c>
      <c r="AC140" s="2">
        <v>0</v>
      </c>
      <c r="AD140" s="2">
        <v>0</v>
      </c>
      <c r="AE140" s="2">
        <v>0</v>
      </c>
      <c r="AF140" s="2">
        <v>0</v>
      </c>
      <c r="AG140" s="2">
        <v>0</v>
      </c>
      <c r="AH140" t="s">
        <v>239</v>
      </c>
      <c r="AI140">
        <v>2</v>
      </c>
    </row>
    <row r="141" spans="1:35" x14ac:dyDescent="0.25">
      <c r="A141" t="s">
        <v>941</v>
      </c>
      <c r="B141" t="s">
        <v>412</v>
      </c>
      <c r="C141" t="s">
        <v>763</v>
      </c>
      <c r="D141" t="s">
        <v>901</v>
      </c>
      <c r="E141" s="2">
        <v>82.293478260869563</v>
      </c>
      <c r="F141" s="2">
        <v>9.9565217391304355</v>
      </c>
      <c r="G141" s="2">
        <v>0.43478260869565216</v>
      </c>
      <c r="H141" s="2">
        <v>0</v>
      </c>
      <c r="I141" s="2">
        <v>4.3478260869565215</v>
      </c>
      <c r="J141" s="2">
        <v>0</v>
      </c>
      <c r="K141" s="2">
        <v>0</v>
      </c>
      <c r="L141" s="2">
        <v>3.1198913043478269</v>
      </c>
      <c r="M141" s="2">
        <v>10.173913043478262</v>
      </c>
      <c r="N141" s="2">
        <v>0</v>
      </c>
      <c r="O141" s="2">
        <v>0.12362963941355172</v>
      </c>
      <c r="P141" s="2">
        <v>5.0434782608695654</v>
      </c>
      <c r="Q141" s="2">
        <v>17.857173913043482</v>
      </c>
      <c r="R141" s="2">
        <v>0.27828028001585003</v>
      </c>
      <c r="S141" s="2">
        <v>9.5801086956521768</v>
      </c>
      <c r="T141" s="2">
        <v>14.652499999999993</v>
      </c>
      <c r="U141" s="2">
        <v>0</v>
      </c>
      <c r="V141" s="2">
        <v>0.29446572447497021</v>
      </c>
      <c r="W141" s="2">
        <v>7.7421739130434784</v>
      </c>
      <c r="X141" s="2">
        <v>15.660760869565218</v>
      </c>
      <c r="Y141" s="2">
        <v>0</v>
      </c>
      <c r="Z141" s="2">
        <v>0.28438383304715364</v>
      </c>
      <c r="AA141" s="2">
        <v>0</v>
      </c>
      <c r="AB141" s="2">
        <v>0</v>
      </c>
      <c r="AC141" s="2">
        <v>0</v>
      </c>
      <c r="AD141" s="2">
        <v>0</v>
      </c>
      <c r="AE141" s="2">
        <v>0</v>
      </c>
      <c r="AF141" s="2">
        <v>0</v>
      </c>
      <c r="AG141" s="2">
        <v>0</v>
      </c>
      <c r="AH141" t="s">
        <v>61</v>
      </c>
      <c r="AI141">
        <v>2</v>
      </c>
    </row>
    <row r="142" spans="1:35" x14ac:dyDescent="0.25">
      <c r="A142" t="s">
        <v>941</v>
      </c>
      <c r="B142" t="s">
        <v>437</v>
      </c>
      <c r="C142" t="s">
        <v>805</v>
      </c>
      <c r="D142" t="s">
        <v>907</v>
      </c>
      <c r="E142" s="2">
        <v>190.96739130434781</v>
      </c>
      <c r="F142" s="2">
        <v>3.5135869565217392</v>
      </c>
      <c r="G142" s="2">
        <v>0</v>
      </c>
      <c r="H142" s="2">
        <v>0</v>
      </c>
      <c r="I142" s="2">
        <v>5.8125</v>
      </c>
      <c r="J142" s="2">
        <v>0</v>
      </c>
      <c r="K142" s="2">
        <v>0</v>
      </c>
      <c r="L142" s="2">
        <v>4.6153260869565216</v>
      </c>
      <c r="M142" s="2">
        <v>0</v>
      </c>
      <c r="N142" s="2">
        <v>10.434782608695652</v>
      </c>
      <c r="O142" s="2">
        <v>5.4641698446126707E-2</v>
      </c>
      <c r="P142" s="2">
        <v>0</v>
      </c>
      <c r="Q142" s="2">
        <v>27.440217391304348</v>
      </c>
      <c r="R142" s="2">
        <v>0.1436905913825488</v>
      </c>
      <c r="S142" s="2">
        <v>13.993260869565216</v>
      </c>
      <c r="T142" s="2">
        <v>12.935434782608695</v>
      </c>
      <c r="U142" s="2">
        <v>0</v>
      </c>
      <c r="V142" s="2">
        <v>0.14101200978997097</v>
      </c>
      <c r="W142" s="2">
        <v>18.464130434782611</v>
      </c>
      <c r="X142" s="2">
        <v>12.455978260869571</v>
      </c>
      <c r="Y142" s="2">
        <v>0</v>
      </c>
      <c r="Z142" s="2">
        <v>0.16191302862997331</v>
      </c>
      <c r="AA142" s="2">
        <v>0</v>
      </c>
      <c r="AB142" s="2">
        <v>15.347826086956522</v>
      </c>
      <c r="AC142" s="2">
        <v>0</v>
      </c>
      <c r="AD142" s="2">
        <v>0</v>
      </c>
      <c r="AE142" s="2">
        <v>0</v>
      </c>
      <c r="AF142" s="2">
        <v>0</v>
      </c>
      <c r="AG142" s="2">
        <v>0</v>
      </c>
      <c r="AH142" t="s">
        <v>87</v>
      </c>
      <c r="AI142">
        <v>2</v>
      </c>
    </row>
    <row r="143" spans="1:35" x14ac:dyDescent="0.25">
      <c r="A143" t="s">
        <v>941</v>
      </c>
      <c r="B143" t="s">
        <v>392</v>
      </c>
      <c r="C143" t="s">
        <v>781</v>
      </c>
      <c r="D143" t="s">
        <v>902</v>
      </c>
      <c r="E143" s="2">
        <v>46.086956521739133</v>
      </c>
      <c r="F143" s="2">
        <v>4.7568478260869567</v>
      </c>
      <c r="G143" s="2">
        <v>0.70652173913043481</v>
      </c>
      <c r="H143" s="2">
        <v>0.31336956521739129</v>
      </c>
      <c r="I143" s="2">
        <v>2.3682608695652179</v>
      </c>
      <c r="J143" s="2">
        <v>0</v>
      </c>
      <c r="K143" s="2">
        <v>0</v>
      </c>
      <c r="L143" s="2">
        <v>1.8584782608695654</v>
      </c>
      <c r="M143" s="2">
        <v>4.132173913043478</v>
      </c>
      <c r="N143" s="2">
        <v>0</v>
      </c>
      <c r="O143" s="2">
        <v>8.9660377358490556E-2</v>
      </c>
      <c r="P143" s="2">
        <v>5.1815217391304342</v>
      </c>
      <c r="Q143" s="2">
        <v>10.024456521739131</v>
      </c>
      <c r="R143" s="2">
        <v>0.32994103773584904</v>
      </c>
      <c r="S143" s="2">
        <v>5.9715217391304334</v>
      </c>
      <c r="T143" s="2">
        <v>4.6633695652173914</v>
      </c>
      <c r="U143" s="2">
        <v>0</v>
      </c>
      <c r="V143" s="2">
        <v>0.23075707547169808</v>
      </c>
      <c r="W143" s="2">
        <v>9.1824999999999992</v>
      </c>
      <c r="X143" s="2">
        <v>0</v>
      </c>
      <c r="Y143" s="2">
        <v>6.5907608695652167</v>
      </c>
      <c r="Z143" s="2">
        <v>0.34224999999999994</v>
      </c>
      <c r="AA143" s="2">
        <v>0</v>
      </c>
      <c r="AB143" s="2">
        <v>0</v>
      </c>
      <c r="AC143" s="2">
        <v>0</v>
      </c>
      <c r="AD143" s="2">
        <v>0</v>
      </c>
      <c r="AE143" s="2">
        <v>0</v>
      </c>
      <c r="AF143" s="2">
        <v>0</v>
      </c>
      <c r="AG143" s="2">
        <v>0</v>
      </c>
      <c r="AH143" t="s">
        <v>41</v>
      </c>
      <c r="AI143">
        <v>2</v>
      </c>
    </row>
    <row r="144" spans="1:35" x14ac:dyDescent="0.25">
      <c r="A144" t="s">
        <v>941</v>
      </c>
      <c r="B144" t="s">
        <v>362</v>
      </c>
      <c r="C144" t="s">
        <v>719</v>
      </c>
      <c r="D144" t="s">
        <v>896</v>
      </c>
      <c r="E144" s="2">
        <v>16.195652173913043</v>
      </c>
      <c r="F144" s="2">
        <v>3.0434782608695654</v>
      </c>
      <c r="G144" s="2">
        <v>0.4891304347826087</v>
      </c>
      <c r="H144" s="2">
        <v>0.22554347826086957</v>
      </c>
      <c r="I144" s="2">
        <v>0</v>
      </c>
      <c r="J144" s="2">
        <v>0</v>
      </c>
      <c r="K144" s="2">
        <v>0</v>
      </c>
      <c r="L144" s="2">
        <v>0</v>
      </c>
      <c r="M144" s="2">
        <v>2.8732608695652173</v>
      </c>
      <c r="N144" s="2">
        <v>0</v>
      </c>
      <c r="O144" s="2">
        <v>0.17740939597315436</v>
      </c>
      <c r="P144" s="2">
        <v>4.2205434782608693</v>
      </c>
      <c r="Q144" s="2">
        <v>2.4691304347826089</v>
      </c>
      <c r="R144" s="2">
        <v>0.41305369127516778</v>
      </c>
      <c r="S144" s="2">
        <v>0</v>
      </c>
      <c r="T144" s="2">
        <v>0</v>
      </c>
      <c r="U144" s="2">
        <v>0</v>
      </c>
      <c r="V144" s="2">
        <v>0</v>
      </c>
      <c r="W144" s="2">
        <v>0</v>
      </c>
      <c r="X144" s="2">
        <v>0</v>
      </c>
      <c r="Y144" s="2">
        <v>0</v>
      </c>
      <c r="Z144" s="2">
        <v>0</v>
      </c>
      <c r="AA144" s="2">
        <v>0</v>
      </c>
      <c r="AB144" s="2">
        <v>0</v>
      </c>
      <c r="AC144" s="2">
        <v>0</v>
      </c>
      <c r="AD144" s="2">
        <v>0</v>
      </c>
      <c r="AE144" s="2">
        <v>41.527500000000011</v>
      </c>
      <c r="AF144" s="2">
        <v>0</v>
      </c>
      <c r="AG144" s="2">
        <v>0</v>
      </c>
      <c r="AH144" t="s">
        <v>10</v>
      </c>
      <c r="AI144">
        <v>2</v>
      </c>
    </row>
    <row r="145" spans="1:35" x14ac:dyDescent="0.25">
      <c r="A145" t="s">
        <v>941</v>
      </c>
      <c r="B145" t="s">
        <v>359</v>
      </c>
      <c r="C145" t="s">
        <v>761</v>
      </c>
      <c r="D145" t="s">
        <v>899</v>
      </c>
      <c r="E145" s="2">
        <v>67.586956521739125</v>
      </c>
      <c r="F145" s="2">
        <v>5.6521739130434785</v>
      </c>
      <c r="G145" s="2">
        <v>0</v>
      </c>
      <c r="H145" s="2">
        <v>0</v>
      </c>
      <c r="I145" s="2">
        <v>1.5434782608695652</v>
      </c>
      <c r="J145" s="2">
        <v>0</v>
      </c>
      <c r="K145" s="2">
        <v>0</v>
      </c>
      <c r="L145" s="2">
        <v>4.6619565217391301</v>
      </c>
      <c r="M145" s="2">
        <v>5.0815217391304346</v>
      </c>
      <c r="N145" s="2">
        <v>0</v>
      </c>
      <c r="O145" s="2">
        <v>7.5184946928272753E-2</v>
      </c>
      <c r="P145" s="2">
        <v>0</v>
      </c>
      <c r="Q145" s="2">
        <v>0</v>
      </c>
      <c r="R145" s="2">
        <v>0</v>
      </c>
      <c r="S145" s="2">
        <v>5.8290217391304333</v>
      </c>
      <c r="T145" s="2">
        <v>2.0592391304347823</v>
      </c>
      <c r="U145" s="2">
        <v>0</v>
      </c>
      <c r="V145" s="2">
        <v>0.11671276937922159</v>
      </c>
      <c r="W145" s="2">
        <v>0.96739130434782628</v>
      </c>
      <c r="X145" s="2">
        <v>3.3146739130434786</v>
      </c>
      <c r="Y145" s="2">
        <v>9.2934782608695657E-2</v>
      </c>
      <c r="Z145" s="2">
        <v>6.4731424895464795E-2</v>
      </c>
      <c r="AA145" s="2">
        <v>0</v>
      </c>
      <c r="AB145" s="2">
        <v>0</v>
      </c>
      <c r="AC145" s="2">
        <v>0</v>
      </c>
      <c r="AD145" s="2">
        <v>0</v>
      </c>
      <c r="AE145" s="2">
        <v>0</v>
      </c>
      <c r="AF145" s="2">
        <v>0</v>
      </c>
      <c r="AG145" s="2">
        <v>0</v>
      </c>
      <c r="AH145" t="s">
        <v>7</v>
      </c>
      <c r="AI145">
        <v>2</v>
      </c>
    </row>
    <row r="146" spans="1:35" x14ac:dyDescent="0.25">
      <c r="A146" t="s">
        <v>941</v>
      </c>
      <c r="B146" t="s">
        <v>539</v>
      </c>
      <c r="C146" t="s">
        <v>840</v>
      </c>
      <c r="D146" t="s">
        <v>904</v>
      </c>
      <c r="E146" s="2">
        <v>88</v>
      </c>
      <c r="F146" s="2">
        <v>0</v>
      </c>
      <c r="G146" s="2">
        <v>0.19565217391304349</v>
      </c>
      <c r="H146" s="2">
        <v>0.3641304347826087</v>
      </c>
      <c r="I146" s="2">
        <v>2.0380434782608696</v>
      </c>
      <c r="J146" s="2">
        <v>0</v>
      </c>
      <c r="K146" s="2">
        <v>0</v>
      </c>
      <c r="L146" s="2">
        <v>4.4913043478260866</v>
      </c>
      <c r="M146" s="2">
        <v>0</v>
      </c>
      <c r="N146" s="2">
        <v>0</v>
      </c>
      <c r="O146" s="2">
        <v>0</v>
      </c>
      <c r="P146" s="2">
        <v>0</v>
      </c>
      <c r="Q146" s="2">
        <v>33.866847826086953</v>
      </c>
      <c r="R146" s="2">
        <v>0.38485054347826081</v>
      </c>
      <c r="S146" s="2">
        <v>4.9473913043478248</v>
      </c>
      <c r="T146" s="2">
        <v>5.0217391304347825E-2</v>
      </c>
      <c r="U146" s="2">
        <v>0</v>
      </c>
      <c r="V146" s="2">
        <v>5.679100790513833E-2</v>
      </c>
      <c r="W146" s="2">
        <v>5.0482608695652171</v>
      </c>
      <c r="X146" s="2">
        <v>4.1015217391304342</v>
      </c>
      <c r="Y146" s="2">
        <v>0</v>
      </c>
      <c r="Z146" s="2">
        <v>0.1039748023715415</v>
      </c>
      <c r="AA146" s="2">
        <v>0.17380434782608695</v>
      </c>
      <c r="AB146" s="2">
        <v>0</v>
      </c>
      <c r="AC146" s="2">
        <v>0</v>
      </c>
      <c r="AD146" s="2">
        <v>0</v>
      </c>
      <c r="AE146" s="2">
        <v>0</v>
      </c>
      <c r="AF146" s="2">
        <v>0</v>
      </c>
      <c r="AG146" s="2">
        <v>0.42391304347826086</v>
      </c>
      <c r="AH146" t="s">
        <v>191</v>
      </c>
      <c r="AI146">
        <v>2</v>
      </c>
    </row>
    <row r="147" spans="1:35" x14ac:dyDescent="0.25">
      <c r="A147" t="s">
        <v>941</v>
      </c>
      <c r="B147" t="s">
        <v>682</v>
      </c>
      <c r="C147" t="s">
        <v>884</v>
      </c>
      <c r="D147" t="s">
        <v>904</v>
      </c>
      <c r="E147" s="2">
        <v>67.630434782608702</v>
      </c>
      <c r="F147" s="2">
        <v>0</v>
      </c>
      <c r="G147" s="2">
        <v>1.1902173913043479</v>
      </c>
      <c r="H147" s="2">
        <v>0.33695652173913043</v>
      </c>
      <c r="I147" s="2">
        <v>1.6657608695652173</v>
      </c>
      <c r="J147" s="2">
        <v>0</v>
      </c>
      <c r="K147" s="2">
        <v>0</v>
      </c>
      <c r="L147" s="2">
        <v>1.8006521739130434</v>
      </c>
      <c r="M147" s="2">
        <v>3.5652173913043477</v>
      </c>
      <c r="N147" s="2">
        <v>0</v>
      </c>
      <c r="O147" s="2">
        <v>5.2716168434586944E-2</v>
      </c>
      <c r="P147" s="2">
        <v>0</v>
      </c>
      <c r="Q147" s="2">
        <v>28.881195652173911</v>
      </c>
      <c r="R147" s="2">
        <v>0.42704435872709734</v>
      </c>
      <c r="S147" s="2">
        <v>8.6528260869565248</v>
      </c>
      <c r="T147" s="2">
        <v>4.8133695652173909</v>
      </c>
      <c r="U147" s="2">
        <v>0</v>
      </c>
      <c r="V147" s="2">
        <v>0.19911443265830925</v>
      </c>
      <c r="W147" s="2">
        <v>5.5760869565217401</v>
      </c>
      <c r="X147" s="2">
        <v>5.9989130434782609</v>
      </c>
      <c r="Y147" s="2">
        <v>0</v>
      </c>
      <c r="Z147" s="2">
        <v>0.17115075538412086</v>
      </c>
      <c r="AA147" s="2">
        <v>0.26097826086956522</v>
      </c>
      <c r="AB147" s="2">
        <v>0</v>
      </c>
      <c r="AC147" s="2">
        <v>0</v>
      </c>
      <c r="AD147" s="2">
        <v>0</v>
      </c>
      <c r="AE147" s="2">
        <v>0</v>
      </c>
      <c r="AF147" s="2">
        <v>0</v>
      </c>
      <c r="AG147" s="2">
        <v>0</v>
      </c>
      <c r="AH147" t="s">
        <v>334</v>
      </c>
      <c r="AI147">
        <v>2</v>
      </c>
    </row>
    <row r="148" spans="1:35" x14ac:dyDescent="0.25">
      <c r="A148" t="s">
        <v>941</v>
      </c>
      <c r="B148" t="s">
        <v>397</v>
      </c>
      <c r="C148" t="s">
        <v>759</v>
      </c>
      <c r="D148" t="s">
        <v>889</v>
      </c>
      <c r="E148" s="2">
        <v>60.293478260869563</v>
      </c>
      <c r="F148" s="2">
        <v>11.478260869565217</v>
      </c>
      <c r="G148" s="2">
        <v>0.42391304347826086</v>
      </c>
      <c r="H148" s="2">
        <v>0</v>
      </c>
      <c r="I148" s="2">
        <v>12.896739130434783</v>
      </c>
      <c r="J148" s="2">
        <v>0</v>
      </c>
      <c r="K148" s="2">
        <v>0</v>
      </c>
      <c r="L148" s="2">
        <v>0.63217391304347825</v>
      </c>
      <c r="M148" s="2">
        <v>5.1304347826086953</v>
      </c>
      <c r="N148" s="2">
        <v>0</v>
      </c>
      <c r="O148" s="2">
        <v>8.5091040201910939E-2</v>
      </c>
      <c r="P148" s="2">
        <v>0</v>
      </c>
      <c r="Q148" s="2">
        <v>14.727282608695656</v>
      </c>
      <c r="R148" s="2">
        <v>0.24425996033892203</v>
      </c>
      <c r="S148" s="2">
        <v>3.4347826086956523</v>
      </c>
      <c r="T148" s="2">
        <v>2.8533695652173918</v>
      </c>
      <c r="U148" s="2">
        <v>0</v>
      </c>
      <c r="V148" s="2">
        <v>0.10429241031188032</v>
      </c>
      <c r="W148" s="2">
        <v>1.1885869565217393</v>
      </c>
      <c r="X148" s="2">
        <v>2.6015217391304351</v>
      </c>
      <c r="Y148" s="2">
        <v>1.8273913043478256</v>
      </c>
      <c r="Z148" s="2">
        <v>9.3169280692266085E-2</v>
      </c>
      <c r="AA148" s="2">
        <v>0</v>
      </c>
      <c r="AB148" s="2">
        <v>5.6521739130434785</v>
      </c>
      <c r="AC148" s="2">
        <v>0</v>
      </c>
      <c r="AD148" s="2">
        <v>0</v>
      </c>
      <c r="AE148" s="2">
        <v>0</v>
      </c>
      <c r="AF148" s="2">
        <v>0</v>
      </c>
      <c r="AG148" s="2">
        <v>0</v>
      </c>
      <c r="AH148" t="s">
        <v>46</v>
      </c>
      <c r="AI148">
        <v>2</v>
      </c>
    </row>
    <row r="149" spans="1:35" x14ac:dyDescent="0.25">
      <c r="A149" t="s">
        <v>941</v>
      </c>
      <c r="B149" t="s">
        <v>357</v>
      </c>
      <c r="C149" t="s">
        <v>759</v>
      </c>
      <c r="D149" t="s">
        <v>889</v>
      </c>
      <c r="E149" s="2">
        <v>165.95652173913044</v>
      </c>
      <c r="F149" s="2">
        <v>4.1576086956521738</v>
      </c>
      <c r="G149" s="2">
        <v>0.42391304347826086</v>
      </c>
      <c r="H149" s="2">
        <v>0.72543478260869576</v>
      </c>
      <c r="I149" s="2">
        <v>4.7961956521739131</v>
      </c>
      <c r="J149" s="2">
        <v>0</v>
      </c>
      <c r="K149" s="2">
        <v>0</v>
      </c>
      <c r="L149" s="2">
        <v>3.570217391304348</v>
      </c>
      <c r="M149" s="2">
        <v>8.8858695652173907</v>
      </c>
      <c r="N149" s="2">
        <v>0</v>
      </c>
      <c r="O149" s="2">
        <v>5.3543358658632433E-2</v>
      </c>
      <c r="P149" s="2">
        <v>0</v>
      </c>
      <c r="Q149" s="2">
        <v>51.192934782608695</v>
      </c>
      <c r="R149" s="2">
        <v>0.30847196751375427</v>
      </c>
      <c r="S149" s="2">
        <v>11.246630434782606</v>
      </c>
      <c r="T149" s="2">
        <v>10.950326086956522</v>
      </c>
      <c r="U149" s="2">
        <v>0</v>
      </c>
      <c r="V149" s="2">
        <v>0.13375163741157975</v>
      </c>
      <c r="W149" s="2">
        <v>9.244891304347826</v>
      </c>
      <c r="X149" s="2">
        <v>10.702826086956524</v>
      </c>
      <c r="Y149" s="2">
        <v>0.58695652173913038</v>
      </c>
      <c r="Z149" s="2">
        <v>0.12373526329578204</v>
      </c>
      <c r="AA149" s="2">
        <v>0</v>
      </c>
      <c r="AB149" s="2">
        <v>0</v>
      </c>
      <c r="AC149" s="2">
        <v>0</v>
      </c>
      <c r="AD149" s="2">
        <v>0</v>
      </c>
      <c r="AE149" s="2">
        <v>0.22923913043478261</v>
      </c>
      <c r="AF149" s="2">
        <v>0</v>
      </c>
      <c r="AG149" s="2">
        <v>0</v>
      </c>
      <c r="AH149" t="s">
        <v>5</v>
      </c>
      <c r="AI149">
        <v>2</v>
      </c>
    </row>
    <row r="150" spans="1:35" x14ac:dyDescent="0.25">
      <c r="A150" t="s">
        <v>941</v>
      </c>
      <c r="B150" t="s">
        <v>630</v>
      </c>
      <c r="C150" t="s">
        <v>870</v>
      </c>
      <c r="D150" t="s">
        <v>890</v>
      </c>
      <c r="E150" s="2">
        <v>100.6304347826087</v>
      </c>
      <c r="F150" s="2">
        <v>9.6521739130434785</v>
      </c>
      <c r="G150" s="2">
        <v>1.1141304347826086</v>
      </c>
      <c r="H150" s="2">
        <v>0.55434782608695654</v>
      </c>
      <c r="I150" s="2">
        <v>5.2614130434782611</v>
      </c>
      <c r="J150" s="2">
        <v>0</v>
      </c>
      <c r="K150" s="2">
        <v>0</v>
      </c>
      <c r="L150" s="2">
        <v>3.0115217391304347</v>
      </c>
      <c r="M150" s="2">
        <v>9.9876086956521721</v>
      </c>
      <c r="N150" s="2">
        <v>1.4601086956521738</v>
      </c>
      <c r="O150" s="2">
        <v>0.11375999135882478</v>
      </c>
      <c r="P150" s="2">
        <v>3.1304347826086958</v>
      </c>
      <c r="Q150" s="2">
        <v>23.41467391304348</v>
      </c>
      <c r="R150" s="2">
        <v>0.26378807517822422</v>
      </c>
      <c r="S150" s="2">
        <v>16.912391304347828</v>
      </c>
      <c r="T150" s="2">
        <v>4.0978260869565215</v>
      </c>
      <c r="U150" s="2">
        <v>0</v>
      </c>
      <c r="V150" s="2">
        <v>0.2087859148844243</v>
      </c>
      <c r="W150" s="2">
        <v>22.215326086956519</v>
      </c>
      <c r="X150" s="2">
        <v>7.2685869565217391</v>
      </c>
      <c r="Y150" s="2">
        <v>0</v>
      </c>
      <c r="Z150" s="2">
        <v>0.29299200691294014</v>
      </c>
      <c r="AA150" s="2">
        <v>0</v>
      </c>
      <c r="AB150" s="2">
        <v>0</v>
      </c>
      <c r="AC150" s="2">
        <v>0</v>
      </c>
      <c r="AD150" s="2">
        <v>17.659456521739131</v>
      </c>
      <c r="AE150" s="2">
        <v>0</v>
      </c>
      <c r="AF150" s="2">
        <v>0</v>
      </c>
      <c r="AG150" s="2">
        <v>0</v>
      </c>
      <c r="AH150" t="s">
        <v>282</v>
      </c>
      <c r="AI150">
        <v>2</v>
      </c>
    </row>
    <row r="151" spans="1:35" x14ac:dyDescent="0.25">
      <c r="A151" t="s">
        <v>941</v>
      </c>
      <c r="B151" t="s">
        <v>432</v>
      </c>
      <c r="C151" t="s">
        <v>802</v>
      </c>
      <c r="D151" t="s">
        <v>893</v>
      </c>
      <c r="E151" s="2">
        <v>258.31521739130437</v>
      </c>
      <c r="F151" s="2">
        <v>4.4836956521739131</v>
      </c>
      <c r="G151" s="2">
        <v>0.64673913043478259</v>
      </c>
      <c r="H151" s="2">
        <v>0.89500000000000002</v>
      </c>
      <c r="I151" s="2">
        <v>17.274456521739129</v>
      </c>
      <c r="J151" s="2">
        <v>0</v>
      </c>
      <c r="K151" s="2">
        <v>0</v>
      </c>
      <c r="L151" s="2">
        <v>7.6041304347826078</v>
      </c>
      <c r="M151" s="2">
        <v>18.309782608695652</v>
      </c>
      <c r="N151" s="2">
        <v>0</v>
      </c>
      <c r="O151" s="2">
        <v>7.0881548495686925E-2</v>
      </c>
      <c r="P151" s="2">
        <v>7.0027173913043477</v>
      </c>
      <c r="Q151" s="2">
        <v>101.54891304347827</v>
      </c>
      <c r="R151" s="2">
        <v>0.42022932884494002</v>
      </c>
      <c r="S151" s="2">
        <v>8.0557608695652192</v>
      </c>
      <c r="T151" s="2">
        <v>8.7724999999999991</v>
      </c>
      <c r="U151" s="2">
        <v>0</v>
      </c>
      <c r="V151" s="2">
        <v>6.5146223437828749E-2</v>
      </c>
      <c r="W151" s="2">
        <v>10.373913043478261</v>
      </c>
      <c r="X151" s="2">
        <v>13.328913043478266</v>
      </c>
      <c r="Y151" s="2">
        <v>5.4264130434782603</v>
      </c>
      <c r="Z151" s="2">
        <v>0.11276625289290974</v>
      </c>
      <c r="AA151" s="2">
        <v>0</v>
      </c>
      <c r="AB151" s="2">
        <v>0</v>
      </c>
      <c r="AC151" s="2">
        <v>0</v>
      </c>
      <c r="AD151" s="2">
        <v>0</v>
      </c>
      <c r="AE151" s="2">
        <v>0.20423913043478259</v>
      </c>
      <c r="AF151" s="2">
        <v>0</v>
      </c>
      <c r="AG151" s="2">
        <v>0</v>
      </c>
      <c r="AH151" t="s">
        <v>82</v>
      </c>
      <c r="AI151">
        <v>2</v>
      </c>
    </row>
    <row r="152" spans="1:35" x14ac:dyDescent="0.25">
      <c r="A152" t="s">
        <v>941</v>
      </c>
      <c r="B152" t="s">
        <v>511</v>
      </c>
      <c r="C152" t="s">
        <v>722</v>
      </c>
      <c r="D152" t="s">
        <v>890</v>
      </c>
      <c r="E152" s="2">
        <v>186.52173913043478</v>
      </c>
      <c r="F152" s="2">
        <v>4.5597826086956523</v>
      </c>
      <c r="G152" s="2">
        <v>0</v>
      </c>
      <c r="H152" s="2">
        <v>0</v>
      </c>
      <c r="I152" s="2">
        <v>0</v>
      </c>
      <c r="J152" s="2">
        <v>0</v>
      </c>
      <c r="K152" s="2">
        <v>0</v>
      </c>
      <c r="L152" s="2">
        <v>8.7827173913043506</v>
      </c>
      <c r="M152" s="2">
        <v>5.0543478260869561</v>
      </c>
      <c r="N152" s="2">
        <v>10.033695652173913</v>
      </c>
      <c r="O152" s="2">
        <v>8.0891608391608388E-2</v>
      </c>
      <c r="P152" s="2">
        <v>0</v>
      </c>
      <c r="Q152" s="2">
        <v>39.809130434782595</v>
      </c>
      <c r="R152" s="2">
        <v>0.21342890442890436</v>
      </c>
      <c r="S152" s="2">
        <v>9.7991304347826098</v>
      </c>
      <c r="T152" s="2">
        <v>9.942608695652174</v>
      </c>
      <c r="U152" s="2">
        <v>0</v>
      </c>
      <c r="V152" s="2">
        <v>0.10584149184149184</v>
      </c>
      <c r="W152" s="2">
        <v>11.453478260869565</v>
      </c>
      <c r="X152" s="2">
        <v>7.5581521739130437</v>
      </c>
      <c r="Y152" s="2">
        <v>0</v>
      </c>
      <c r="Z152" s="2">
        <v>0.10192715617715618</v>
      </c>
      <c r="AA152" s="2">
        <v>0</v>
      </c>
      <c r="AB152" s="2">
        <v>0</v>
      </c>
      <c r="AC152" s="2">
        <v>0</v>
      </c>
      <c r="AD152" s="2">
        <v>0</v>
      </c>
      <c r="AE152" s="2">
        <v>0</v>
      </c>
      <c r="AF152" s="2">
        <v>0</v>
      </c>
      <c r="AG152" s="2">
        <v>0</v>
      </c>
      <c r="AH152" t="s">
        <v>162</v>
      </c>
      <c r="AI152">
        <v>2</v>
      </c>
    </row>
    <row r="153" spans="1:35" x14ac:dyDescent="0.25">
      <c r="A153" t="s">
        <v>941</v>
      </c>
      <c r="B153" t="s">
        <v>576</v>
      </c>
      <c r="C153" t="s">
        <v>754</v>
      </c>
      <c r="D153" t="s">
        <v>901</v>
      </c>
      <c r="E153" s="2">
        <v>133.78260869565219</v>
      </c>
      <c r="F153" s="2">
        <v>41.059782608695649</v>
      </c>
      <c r="G153" s="2">
        <v>0</v>
      </c>
      <c r="H153" s="2">
        <v>0</v>
      </c>
      <c r="I153" s="2">
        <v>115.65489130434783</v>
      </c>
      <c r="J153" s="2">
        <v>0</v>
      </c>
      <c r="K153" s="2">
        <v>0</v>
      </c>
      <c r="L153" s="2">
        <v>2.509673913043478</v>
      </c>
      <c r="M153" s="2">
        <v>10.782608695652174</v>
      </c>
      <c r="N153" s="2">
        <v>0</v>
      </c>
      <c r="O153" s="2">
        <v>8.059798505037373E-2</v>
      </c>
      <c r="P153" s="2">
        <v>9.1440217391304355</v>
      </c>
      <c r="Q153" s="2">
        <v>42.32445652173913</v>
      </c>
      <c r="R153" s="2">
        <v>0.38471725706857324</v>
      </c>
      <c r="S153" s="2">
        <v>2.25</v>
      </c>
      <c r="T153" s="2">
        <v>5.2581521739130439</v>
      </c>
      <c r="U153" s="2">
        <v>0</v>
      </c>
      <c r="V153" s="2">
        <v>5.6122034449138769E-2</v>
      </c>
      <c r="W153" s="2">
        <v>15.91</v>
      </c>
      <c r="X153" s="2">
        <v>4.2608695652173916</v>
      </c>
      <c r="Y153" s="2">
        <v>0</v>
      </c>
      <c r="Z153" s="2">
        <v>0.15077348066298341</v>
      </c>
      <c r="AA153" s="2">
        <v>0</v>
      </c>
      <c r="AB153" s="2">
        <v>0</v>
      </c>
      <c r="AC153" s="2">
        <v>0</v>
      </c>
      <c r="AD153" s="2">
        <v>0</v>
      </c>
      <c r="AE153" s="2">
        <v>0</v>
      </c>
      <c r="AF153" s="2">
        <v>0</v>
      </c>
      <c r="AG153" s="2">
        <v>0</v>
      </c>
      <c r="AH153" t="s">
        <v>228</v>
      </c>
      <c r="AI153">
        <v>2</v>
      </c>
    </row>
    <row r="154" spans="1:35" x14ac:dyDescent="0.25">
      <c r="A154" t="s">
        <v>941</v>
      </c>
      <c r="B154" t="s">
        <v>621</v>
      </c>
      <c r="C154" t="s">
        <v>707</v>
      </c>
      <c r="D154" t="s">
        <v>898</v>
      </c>
      <c r="E154" s="2">
        <v>51.413043478260867</v>
      </c>
      <c r="F154" s="2">
        <v>0</v>
      </c>
      <c r="G154" s="2">
        <v>0.4478260869565216</v>
      </c>
      <c r="H154" s="2">
        <v>0</v>
      </c>
      <c r="I154" s="2">
        <v>3.1766304347826089</v>
      </c>
      <c r="J154" s="2">
        <v>0</v>
      </c>
      <c r="K154" s="2">
        <v>0</v>
      </c>
      <c r="L154" s="2">
        <v>1.9697826086956522</v>
      </c>
      <c r="M154" s="2">
        <v>5.5652173913043477</v>
      </c>
      <c r="N154" s="2">
        <v>0</v>
      </c>
      <c r="O154" s="2">
        <v>0.10824524312896407</v>
      </c>
      <c r="P154" s="2">
        <v>3.4347826086956523</v>
      </c>
      <c r="Q154" s="2">
        <v>10.0625</v>
      </c>
      <c r="R154" s="2">
        <v>0.2625264270613108</v>
      </c>
      <c r="S154" s="2">
        <v>5.4970652173913042</v>
      </c>
      <c r="T154" s="2">
        <v>5.0088043478260866</v>
      </c>
      <c r="U154" s="2">
        <v>0</v>
      </c>
      <c r="V154" s="2">
        <v>0.20434249471458776</v>
      </c>
      <c r="W154" s="2">
        <v>7.4829347826086989</v>
      </c>
      <c r="X154" s="2">
        <v>3.3869565217391302</v>
      </c>
      <c r="Y154" s="2">
        <v>0</v>
      </c>
      <c r="Z154" s="2">
        <v>0.21142283298097259</v>
      </c>
      <c r="AA154" s="2">
        <v>0</v>
      </c>
      <c r="AB154" s="2">
        <v>0</v>
      </c>
      <c r="AC154" s="2">
        <v>0</v>
      </c>
      <c r="AD154" s="2">
        <v>0</v>
      </c>
      <c r="AE154" s="2">
        <v>0</v>
      </c>
      <c r="AF154" s="2">
        <v>0</v>
      </c>
      <c r="AG154" s="2">
        <v>0</v>
      </c>
      <c r="AH154" t="s">
        <v>273</v>
      </c>
      <c r="AI154">
        <v>2</v>
      </c>
    </row>
    <row r="155" spans="1:35" x14ac:dyDescent="0.25">
      <c r="A155" t="s">
        <v>941</v>
      </c>
      <c r="B155" t="s">
        <v>620</v>
      </c>
      <c r="C155" t="s">
        <v>801</v>
      </c>
      <c r="D155" t="s">
        <v>901</v>
      </c>
      <c r="E155" s="2">
        <v>80.173913043478265</v>
      </c>
      <c r="F155" s="2">
        <v>5.4782608695652177</v>
      </c>
      <c r="G155" s="2">
        <v>2.3043478260869565</v>
      </c>
      <c r="H155" s="2">
        <v>0</v>
      </c>
      <c r="I155" s="2">
        <v>4.5815217391304346</v>
      </c>
      <c r="J155" s="2">
        <v>0</v>
      </c>
      <c r="K155" s="2">
        <v>4.8695652173913047</v>
      </c>
      <c r="L155" s="2">
        <v>3.6096739130434794</v>
      </c>
      <c r="M155" s="2">
        <v>11.516304347826088</v>
      </c>
      <c r="N155" s="2">
        <v>0</v>
      </c>
      <c r="O155" s="2">
        <v>0.14364154013015185</v>
      </c>
      <c r="P155" s="2">
        <v>0</v>
      </c>
      <c r="Q155" s="2">
        <v>18.698369565217391</v>
      </c>
      <c r="R155" s="2">
        <v>0.23322261388286333</v>
      </c>
      <c r="S155" s="2">
        <v>9.7253260869565228</v>
      </c>
      <c r="T155" s="2">
        <v>9.0584782608695651</v>
      </c>
      <c r="U155" s="2">
        <v>0</v>
      </c>
      <c r="V155" s="2">
        <v>0.23428823210412147</v>
      </c>
      <c r="W155" s="2">
        <v>13.221521739130436</v>
      </c>
      <c r="X155" s="2">
        <v>11.435434782608693</v>
      </c>
      <c r="Y155" s="2">
        <v>0</v>
      </c>
      <c r="Z155" s="2">
        <v>0.30754338394793923</v>
      </c>
      <c r="AA155" s="2">
        <v>0</v>
      </c>
      <c r="AB155" s="2">
        <v>0</v>
      </c>
      <c r="AC155" s="2">
        <v>0</v>
      </c>
      <c r="AD155" s="2">
        <v>0</v>
      </c>
      <c r="AE155" s="2">
        <v>0</v>
      </c>
      <c r="AF155" s="2">
        <v>0</v>
      </c>
      <c r="AG155" s="2">
        <v>0</v>
      </c>
      <c r="AH155" t="s">
        <v>272</v>
      </c>
      <c r="AI155">
        <v>2</v>
      </c>
    </row>
    <row r="156" spans="1:35" x14ac:dyDescent="0.25">
      <c r="A156" t="s">
        <v>941</v>
      </c>
      <c r="B156" t="s">
        <v>434</v>
      </c>
      <c r="C156" t="s">
        <v>804</v>
      </c>
      <c r="D156" t="s">
        <v>901</v>
      </c>
      <c r="E156" s="2">
        <v>51.119565217391305</v>
      </c>
      <c r="F156" s="2">
        <v>5.3043478260869561</v>
      </c>
      <c r="G156" s="2">
        <v>0</v>
      </c>
      <c r="H156" s="2">
        <v>0.36869565217391304</v>
      </c>
      <c r="I156" s="2">
        <v>2.7481521739130428</v>
      </c>
      <c r="J156" s="2">
        <v>0</v>
      </c>
      <c r="K156" s="2">
        <v>0</v>
      </c>
      <c r="L156" s="2">
        <v>1.1184782608695651</v>
      </c>
      <c r="M156" s="2">
        <v>3.8260869565217392</v>
      </c>
      <c r="N156" s="2">
        <v>0</v>
      </c>
      <c r="O156" s="2">
        <v>7.4845843078885824E-2</v>
      </c>
      <c r="P156" s="2">
        <v>5.1304347826086953</v>
      </c>
      <c r="Q156" s="2">
        <v>18.123369565217391</v>
      </c>
      <c r="R156" s="2">
        <v>0.45489049542844989</v>
      </c>
      <c r="S156" s="2">
        <v>1.8488043478260874</v>
      </c>
      <c r="T156" s="2">
        <v>5.0865217391304336</v>
      </c>
      <c r="U156" s="2">
        <v>0</v>
      </c>
      <c r="V156" s="2">
        <v>0.13566872209228151</v>
      </c>
      <c r="W156" s="2">
        <v>7.1909782608695645</v>
      </c>
      <c r="X156" s="2">
        <v>0.65391304347826085</v>
      </c>
      <c r="Y156" s="2">
        <v>5.536847826086956</v>
      </c>
      <c r="Z156" s="2">
        <v>0.26177333616840309</v>
      </c>
      <c r="AA156" s="2">
        <v>0</v>
      </c>
      <c r="AB156" s="2">
        <v>0</v>
      </c>
      <c r="AC156" s="2">
        <v>0</v>
      </c>
      <c r="AD156" s="2">
        <v>0</v>
      </c>
      <c r="AE156" s="2">
        <v>0</v>
      </c>
      <c r="AF156" s="2">
        <v>0</v>
      </c>
      <c r="AG156" s="2">
        <v>0</v>
      </c>
      <c r="AH156" t="s">
        <v>84</v>
      </c>
      <c r="AI156">
        <v>2</v>
      </c>
    </row>
    <row r="157" spans="1:35" x14ac:dyDescent="0.25">
      <c r="A157" t="s">
        <v>941</v>
      </c>
      <c r="B157" t="s">
        <v>615</v>
      </c>
      <c r="C157" t="s">
        <v>865</v>
      </c>
      <c r="D157" t="s">
        <v>897</v>
      </c>
      <c r="E157" s="2">
        <v>123.6195652173913</v>
      </c>
      <c r="F157" s="2">
        <v>8.9565217391304355</v>
      </c>
      <c r="G157" s="2">
        <v>0.69021739130434778</v>
      </c>
      <c r="H157" s="2">
        <v>0.52717391304347827</v>
      </c>
      <c r="I157" s="2">
        <v>6.5610869565217405</v>
      </c>
      <c r="J157" s="2">
        <v>0</v>
      </c>
      <c r="K157" s="2">
        <v>0.3125</v>
      </c>
      <c r="L157" s="2">
        <v>10.374347826086955</v>
      </c>
      <c r="M157" s="2">
        <v>6.8869565217391306</v>
      </c>
      <c r="N157" s="2">
        <v>0</v>
      </c>
      <c r="O157" s="2">
        <v>5.5710894223160119E-2</v>
      </c>
      <c r="P157" s="2">
        <v>9.4782608695652169</v>
      </c>
      <c r="Q157" s="2">
        <v>38.501956521739118</v>
      </c>
      <c r="R157" s="2">
        <v>0.38812802250945216</v>
      </c>
      <c r="S157" s="2">
        <v>11.045326086956521</v>
      </c>
      <c r="T157" s="2">
        <v>15.709999999999999</v>
      </c>
      <c r="U157" s="2">
        <v>0</v>
      </c>
      <c r="V157" s="2">
        <v>0.21643277938978284</v>
      </c>
      <c r="W157" s="2">
        <v>8.954456521739127</v>
      </c>
      <c r="X157" s="2">
        <v>18.116630434782611</v>
      </c>
      <c r="Y157" s="2">
        <v>0</v>
      </c>
      <c r="Z157" s="2">
        <v>0.218987074650488</v>
      </c>
      <c r="AA157" s="2">
        <v>0</v>
      </c>
      <c r="AB157" s="2">
        <v>0</v>
      </c>
      <c r="AC157" s="2">
        <v>0</v>
      </c>
      <c r="AD157" s="2">
        <v>0</v>
      </c>
      <c r="AE157" s="2">
        <v>2.7355434782608703</v>
      </c>
      <c r="AF157" s="2">
        <v>0</v>
      </c>
      <c r="AG157" s="2">
        <v>0</v>
      </c>
      <c r="AH157" t="s">
        <v>267</v>
      </c>
      <c r="AI157">
        <v>2</v>
      </c>
    </row>
    <row r="158" spans="1:35" x14ac:dyDescent="0.25">
      <c r="A158" t="s">
        <v>941</v>
      </c>
      <c r="B158" t="s">
        <v>588</v>
      </c>
      <c r="C158" t="s">
        <v>720</v>
      </c>
      <c r="D158" t="s">
        <v>898</v>
      </c>
      <c r="E158" s="2">
        <v>72.663043478260875</v>
      </c>
      <c r="F158" s="2">
        <v>5.7391304347826084</v>
      </c>
      <c r="G158" s="2">
        <v>0</v>
      </c>
      <c r="H158" s="2">
        <v>0</v>
      </c>
      <c r="I158" s="2">
        <v>3.375</v>
      </c>
      <c r="J158" s="2">
        <v>0</v>
      </c>
      <c r="K158" s="2">
        <v>0</v>
      </c>
      <c r="L158" s="2">
        <v>1.1413043478260869</v>
      </c>
      <c r="M158" s="2">
        <v>5.0489130434782599</v>
      </c>
      <c r="N158" s="2">
        <v>0</v>
      </c>
      <c r="O158" s="2">
        <v>6.9483919222139104E-2</v>
      </c>
      <c r="P158" s="2">
        <v>14.384347826086962</v>
      </c>
      <c r="Q158" s="2">
        <v>8.1059782608695645</v>
      </c>
      <c r="R158" s="2">
        <v>0.30951533283470462</v>
      </c>
      <c r="S158" s="2">
        <v>5.5486956521739108</v>
      </c>
      <c r="T158" s="2">
        <v>5.7214130434782611</v>
      </c>
      <c r="U158" s="2">
        <v>0</v>
      </c>
      <c r="V158" s="2">
        <v>0.1551009723261032</v>
      </c>
      <c r="W158" s="2">
        <v>5.5952173913043479</v>
      </c>
      <c r="X158" s="2">
        <v>9.5434782608695627</v>
      </c>
      <c r="Y158" s="2">
        <v>0</v>
      </c>
      <c r="Z158" s="2">
        <v>0.20834106207928194</v>
      </c>
      <c r="AA158" s="2">
        <v>0</v>
      </c>
      <c r="AB158" s="2">
        <v>0</v>
      </c>
      <c r="AC158" s="2">
        <v>0</v>
      </c>
      <c r="AD158" s="2">
        <v>0</v>
      </c>
      <c r="AE158" s="2">
        <v>5.4782608695652177</v>
      </c>
      <c r="AF158" s="2">
        <v>0</v>
      </c>
      <c r="AG158" s="2">
        <v>0</v>
      </c>
      <c r="AH158" t="s">
        <v>240</v>
      </c>
      <c r="AI158">
        <v>2</v>
      </c>
    </row>
    <row r="159" spans="1:35" x14ac:dyDescent="0.25">
      <c r="A159" t="s">
        <v>941</v>
      </c>
      <c r="B159" t="s">
        <v>472</v>
      </c>
      <c r="C159" t="s">
        <v>704</v>
      </c>
      <c r="D159" t="s">
        <v>892</v>
      </c>
      <c r="E159" s="2">
        <v>85.282608695652172</v>
      </c>
      <c r="F159" s="2">
        <v>5.0434782608695654</v>
      </c>
      <c r="G159" s="2">
        <v>0</v>
      </c>
      <c r="H159" s="2">
        <v>0.46641304347826085</v>
      </c>
      <c r="I159" s="2">
        <v>3.5434782608695654</v>
      </c>
      <c r="J159" s="2">
        <v>0</v>
      </c>
      <c r="K159" s="2">
        <v>0</v>
      </c>
      <c r="L159" s="2">
        <v>2.1377173913043475</v>
      </c>
      <c r="M159" s="2">
        <v>1.7391304347826086</v>
      </c>
      <c r="N159" s="2">
        <v>0</v>
      </c>
      <c r="O159" s="2">
        <v>2.039255671679837E-2</v>
      </c>
      <c r="P159" s="2">
        <v>5.5652173913043477</v>
      </c>
      <c r="Q159" s="2">
        <v>31.383152173913043</v>
      </c>
      <c r="R159" s="2">
        <v>0.43324624012235535</v>
      </c>
      <c r="S159" s="2">
        <v>4.745000000000001</v>
      </c>
      <c r="T159" s="2">
        <v>4.385217391304348</v>
      </c>
      <c r="U159" s="2">
        <v>0</v>
      </c>
      <c r="V159" s="2">
        <v>0.10705837369360185</v>
      </c>
      <c r="W159" s="2">
        <v>2.1040217391304346</v>
      </c>
      <c r="X159" s="2">
        <v>6.9828260869565222</v>
      </c>
      <c r="Y159" s="2">
        <v>0</v>
      </c>
      <c r="Z159" s="2">
        <v>0.10654983431047667</v>
      </c>
      <c r="AA159" s="2">
        <v>0</v>
      </c>
      <c r="AB159" s="2">
        <v>0</v>
      </c>
      <c r="AC159" s="2">
        <v>0</v>
      </c>
      <c r="AD159" s="2">
        <v>0</v>
      </c>
      <c r="AE159" s="2">
        <v>0</v>
      </c>
      <c r="AF159" s="2">
        <v>0</v>
      </c>
      <c r="AG159" s="2">
        <v>0</v>
      </c>
      <c r="AH159" t="s">
        <v>123</v>
      </c>
      <c r="AI159">
        <v>2</v>
      </c>
    </row>
    <row r="160" spans="1:35" x14ac:dyDescent="0.25">
      <c r="A160" t="s">
        <v>941</v>
      </c>
      <c r="B160" t="s">
        <v>545</v>
      </c>
      <c r="C160" t="s">
        <v>710</v>
      </c>
      <c r="D160" t="s">
        <v>906</v>
      </c>
      <c r="E160" s="2">
        <v>102.79347826086956</v>
      </c>
      <c r="F160" s="2">
        <v>10.434782608695652</v>
      </c>
      <c r="G160" s="2">
        <v>0.65217391304347827</v>
      </c>
      <c r="H160" s="2">
        <v>0</v>
      </c>
      <c r="I160" s="2">
        <v>2.5434782608695641</v>
      </c>
      <c r="J160" s="2">
        <v>0</v>
      </c>
      <c r="K160" s="2">
        <v>0</v>
      </c>
      <c r="L160" s="2">
        <v>0.71771739130434786</v>
      </c>
      <c r="M160" s="2">
        <v>4.5217391304347823</v>
      </c>
      <c r="N160" s="2">
        <v>0</v>
      </c>
      <c r="O160" s="2">
        <v>4.3988579887913715E-2</v>
      </c>
      <c r="P160" s="2">
        <v>6.2234782608695642</v>
      </c>
      <c r="Q160" s="2">
        <v>16.721521739130434</v>
      </c>
      <c r="R160" s="2">
        <v>0.22321455006873217</v>
      </c>
      <c r="S160" s="2">
        <v>7.6396739130434757</v>
      </c>
      <c r="T160" s="2">
        <v>0.22195652173913044</v>
      </c>
      <c r="U160" s="2">
        <v>0</v>
      </c>
      <c r="V160" s="2">
        <v>7.6479856191181111E-2</v>
      </c>
      <c r="W160" s="2">
        <v>2.0079347826086957</v>
      </c>
      <c r="X160" s="2">
        <v>10.654021739130433</v>
      </c>
      <c r="Y160" s="2">
        <v>0</v>
      </c>
      <c r="Z160" s="2">
        <v>0.12317859786401605</v>
      </c>
      <c r="AA160" s="2">
        <v>0</v>
      </c>
      <c r="AB160" s="2">
        <v>0</v>
      </c>
      <c r="AC160" s="2">
        <v>0</v>
      </c>
      <c r="AD160" s="2">
        <v>0</v>
      </c>
      <c r="AE160" s="2">
        <v>0</v>
      </c>
      <c r="AF160" s="2">
        <v>0</v>
      </c>
      <c r="AG160" s="2">
        <v>0</v>
      </c>
      <c r="AH160" t="s">
        <v>197</v>
      </c>
      <c r="AI160">
        <v>2</v>
      </c>
    </row>
    <row r="161" spans="1:35" x14ac:dyDescent="0.25">
      <c r="A161" t="s">
        <v>941</v>
      </c>
      <c r="B161" t="s">
        <v>433</v>
      </c>
      <c r="C161" t="s">
        <v>803</v>
      </c>
      <c r="D161" t="s">
        <v>899</v>
      </c>
      <c r="E161" s="2">
        <v>20.956521739130434</v>
      </c>
      <c r="F161" s="2">
        <v>3.0434782608695654</v>
      </c>
      <c r="G161" s="2">
        <v>0.14130434782608695</v>
      </c>
      <c r="H161" s="2">
        <v>0.15130434782608695</v>
      </c>
      <c r="I161" s="2">
        <v>5.6521739130434785</v>
      </c>
      <c r="J161" s="2">
        <v>0</v>
      </c>
      <c r="K161" s="2">
        <v>0.30434782608695654</v>
      </c>
      <c r="L161" s="2">
        <v>0.14858695652173912</v>
      </c>
      <c r="M161" s="2">
        <v>5.4782608695652177</v>
      </c>
      <c r="N161" s="2">
        <v>0</v>
      </c>
      <c r="O161" s="2">
        <v>0.26141078838174275</v>
      </c>
      <c r="P161" s="2">
        <v>4.8695652173913047</v>
      </c>
      <c r="Q161" s="2">
        <v>17.829347826086948</v>
      </c>
      <c r="R161" s="2">
        <v>1.0831431535269707</v>
      </c>
      <c r="S161" s="2">
        <v>4.2411956521739125</v>
      </c>
      <c r="T161" s="2">
        <v>2.1956521739130434E-2</v>
      </c>
      <c r="U161" s="2">
        <v>0</v>
      </c>
      <c r="V161" s="2">
        <v>0.2034284232365145</v>
      </c>
      <c r="W161" s="2">
        <v>8.356630434782609</v>
      </c>
      <c r="X161" s="2">
        <v>0</v>
      </c>
      <c r="Y161" s="2">
        <v>0</v>
      </c>
      <c r="Z161" s="2">
        <v>0.39876037344398346</v>
      </c>
      <c r="AA161" s="2">
        <v>0</v>
      </c>
      <c r="AB161" s="2">
        <v>0</v>
      </c>
      <c r="AC161" s="2">
        <v>0</v>
      </c>
      <c r="AD161" s="2">
        <v>0</v>
      </c>
      <c r="AE161" s="2">
        <v>8.1521739130434784E-2</v>
      </c>
      <c r="AF161" s="2">
        <v>0</v>
      </c>
      <c r="AG161" s="2">
        <v>0</v>
      </c>
      <c r="AH161" t="s">
        <v>83</v>
      </c>
      <c r="AI161">
        <v>2</v>
      </c>
    </row>
    <row r="162" spans="1:35" x14ac:dyDescent="0.25">
      <c r="A162" t="s">
        <v>941</v>
      </c>
      <c r="B162" t="s">
        <v>553</v>
      </c>
      <c r="C162" t="s">
        <v>832</v>
      </c>
      <c r="D162" t="s">
        <v>890</v>
      </c>
      <c r="E162" s="2">
        <v>81.260869565217391</v>
      </c>
      <c r="F162" s="2">
        <v>9.304347826086957</v>
      </c>
      <c r="G162" s="2">
        <v>0.52173913043478259</v>
      </c>
      <c r="H162" s="2">
        <v>0.67934782608695654</v>
      </c>
      <c r="I162" s="2">
        <v>3.447717391304348</v>
      </c>
      <c r="J162" s="2">
        <v>0</v>
      </c>
      <c r="K162" s="2">
        <v>7.0652173913043473E-2</v>
      </c>
      <c r="L162" s="2">
        <v>1.7463043478260867</v>
      </c>
      <c r="M162" s="2">
        <v>4.6086956521739131</v>
      </c>
      <c r="N162" s="2">
        <v>0</v>
      </c>
      <c r="O162" s="2">
        <v>5.6714820759764584E-2</v>
      </c>
      <c r="P162" s="2">
        <v>1.5652173913043479</v>
      </c>
      <c r="Q162" s="2">
        <v>15.996847826086958</v>
      </c>
      <c r="R162" s="2">
        <v>0.21611958266452652</v>
      </c>
      <c r="S162" s="2">
        <v>19.861630434782604</v>
      </c>
      <c r="T162" s="2">
        <v>7.1527173913043471</v>
      </c>
      <c r="U162" s="2">
        <v>4.4297826086956515</v>
      </c>
      <c r="V162" s="2">
        <v>0.38695291599785975</v>
      </c>
      <c r="W162" s="2">
        <v>11.735217391304351</v>
      </c>
      <c r="X162" s="2">
        <v>6.4742391304347802</v>
      </c>
      <c r="Y162" s="2">
        <v>0</v>
      </c>
      <c r="Z162" s="2">
        <v>0.22408640984483683</v>
      </c>
      <c r="AA162" s="2">
        <v>0</v>
      </c>
      <c r="AB162" s="2">
        <v>0</v>
      </c>
      <c r="AC162" s="2">
        <v>0</v>
      </c>
      <c r="AD162" s="2">
        <v>0</v>
      </c>
      <c r="AE162" s="2">
        <v>0</v>
      </c>
      <c r="AF162" s="2">
        <v>0</v>
      </c>
      <c r="AG162" s="2">
        <v>0</v>
      </c>
      <c r="AH162" t="s">
        <v>205</v>
      </c>
      <c r="AI162">
        <v>2</v>
      </c>
    </row>
    <row r="163" spans="1:35" x14ac:dyDescent="0.25">
      <c r="A163" t="s">
        <v>941</v>
      </c>
      <c r="B163" t="s">
        <v>349</v>
      </c>
      <c r="C163" t="s">
        <v>806</v>
      </c>
      <c r="D163" t="s">
        <v>900</v>
      </c>
      <c r="E163" s="2">
        <v>129.52173913043478</v>
      </c>
      <c r="F163" s="2">
        <v>0</v>
      </c>
      <c r="G163" s="2">
        <v>0.56521739130434778</v>
      </c>
      <c r="H163" s="2">
        <v>0</v>
      </c>
      <c r="I163" s="2">
        <v>4.1875</v>
      </c>
      <c r="J163" s="2">
        <v>0</v>
      </c>
      <c r="K163" s="2">
        <v>5.7391304347826084</v>
      </c>
      <c r="L163" s="2">
        <v>2.0461956521739131</v>
      </c>
      <c r="M163" s="2">
        <v>4.2581521739130439</v>
      </c>
      <c r="N163" s="2">
        <v>0</v>
      </c>
      <c r="O163" s="2">
        <v>3.287596508895603E-2</v>
      </c>
      <c r="P163" s="2">
        <v>0.90217391304347827</v>
      </c>
      <c r="Q163" s="2">
        <v>59.451086956521742</v>
      </c>
      <c r="R163" s="2">
        <v>0.46597012420275263</v>
      </c>
      <c r="S163" s="2">
        <v>8.3532608695652169</v>
      </c>
      <c r="T163" s="2">
        <v>4.9347826086956523</v>
      </c>
      <c r="U163" s="2">
        <v>0</v>
      </c>
      <c r="V163" s="2">
        <v>0.10259315206445116</v>
      </c>
      <c r="W163" s="2">
        <v>3.347826086956522</v>
      </c>
      <c r="X163" s="2">
        <v>2.8614130434782608</v>
      </c>
      <c r="Y163" s="2">
        <v>0</v>
      </c>
      <c r="Z163" s="2">
        <v>4.7939744880832497E-2</v>
      </c>
      <c r="AA163" s="2">
        <v>0</v>
      </c>
      <c r="AB163" s="2">
        <v>0</v>
      </c>
      <c r="AC163" s="2">
        <v>0</v>
      </c>
      <c r="AD163" s="2">
        <v>0</v>
      </c>
      <c r="AE163" s="2">
        <v>0</v>
      </c>
      <c r="AF163" s="2">
        <v>0</v>
      </c>
      <c r="AG163" s="2">
        <v>0</v>
      </c>
      <c r="AH163" t="s">
        <v>89</v>
      </c>
      <c r="AI163">
        <v>2</v>
      </c>
    </row>
    <row r="164" spans="1:35" x14ac:dyDescent="0.25">
      <c r="A164" t="s">
        <v>941</v>
      </c>
      <c r="B164" t="s">
        <v>377</v>
      </c>
      <c r="C164" t="s">
        <v>703</v>
      </c>
      <c r="D164" t="s">
        <v>899</v>
      </c>
      <c r="E164" s="2">
        <v>64.228260869565219</v>
      </c>
      <c r="F164" s="2">
        <v>5.9130434782608692</v>
      </c>
      <c r="G164" s="2">
        <v>1.4130434782608696</v>
      </c>
      <c r="H164" s="2">
        <v>0</v>
      </c>
      <c r="I164" s="2">
        <v>13.272282608695649</v>
      </c>
      <c r="J164" s="2">
        <v>0</v>
      </c>
      <c r="K164" s="2">
        <v>1.1304347826086956</v>
      </c>
      <c r="L164" s="2">
        <v>3.4327173913043478</v>
      </c>
      <c r="M164" s="2">
        <v>5.2173913043478262</v>
      </c>
      <c r="N164" s="2">
        <v>0</v>
      </c>
      <c r="O164" s="2">
        <v>8.1232018954137758E-2</v>
      </c>
      <c r="P164" s="2">
        <v>5.3043478260869561</v>
      </c>
      <c r="Q164" s="2">
        <v>2.5039130434782613</v>
      </c>
      <c r="R164" s="2">
        <v>0.12157048569977999</v>
      </c>
      <c r="S164" s="2">
        <v>4.5681521739130435</v>
      </c>
      <c r="T164" s="2">
        <v>5.3532608695652177</v>
      </c>
      <c r="U164" s="2">
        <v>0</v>
      </c>
      <c r="V164" s="2">
        <v>0.15447114570993398</v>
      </c>
      <c r="W164" s="2">
        <v>5.3231521739130434</v>
      </c>
      <c r="X164" s="2">
        <v>5.3583695652173917</v>
      </c>
      <c r="Y164" s="2">
        <v>0</v>
      </c>
      <c r="Z164" s="2">
        <v>0.16630563547131494</v>
      </c>
      <c r="AA164" s="2">
        <v>0</v>
      </c>
      <c r="AB164" s="2">
        <v>0</v>
      </c>
      <c r="AC164" s="2">
        <v>0</v>
      </c>
      <c r="AD164" s="2">
        <v>0</v>
      </c>
      <c r="AE164" s="2">
        <v>0</v>
      </c>
      <c r="AF164" s="2">
        <v>0</v>
      </c>
      <c r="AG164" s="2">
        <v>0.76086956521739135</v>
      </c>
      <c r="AH164" t="s">
        <v>26</v>
      </c>
      <c r="AI164">
        <v>2</v>
      </c>
    </row>
    <row r="165" spans="1:35" x14ac:dyDescent="0.25">
      <c r="A165" t="s">
        <v>941</v>
      </c>
      <c r="B165" t="s">
        <v>608</v>
      </c>
      <c r="C165" t="s">
        <v>764</v>
      </c>
      <c r="D165" t="s">
        <v>898</v>
      </c>
      <c r="E165" s="2">
        <v>51.478260869565219</v>
      </c>
      <c r="F165" s="2">
        <v>5.2173913043478262</v>
      </c>
      <c r="G165" s="2">
        <v>0</v>
      </c>
      <c r="H165" s="2">
        <v>0</v>
      </c>
      <c r="I165" s="2">
        <v>0</v>
      </c>
      <c r="J165" s="2">
        <v>0</v>
      </c>
      <c r="K165" s="2">
        <v>0</v>
      </c>
      <c r="L165" s="2">
        <v>1.5652173913043479</v>
      </c>
      <c r="M165" s="2">
        <v>5.1358695652173916</v>
      </c>
      <c r="N165" s="2">
        <v>0</v>
      </c>
      <c r="O165" s="2">
        <v>9.9767736486486486E-2</v>
      </c>
      <c r="P165" s="2">
        <v>4.8097826086956523</v>
      </c>
      <c r="Q165" s="2">
        <v>0</v>
      </c>
      <c r="R165" s="2">
        <v>9.3433277027027029E-2</v>
      </c>
      <c r="S165" s="2">
        <v>5.9782608695652177</v>
      </c>
      <c r="T165" s="2">
        <v>5.9565217391304346</v>
      </c>
      <c r="U165" s="2">
        <v>0</v>
      </c>
      <c r="V165" s="2">
        <v>0.2318412162162162</v>
      </c>
      <c r="W165" s="2">
        <v>6.2445652173913047</v>
      </c>
      <c r="X165" s="2">
        <v>0</v>
      </c>
      <c r="Y165" s="2">
        <v>0</v>
      </c>
      <c r="Z165" s="2">
        <v>0.12130489864864866</v>
      </c>
      <c r="AA165" s="2">
        <v>0</v>
      </c>
      <c r="AB165" s="2">
        <v>18.516304347826086</v>
      </c>
      <c r="AC165" s="2">
        <v>0</v>
      </c>
      <c r="AD165" s="2">
        <v>0</v>
      </c>
      <c r="AE165" s="2">
        <v>0</v>
      </c>
      <c r="AF165" s="2">
        <v>0</v>
      </c>
      <c r="AG165" s="2">
        <v>0.21739130434782608</v>
      </c>
      <c r="AH165" t="s">
        <v>260</v>
      </c>
      <c r="AI165">
        <v>2</v>
      </c>
    </row>
    <row r="166" spans="1:35" x14ac:dyDescent="0.25">
      <c r="A166" t="s">
        <v>941</v>
      </c>
      <c r="B166" t="s">
        <v>464</v>
      </c>
      <c r="C166" t="s">
        <v>721</v>
      </c>
      <c r="D166" t="s">
        <v>894</v>
      </c>
      <c r="E166" s="2">
        <v>96.576086956521735</v>
      </c>
      <c r="F166" s="2">
        <v>13.130434782608695</v>
      </c>
      <c r="G166" s="2">
        <v>0</v>
      </c>
      <c r="H166" s="2">
        <v>0.58260869565217421</v>
      </c>
      <c r="I166" s="2">
        <v>4.6630434782608692</v>
      </c>
      <c r="J166" s="2">
        <v>0</v>
      </c>
      <c r="K166" s="2">
        <v>0.33695652173913043</v>
      </c>
      <c r="L166" s="2">
        <v>5.2038043478260869</v>
      </c>
      <c r="M166" s="2">
        <v>0</v>
      </c>
      <c r="N166" s="2">
        <v>11.728260869565217</v>
      </c>
      <c r="O166" s="2">
        <v>0.12144063027574564</v>
      </c>
      <c r="P166" s="2">
        <v>0</v>
      </c>
      <c r="Q166" s="2">
        <v>39.217391304347828</v>
      </c>
      <c r="R166" s="2">
        <v>0.40607765897580195</v>
      </c>
      <c r="S166" s="2">
        <v>10.448369565217391</v>
      </c>
      <c r="T166" s="2">
        <v>0</v>
      </c>
      <c r="U166" s="2">
        <v>0</v>
      </c>
      <c r="V166" s="2">
        <v>0.10818795723128868</v>
      </c>
      <c r="W166" s="2">
        <v>9.9510869565217384</v>
      </c>
      <c r="X166" s="2">
        <v>0</v>
      </c>
      <c r="Y166" s="2">
        <v>0</v>
      </c>
      <c r="Z166" s="2">
        <v>0.10303882948790095</v>
      </c>
      <c r="AA166" s="2">
        <v>0</v>
      </c>
      <c r="AB166" s="2">
        <v>0</v>
      </c>
      <c r="AC166" s="2">
        <v>0</v>
      </c>
      <c r="AD166" s="2">
        <v>0</v>
      </c>
      <c r="AE166" s="2">
        <v>3.2608695652173912E-2</v>
      </c>
      <c r="AF166" s="2">
        <v>0</v>
      </c>
      <c r="AG166" s="2">
        <v>2.0652173913043477</v>
      </c>
      <c r="AH166" t="s">
        <v>115</v>
      </c>
      <c r="AI166">
        <v>2</v>
      </c>
    </row>
    <row r="167" spans="1:35" x14ac:dyDescent="0.25">
      <c r="A167" t="s">
        <v>941</v>
      </c>
      <c r="B167" t="s">
        <v>515</v>
      </c>
      <c r="C167" t="s">
        <v>799</v>
      </c>
      <c r="D167" t="s">
        <v>901</v>
      </c>
      <c r="E167" s="2">
        <v>138.54347826086956</v>
      </c>
      <c r="F167" s="2">
        <v>4.6521739130434785</v>
      </c>
      <c r="G167" s="2">
        <v>0.43293478260869561</v>
      </c>
      <c r="H167" s="2">
        <v>1.5108695652173914</v>
      </c>
      <c r="I167" s="2">
        <v>7.4266304347826084</v>
      </c>
      <c r="J167" s="2">
        <v>0</v>
      </c>
      <c r="K167" s="2">
        <v>0</v>
      </c>
      <c r="L167" s="2">
        <v>4.9130434782608692</v>
      </c>
      <c r="M167" s="2">
        <v>9.5570652173913047</v>
      </c>
      <c r="N167" s="2">
        <v>0</v>
      </c>
      <c r="O167" s="2">
        <v>6.8982425859093047E-2</v>
      </c>
      <c r="P167" s="2">
        <v>10.309782608695652</v>
      </c>
      <c r="Q167" s="2">
        <v>44.942934782608695</v>
      </c>
      <c r="R167" s="2">
        <v>0.398811391809195</v>
      </c>
      <c r="S167" s="2">
        <v>16.173913043478262</v>
      </c>
      <c r="T167" s="2">
        <v>8.2608695652173907</v>
      </c>
      <c r="U167" s="2">
        <v>0</v>
      </c>
      <c r="V167" s="2">
        <v>0.17636905695904598</v>
      </c>
      <c r="W167" s="2">
        <v>12.671195652173912</v>
      </c>
      <c r="X167" s="2">
        <v>4.7853260869565215</v>
      </c>
      <c r="Y167" s="2">
        <v>23.855978260869566</v>
      </c>
      <c r="Z167" s="2">
        <v>0.29819158951828023</v>
      </c>
      <c r="AA167" s="2">
        <v>0</v>
      </c>
      <c r="AB167" s="2">
        <v>0</v>
      </c>
      <c r="AC167" s="2">
        <v>0</v>
      </c>
      <c r="AD167" s="2">
        <v>0</v>
      </c>
      <c r="AE167" s="2">
        <v>0.33652173913043476</v>
      </c>
      <c r="AF167" s="2">
        <v>0</v>
      </c>
      <c r="AG167" s="2">
        <v>0</v>
      </c>
      <c r="AH167" t="s">
        <v>174</v>
      </c>
      <c r="AI167">
        <v>2</v>
      </c>
    </row>
    <row r="168" spans="1:35" x14ac:dyDescent="0.25">
      <c r="A168" t="s">
        <v>941</v>
      </c>
      <c r="B168" t="s">
        <v>515</v>
      </c>
      <c r="C168" t="s">
        <v>837</v>
      </c>
      <c r="D168" t="s">
        <v>900</v>
      </c>
      <c r="E168" s="2">
        <v>121.82608695652173</v>
      </c>
      <c r="F168" s="2">
        <v>5.2173913043478262</v>
      </c>
      <c r="G168" s="2">
        <v>2.1413043478260869</v>
      </c>
      <c r="H168" s="2">
        <v>0.72684782608695653</v>
      </c>
      <c r="I168" s="2">
        <v>3.8315217391304346</v>
      </c>
      <c r="J168" s="2">
        <v>0</v>
      </c>
      <c r="K168" s="2">
        <v>0</v>
      </c>
      <c r="L168" s="2">
        <v>0</v>
      </c>
      <c r="M168" s="2">
        <v>6.5652173913043477</v>
      </c>
      <c r="N168" s="2">
        <v>0</v>
      </c>
      <c r="O168" s="2">
        <v>5.3890078515346183E-2</v>
      </c>
      <c r="P168" s="2">
        <v>4.8097826086956523</v>
      </c>
      <c r="Q168" s="2">
        <v>17.342391304347824</v>
      </c>
      <c r="R168" s="2">
        <v>0.1818344039971449</v>
      </c>
      <c r="S168" s="2">
        <v>11.926630434782609</v>
      </c>
      <c r="T168" s="2">
        <v>0</v>
      </c>
      <c r="U168" s="2">
        <v>0</v>
      </c>
      <c r="V168" s="2">
        <v>9.7898822269807284E-2</v>
      </c>
      <c r="W168" s="2">
        <v>1.3559782608695652</v>
      </c>
      <c r="X168" s="2">
        <v>0</v>
      </c>
      <c r="Y168" s="2">
        <v>0</v>
      </c>
      <c r="Z168" s="2">
        <v>1.1130442541042113E-2</v>
      </c>
      <c r="AA168" s="2">
        <v>0</v>
      </c>
      <c r="AB168" s="2">
        <v>0</v>
      </c>
      <c r="AC168" s="2">
        <v>0</v>
      </c>
      <c r="AD168" s="2">
        <v>0</v>
      </c>
      <c r="AE168" s="2">
        <v>0</v>
      </c>
      <c r="AF168" s="2">
        <v>0</v>
      </c>
      <c r="AG168" s="2">
        <v>0</v>
      </c>
      <c r="AH168" t="s">
        <v>166</v>
      </c>
      <c r="AI168">
        <v>2</v>
      </c>
    </row>
    <row r="169" spans="1:35" x14ac:dyDescent="0.25">
      <c r="A169" t="s">
        <v>941</v>
      </c>
      <c r="B169" t="s">
        <v>639</v>
      </c>
      <c r="C169" t="s">
        <v>799</v>
      </c>
      <c r="D169" t="s">
        <v>901</v>
      </c>
      <c r="E169" s="2">
        <v>60.826086956521742</v>
      </c>
      <c r="F169" s="2">
        <v>5.3478260869565215</v>
      </c>
      <c r="G169" s="2">
        <v>0.32880434782608697</v>
      </c>
      <c r="H169" s="2">
        <v>1.7717391304347827</v>
      </c>
      <c r="I169" s="2">
        <v>7.1929347826086953</v>
      </c>
      <c r="J169" s="2">
        <v>0</v>
      </c>
      <c r="K169" s="2">
        <v>0</v>
      </c>
      <c r="L169" s="2">
        <v>8.3070652173913047</v>
      </c>
      <c r="M169" s="2">
        <v>11.589673913043478</v>
      </c>
      <c r="N169" s="2">
        <v>0</v>
      </c>
      <c r="O169" s="2">
        <v>0.19053788420300213</v>
      </c>
      <c r="P169" s="2">
        <v>5.0869565217391308</v>
      </c>
      <c r="Q169" s="2">
        <v>23.252717391304348</v>
      </c>
      <c r="R169" s="2">
        <v>0.46591315225160823</v>
      </c>
      <c r="S169" s="2">
        <v>23.771739130434781</v>
      </c>
      <c r="T169" s="2">
        <v>8.133152173913043</v>
      </c>
      <c r="U169" s="2">
        <v>0</v>
      </c>
      <c r="V169" s="2">
        <v>0.52452644746247312</v>
      </c>
      <c r="W169" s="2">
        <v>29.144021739130434</v>
      </c>
      <c r="X169" s="2">
        <v>8.2907608695652169</v>
      </c>
      <c r="Y169" s="2">
        <v>16.809782608695652</v>
      </c>
      <c r="Z169" s="2">
        <v>0.891797712651894</v>
      </c>
      <c r="AA169" s="2">
        <v>0</v>
      </c>
      <c r="AB169" s="2">
        <v>0</v>
      </c>
      <c r="AC169" s="2">
        <v>0</v>
      </c>
      <c r="AD169" s="2">
        <v>0</v>
      </c>
      <c r="AE169" s="2">
        <v>0.14695652173913043</v>
      </c>
      <c r="AF169" s="2">
        <v>0</v>
      </c>
      <c r="AG169" s="2">
        <v>0</v>
      </c>
      <c r="AH169" t="s">
        <v>291</v>
      </c>
      <c r="AI169">
        <v>2</v>
      </c>
    </row>
    <row r="170" spans="1:35" x14ac:dyDescent="0.25">
      <c r="A170" t="s">
        <v>941</v>
      </c>
      <c r="B170" t="s">
        <v>488</v>
      </c>
      <c r="C170" t="s">
        <v>829</v>
      </c>
      <c r="D170" t="s">
        <v>898</v>
      </c>
      <c r="E170" s="2">
        <v>117.45652173913044</v>
      </c>
      <c r="F170" s="2">
        <v>5.0869565217391308</v>
      </c>
      <c r="G170" s="2">
        <v>0.20380434782608695</v>
      </c>
      <c r="H170" s="2">
        <v>1.5</v>
      </c>
      <c r="I170" s="2">
        <v>5.9510869565217392</v>
      </c>
      <c r="J170" s="2">
        <v>0</v>
      </c>
      <c r="K170" s="2">
        <v>0</v>
      </c>
      <c r="L170" s="2">
        <v>10.869565217391305</v>
      </c>
      <c r="M170" s="2">
        <v>9.9619565217391308</v>
      </c>
      <c r="N170" s="2">
        <v>0</v>
      </c>
      <c r="O170" s="2">
        <v>8.4813992226540819E-2</v>
      </c>
      <c r="P170" s="2">
        <v>4.7391304347826084</v>
      </c>
      <c r="Q170" s="2">
        <v>33.035326086956523</v>
      </c>
      <c r="R170" s="2">
        <v>0.32160373866370534</v>
      </c>
      <c r="S170" s="2">
        <v>10.173913043478262</v>
      </c>
      <c r="T170" s="2">
        <v>4.6521739130434785</v>
      </c>
      <c r="U170" s="2">
        <v>0</v>
      </c>
      <c r="V170" s="2">
        <v>0.12622617064593744</v>
      </c>
      <c r="W170" s="2">
        <v>11.228260869565217</v>
      </c>
      <c r="X170" s="2">
        <v>7.6277173913043477</v>
      </c>
      <c r="Y170" s="2">
        <v>6.4021739130434785</v>
      </c>
      <c r="Z170" s="2">
        <v>0.21504256894317966</v>
      </c>
      <c r="AA170" s="2">
        <v>0</v>
      </c>
      <c r="AB170" s="2">
        <v>0</v>
      </c>
      <c r="AC170" s="2">
        <v>0</v>
      </c>
      <c r="AD170" s="2">
        <v>0</v>
      </c>
      <c r="AE170" s="2">
        <v>0.25478260869565217</v>
      </c>
      <c r="AF170" s="2">
        <v>0</v>
      </c>
      <c r="AG170" s="2">
        <v>0</v>
      </c>
      <c r="AH170" t="s">
        <v>139</v>
      </c>
      <c r="AI170">
        <v>2</v>
      </c>
    </row>
    <row r="171" spans="1:35" x14ac:dyDescent="0.25">
      <c r="A171" t="s">
        <v>941</v>
      </c>
      <c r="B171" t="s">
        <v>471</v>
      </c>
      <c r="C171" t="s">
        <v>698</v>
      </c>
      <c r="D171" t="s">
        <v>894</v>
      </c>
      <c r="E171" s="2">
        <v>110.71739130434783</v>
      </c>
      <c r="F171" s="2">
        <v>9.9717391304347718</v>
      </c>
      <c r="G171" s="2">
        <v>0.82608695652173914</v>
      </c>
      <c r="H171" s="2">
        <v>0</v>
      </c>
      <c r="I171" s="2">
        <v>5.2010869565217392</v>
      </c>
      <c r="J171" s="2">
        <v>0</v>
      </c>
      <c r="K171" s="2">
        <v>0</v>
      </c>
      <c r="L171" s="2">
        <v>2.7057608695652182</v>
      </c>
      <c r="M171" s="2">
        <v>9.8152173913043477</v>
      </c>
      <c r="N171" s="2">
        <v>0</v>
      </c>
      <c r="O171" s="2">
        <v>8.865108973100333E-2</v>
      </c>
      <c r="P171" s="2">
        <v>0</v>
      </c>
      <c r="Q171" s="2">
        <v>28.877499999999994</v>
      </c>
      <c r="R171" s="2">
        <v>0.26082171608089527</v>
      </c>
      <c r="S171" s="2">
        <v>5.3559782608695654</v>
      </c>
      <c r="T171" s="2">
        <v>4.8499999999999988</v>
      </c>
      <c r="U171" s="2">
        <v>0</v>
      </c>
      <c r="V171" s="2">
        <v>9.2180443746318466E-2</v>
      </c>
      <c r="W171" s="2">
        <v>3.9696739130434775</v>
      </c>
      <c r="X171" s="2">
        <v>4.8438043478260866</v>
      </c>
      <c r="Y171" s="2">
        <v>4.5205434782608709</v>
      </c>
      <c r="Z171" s="2">
        <v>0.12043294718240723</v>
      </c>
      <c r="AA171" s="2">
        <v>0</v>
      </c>
      <c r="AB171" s="2">
        <v>4.2418478260869561</v>
      </c>
      <c r="AC171" s="2">
        <v>0</v>
      </c>
      <c r="AD171" s="2">
        <v>0</v>
      </c>
      <c r="AE171" s="2">
        <v>0</v>
      </c>
      <c r="AF171" s="2">
        <v>0</v>
      </c>
      <c r="AG171" s="2">
        <v>0</v>
      </c>
      <c r="AH171" t="s">
        <v>122</v>
      </c>
      <c r="AI171">
        <v>2</v>
      </c>
    </row>
    <row r="172" spans="1:35" x14ac:dyDescent="0.25">
      <c r="A172" t="s">
        <v>941</v>
      </c>
      <c r="B172" t="s">
        <v>614</v>
      </c>
      <c r="C172" t="s">
        <v>698</v>
      </c>
      <c r="D172" t="s">
        <v>894</v>
      </c>
      <c r="E172" s="2">
        <v>167.78260869565219</v>
      </c>
      <c r="F172" s="2">
        <v>8.804347826086957</v>
      </c>
      <c r="G172" s="2">
        <v>0.39130434782608697</v>
      </c>
      <c r="H172" s="2">
        <v>0.66032608695652173</v>
      </c>
      <c r="I172" s="2">
        <v>4.5815217391304346</v>
      </c>
      <c r="J172" s="2">
        <v>0</v>
      </c>
      <c r="K172" s="2">
        <v>0</v>
      </c>
      <c r="L172" s="2">
        <v>3.1722826086956517</v>
      </c>
      <c r="M172" s="2">
        <v>13.899456521739131</v>
      </c>
      <c r="N172" s="2">
        <v>0</v>
      </c>
      <c r="O172" s="2">
        <v>8.2842057527856949E-2</v>
      </c>
      <c r="P172" s="2">
        <v>6.2255434782608692</v>
      </c>
      <c r="Q172" s="2">
        <v>34.5</v>
      </c>
      <c r="R172" s="2">
        <v>0.2427280383519046</v>
      </c>
      <c r="S172" s="2">
        <v>5.4561956521739123</v>
      </c>
      <c r="T172" s="2">
        <v>5.311304347826086</v>
      </c>
      <c r="U172" s="2">
        <v>0</v>
      </c>
      <c r="V172" s="2">
        <v>6.4175304483026677E-2</v>
      </c>
      <c r="W172" s="2">
        <v>5.9211956521739131</v>
      </c>
      <c r="X172" s="2">
        <v>5.4140217391304342</v>
      </c>
      <c r="Y172" s="2">
        <v>0</v>
      </c>
      <c r="Z172" s="2">
        <v>6.7558953096657159E-2</v>
      </c>
      <c r="AA172" s="2">
        <v>0</v>
      </c>
      <c r="AB172" s="2">
        <v>0</v>
      </c>
      <c r="AC172" s="2">
        <v>0</v>
      </c>
      <c r="AD172" s="2">
        <v>0</v>
      </c>
      <c r="AE172" s="2">
        <v>0.23097826086956522</v>
      </c>
      <c r="AF172" s="2">
        <v>0</v>
      </c>
      <c r="AG172" s="2">
        <v>0</v>
      </c>
      <c r="AH172" t="s">
        <v>266</v>
      </c>
      <c r="AI172">
        <v>2</v>
      </c>
    </row>
    <row r="173" spans="1:35" x14ac:dyDescent="0.25">
      <c r="A173" t="s">
        <v>941</v>
      </c>
      <c r="B173" t="s">
        <v>563</v>
      </c>
      <c r="C173" t="s">
        <v>735</v>
      </c>
      <c r="D173" t="s">
        <v>906</v>
      </c>
      <c r="E173" s="2">
        <v>40.5</v>
      </c>
      <c r="F173" s="2">
        <v>3.4782608695652173</v>
      </c>
      <c r="G173" s="2">
        <v>0.14130434782608695</v>
      </c>
      <c r="H173" s="2">
        <v>0.25630434782608696</v>
      </c>
      <c r="I173" s="2">
        <v>1.826086956521739</v>
      </c>
      <c r="J173" s="2">
        <v>0</v>
      </c>
      <c r="K173" s="2">
        <v>0</v>
      </c>
      <c r="L173" s="2">
        <v>0.54163043478260864</v>
      </c>
      <c r="M173" s="2">
        <v>5.9130434782608692</v>
      </c>
      <c r="N173" s="2">
        <v>0</v>
      </c>
      <c r="O173" s="2">
        <v>0.1460010735373054</v>
      </c>
      <c r="P173" s="2">
        <v>5.6521739130434785</v>
      </c>
      <c r="Q173" s="2">
        <v>16.165217391304349</v>
      </c>
      <c r="R173" s="2">
        <v>0.53870101986044028</v>
      </c>
      <c r="S173" s="2">
        <v>4.3495652173913042</v>
      </c>
      <c r="T173" s="2">
        <v>0</v>
      </c>
      <c r="U173" s="2">
        <v>0</v>
      </c>
      <c r="V173" s="2">
        <v>0.10739667203435319</v>
      </c>
      <c r="W173" s="2">
        <v>8.3082608695652169</v>
      </c>
      <c r="X173" s="2">
        <v>0.11956521739130435</v>
      </c>
      <c r="Y173" s="2">
        <v>0</v>
      </c>
      <c r="Z173" s="2">
        <v>0.20809447128287709</v>
      </c>
      <c r="AA173" s="2">
        <v>0</v>
      </c>
      <c r="AB173" s="2">
        <v>0</v>
      </c>
      <c r="AC173" s="2">
        <v>0</v>
      </c>
      <c r="AD173" s="2">
        <v>0</v>
      </c>
      <c r="AE173" s="2">
        <v>0</v>
      </c>
      <c r="AF173" s="2">
        <v>0</v>
      </c>
      <c r="AG173" s="2">
        <v>0</v>
      </c>
      <c r="AH173" t="s">
        <v>215</v>
      </c>
      <c r="AI173">
        <v>2</v>
      </c>
    </row>
    <row r="174" spans="1:35" x14ac:dyDescent="0.25">
      <c r="A174" t="s">
        <v>941</v>
      </c>
      <c r="B174" t="s">
        <v>460</v>
      </c>
      <c r="C174" t="s">
        <v>814</v>
      </c>
      <c r="D174" t="s">
        <v>904</v>
      </c>
      <c r="E174" s="2">
        <v>188.91304347826087</v>
      </c>
      <c r="F174" s="2">
        <v>26.073369565217391</v>
      </c>
      <c r="G174" s="2">
        <v>0</v>
      </c>
      <c r="H174" s="2">
        <v>0</v>
      </c>
      <c r="I174" s="2">
        <v>14.410326086956522</v>
      </c>
      <c r="J174" s="2">
        <v>0</v>
      </c>
      <c r="K174" s="2">
        <v>0</v>
      </c>
      <c r="L174" s="2">
        <v>4.4370652173913046</v>
      </c>
      <c r="M174" s="2">
        <v>0</v>
      </c>
      <c r="N174" s="2">
        <v>15.317934782608695</v>
      </c>
      <c r="O174" s="2">
        <v>8.1084579976985038E-2</v>
      </c>
      <c r="P174" s="2">
        <v>0</v>
      </c>
      <c r="Q174" s="2">
        <v>40.323369565217391</v>
      </c>
      <c r="R174" s="2">
        <v>0.21344936708860759</v>
      </c>
      <c r="S174" s="2">
        <v>9.5482608695652154</v>
      </c>
      <c r="T174" s="2">
        <v>9.2684782608695695</v>
      </c>
      <c r="U174" s="2">
        <v>0</v>
      </c>
      <c r="V174" s="2">
        <v>9.9605293440736473E-2</v>
      </c>
      <c r="W174" s="2">
        <v>14.36119565217391</v>
      </c>
      <c r="X174" s="2">
        <v>13.501304347826085</v>
      </c>
      <c r="Y174" s="2">
        <v>0</v>
      </c>
      <c r="Z174" s="2">
        <v>0.14748849252013807</v>
      </c>
      <c r="AA174" s="2">
        <v>0</v>
      </c>
      <c r="AB174" s="2">
        <v>5.1304347826086953</v>
      </c>
      <c r="AC174" s="2">
        <v>0</v>
      </c>
      <c r="AD174" s="2">
        <v>0</v>
      </c>
      <c r="AE174" s="2">
        <v>0</v>
      </c>
      <c r="AF174" s="2">
        <v>0</v>
      </c>
      <c r="AG174" s="2">
        <v>1.0091304347826084</v>
      </c>
      <c r="AH174" t="s">
        <v>111</v>
      </c>
      <c r="AI174">
        <v>2</v>
      </c>
    </row>
    <row r="175" spans="1:35" x14ac:dyDescent="0.25">
      <c r="A175" t="s">
        <v>941</v>
      </c>
      <c r="B175" t="s">
        <v>535</v>
      </c>
      <c r="C175" t="s">
        <v>831</v>
      </c>
      <c r="D175" t="s">
        <v>906</v>
      </c>
      <c r="E175" s="2">
        <v>173.96739130434781</v>
      </c>
      <c r="F175" s="2">
        <v>9.1304347826086953</v>
      </c>
      <c r="G175" s="2">
        <v>1.1304347826086956</v>
      </c>
      <c r="H175" s="2">
        <v>0.85054347826086951</v>
      </c>
      <c r="I175" s="2">
        <v>4.2391304347826084</v>
      </c>
      <c r="J175" s="2">
        <v>0</v>
      </c>
      <c r="K175" s="2">
        <v>0</v>
      </c>
      <c r="L175" s="2">
        <v>6.3827173913043458</v>
      </c>
      <c r="M175" s="2">
        <v>9.375</v>
      </c>
      <c r="N175" s="2">
        <v>0</v>
      </c>
      <c r="O175" s="2">
        <v>5.3889409559512658E-2</v>
      </c>
      <c r="P175" s="2">
        <v>5.2989130434782608</v>
      </c>
      <c r="Q175" s="2">
        <v>38.043478260869563</v>
      </c>
      <c r="R175" s="2">
        <v>0.24914089347079035</v>
      </c>
      <c r="S175" s="2">
        <v>10.609239130434784</v>
      </c>
      <c r="T175" s="2">
        <v>13.683260869565217</v>
      </c>
      <c r="U175" s="2">
        <v>0</v>
      </c>
      <c r="V175" s="2">
        <v>0.13963823805060921</v>
      </c>
      <c r="W175" s="2">
        <v>10.510760869565216</v>
      </c>
      <c r="X175" s="2">
        <v>10.485326086956517</v>
      </c>
      <c r="Y175" s="2">
        <v>4.6633695652173905</v>
      </c>
      <c r="Z175" s="2">
        <v>0.14749578256794749</v>
      </c>
      <c r="AA175" s="2">
        <v>0</v>
      </c>
      <c r="AB175" s="2">
        <v>0</v>
      </c>
      <c r="AC175" s="2">
        <v>0</v>
      </c>
      <c r="AD175" s="2">
        <v>0</v>
      </c>
      <c r="AE175" s="2">
        <v>0.19282608695652176</v>
      </c>
      <c r="AF175" s="2">
        <v>0</v>
      </c>
      <c r="AG175" s="2">
        <v>0</v>
      </c>
      <c r="AH175" t="s">
        <v>187</v>
      </c>
      <c r="AI175">
        <v>2</v>
      </c>
    </row>
    <row r="176" spans="1:35" x14ac:dyDescent="0.25">
      <c r="A176" t="s">
        <v>941</v>
      </c>
      <c r="B176" t="s">
        <v>532</v>
      </c>
      <c r="C176" t="s">
        <v>784</v>
      </c>
      <c r="D176" t="s">
        <v>905</v>
      </c>
      <c r="E176" s="2">
        <v>178.46739130434781</v>
      </c>
      <c r="F176" s="2">
        <v>11.217391304347826</v>
      </c>
      <c r="G176" s="2">
        <v>0</v>
      </c>
      <c r="H176" s="2">
        <v>0.74728260869565222</v>
      </c>
      <c r="I176" s="2">
        <v>0</v>
      </c>
      <c r="J176" s="2">
        <v>0</v>
      </c>
      <c r="K176" s="2">
        <v>0</v>
      </c>
      <c r="L176" s="2">
        <v>10.90836956521739</v>
      </c>
      <c r="M176" s="2">
        <v>11.622499999999997</v>
      </c>
      <c r="N176" s="2">
        <v>0</v>
      </c>
      <c r="O176" s="2">
        <v>6.5123941774773111E-2</v>
      </c>
      <c r="P176" s="2">
        <v>5.7391304347826084</v>
      </c>
      <c r="Q176" s="2">
        <v>35.309239130434769</v>
      </c>
      <c r="R176" s="2">
        <v>0.23000487240392223</v>
      </c>
      <c r="S176" s="2">
        <v>17.905978260869563</v>
      </c>
      <c r="T176" s="2">
        <v>14.843043478260869</v>
      </c>
      <c r="U176" s="2">
        <v>0</v>
      </c>
      <c r="V176" s="2">
        <v>0.18350143126865218</v>
      </c>
      <c r="W176" s="2">
        <v>22.518804347826087</v>
      </c>
      <c r="X176" s="2">
        <v>11.075760869565217</v>
      </c>
      <c r="Y176" s="2">
        <v>0</v>
      </c>
      <c r="Z176" s="2">
        <v>0.18823923503258422</v>
      </c>
      <c r="AA176" s="2">
        <v>0</v>
      </c>
      <c r="AB176" s="2">
        <v>0</v>
      </c>
      <c r="AC176" s="2">
        <v>0</v>
      </c>
      <c r="AD176" s="2">
        <v>0</v>
      </c>
      <c r="AE176" s="2">
        <v>23.982717391304345</v>
      </c>
      <c r="AF176" s="2">
        <v>0</v>
      </c>
      <c r="AG176" s="2">
        <v>0</v>
      </c>
      <c r="AH176" t="s">
        <v>184</v>
      </c>
      <c r="AI176">
        <v>2</v>
      </c>
    </row>
    <row r="177" spans="1:35" x14ac:dyDescent="0.25">
      <c r="A177" t="s">
        <v>941</v>
      </c>
      <c r="B177" t="s">
        <v>498</v>
      </c>
      <c r="C177" t="s">
        <v>710</v>
      </c>
      <c r="D177" t="s">
        <v>906</v>
      </c>
      <c r="E177" s="2">
        <v>61.663043478260867</v>
      </c>
      <c r="F177" s="2">
        <v>5.6521739130434785</v>
      </c>
      <c r="G177" s="2">
        <v>0.10869565217391304</v>
      </c>
      <c r="H177" s="2">
        <v>0</v>
      </c>
      <c r="I177" s="2">
        <v>2.714673913043478</v>
      </c>
      <c r="J177" s="2">
        <v>0</v>
      </c>
      <c r="K177" s="2">
        <v>0</v>
      </c>
      <c r="L177" s="2">
        <v>4.9694565217391302</v>
      </c>
      <c r="M177" s="2">
        <v>4.6956521739130439</v>
      </c>
      <c r="N177" s="2">
        <v>0</v>
      </c>
      <c r="O177" s="2">
        <v>7.6150185087255434E-2</v>
      </c>
      <c r="P177" s="2">
        <v>4.9565217391304346</v>
      </c>
      <c r="Q177" s="2">
        <v>12.580108695652175</v>
      </c>
      <c r="R177" s="2">
        <v>0.28439450026441038</v>
      </c>
      <c r="S177" s="2">
        <v>5.8794565217391312</v>
      </c>
      <c r="T177" s="2">
        <v>0.82054347826086949</v>
      </c>
      <c r="U177" s="2">
        <v>0</v>
      </c>
      <c r="V177" s="2">
        <v>0.10865503261061168</v>
      </c>
      <c r="W177" s="2">
        <v>3.1657608695652191</v>
      </c>
      <c r="X177" s="2">
        <v>4.4370652173913046</v>
      </c>
      <c r="Y177" s="2">
        <v>0.45793478260869558</v>
      </c>
      <c r="Z177" s="2">
        <v>0.1307227216640226</v>
      </c>
      <c r="AA177" s="2">
        <v>0</v>
      </c>
      <c r="AB177" s="2">
        <v>0</v>
      </c>
      <c r="AC177" s="2">
        <v>0</v>
      </c>
      <c r="AD177" s="2">
        <v>0</v>
      </c>
      <c r="AE177" s="2">
        <v>0</v>
      </c>
      <c r="AF177" s="2">
        <v>0</v>
      </c>
      <c r="AG177" s="2">
        <v>0</v>
      </c>
      <c r="AH177" t="s">
        <v>149</v>
      </c>
      <c r="AI177">
        <v>2</v>
      </c>
    </row>
    <row r="178" spans="1:35" x14ac:dyDescent="0.25">
      <c r="A178" t="s">
        <v>941</v>
      </c>
      <c r="B178" t="s">
        <v>491</v>
      </c>
      <c r="C178" t="s">
        <v>722</v>
      </c>
      <c r="D178" t="s">
        <v>890</v>
      </c>
      <c r="E178" s="2">
        <v>97.706521739130437</v>
      </c>
      <c r="F178" s="2">
        <v>4.8695652173913047</v>
      </c>
      <c r="G178" s="2">
        <v>9.7826086956521743E-2</v>
      </c>
      <c r="H178" s="2">
        <v>0.48804347826086952</v>
      </c>
      <c r="I178" s="2">
        <v>3.7945652173913045</v>
      </c>
      <c r="J178" s="2">
        <v>4.4782608695652177</v>
      </c>
      <c r="K178" s="2">
        <v>0</v>
      </c>
      <c r="L178" s="2">
        <v>5.3913043478260869</v>
      </c>
      <c r="M178" s="2">
        <v>8.7492391304347841</v>
      </c>
      <c r="N178" s="2">
        <v>0</v>
      </c>
      <c r="O178" s="2">
        <v>8.9546111914562257E-2</v>
      </c>
      <c r="P178" s="2">
        <v>4.6086956521739131</v>
      </c>
      <c r="Q178" s="2">
        <v>3.3602173913043472</v>
      </c>
      <c r="R178" s="2">
        <v>8.1559684058293461E-2</v>
      </c>
      <c r="S178" s="2">
        <v>15.502717391304348</v>
      </c>
      <c r="T178" s="2">
        <v>1.3206521739130435</v>
      </c>
      <c r="U178" s="2">
        <v>0</v>
      </c>
      <c r="V178" s="2">
        <v>0.17218266770497273</v>
      </c>
      <c r="W178" s="2">
        <v>14.504347826086958</v>
      </c>
      <c r="X178" s="2">
        <v>2.0821739130434778</v>
      </c>
      <c r="Y178" s="2">
        <v>12.320652173913043</v>
      </c>
      <c r="Z178" s="2">
        <v>0.29585715874958285</v>
      </c>
      <c r="AA178" s="2">
        <v>0</v>
      </c>
      <c r="AB178" s="2">
        <v>8.9619565217391308</v>
      </c>
      <c r="AC178" s="2">
        <v>1.1413043478260869</v>
      </c>
      <c r="AD178" s="2">
        <v>0</v>
      </c>
      <c r="AE178" s="2">
        <v>8.2320652173913018</v>
      </c>
      <c r="AF178" s="2">
        <v>0</v>
      </c>
      <c r="AG178" s="2">
        <v>1.7065217391304348</v>
      </c>
      <c r="AH178" t="s">
        <v>142</v>
      </c>
      <c r="AI178">
        <v>2</v>
      </c>
    </row>
    <row r="179" spans="1:35" x14ac:dyDescent="0.25">
      <c r="A179" t="s">
        <v>941</v>
      </c>
      <c r="B179" t="s">
        <v>564</v>
      </c>
      <c r="C179" t="s">
        <v>728</v>
      </c>
      <c r="D179" t="s">
        <v>902</v>
      </c>
      <c r="E179" s="2">
        <v>98.097826086956516</v>
      </c>
      <c r="F179" s="2">
        <v>4.4836956521739131</v>
      </c>
      <c r="G179" s="2">
        <v>0.14130434782608695</v>
      </c>
      <c r="H179" s="2">
        <v>0.65489130434782605</v>
      </c>
      <c r="I179" s="2">
        <v>7.7907608695652177</v>
      </c>
      <c r="J179" s="2">
        <v>0</v>
      </c>
      <c r="K179" s="2">
        <v>0</v>
      </c>
      <c r="L179" s="2">
        <v>6.0923913043478262</v>
      </c>
      <c r="M179" s="2">
        <v>4.2391304347826084</v>
      </c>
      <c r="N179" s="2">
        <v>2.5027173913043477</v>
      </c>
      <c r="O179" s="2">
        <v>6.8725761772853181E-2</v>
      </c>
      <c r="P179" s="2">
        <v>3.5054347826086958</v>
      </c>
      <c r="Q179" s="2">
        <v>16.740217391304348</v>
      </c>
      <c r="R179" s="2">
        <v>0.20638227146814406</v>
      </c>
      <c r="S179" s="2">
        <v>6.2288043478260864</v>
      </c>
      <c r="T179" s="2">
        <v>5.4864130434782608</v>
      </c>
      <c r="U179" s="2">
        <v>0</v>
      </c>
      <c r="V179" s="2">
        <v>0.11942382271468144</v>
      </c>
      <c r="W179" s="2">
        <v>10.746195652173913</v>
      </c>
      <c r="X179" s="2">
        <v>4.8831521739130439</v>
      </c>
      <c r="Y179" s="2">
        <v>4.1603260869565215</v>
      </c>
      <c r="Z179" s="2">
        <v>0.20173407202216068</v>
      </c>
      <c r="AA179" s="2">
        <v>0</v>
      </c>
      <c r="AB179" s="2">
        <v>0</v>
      </c>
      <c r="AC179" s="2">
        <v>0</v>
      </c>
      <c r="AD179" s="2">
        <v>67.377717391304344</v>
      </c>
      <c r="AE179" s="2">
        <v>0</v>
      </c>
      <c r="AF179" s="2">
        <v>0</v>
      </c>
      <c r="AG179" s="2">
        <v>0</v>
      </c>
      <c r="AH179" t="s">
        <v>216</v>
      </c>
      <c r="AI179">
        <v>2</v>
      </c>
    </row>
    <row r="180" spans="1:35" x14ac:dyDescent="0.25">
      <c r="A180" t="s">
        <v>941</v>
      </c>
      <c r="B180" t="s">
        <v>461</v>
      </c>
      <c r="C180" t="s">
        <v>815</v>
      </c>
      <c r="D180" t="s">
        <v>904</v>
      </c>
      <c r="E180" s="2">
        <v>95.239130434782609</v>
      </c>
      <c r="F180" s="2">
        <v>5.0543478260869561</v>
      </c>
      <c r="G180" s="2">
        <v>2.4076086956521738</v>
      </c>
      <c r="H180" s="2">
        <v>0.69021739130434778</v>
      </c>
      <c r="I180" s="2">
        <v>3.3043478260869565</v>
      </c>
      <c r="J180" s="2">
        <v>0</v>
      </c>
      <c r="K180" s="2">
        <v>1.9891304347826086</v>
      </c>
      <c r="L180" s="2">
        <v>5.1032608695652177</v>
      </c>
      <c r="M180" s="2">
        <v>0</v>
      </c>
      <c r="N180" s="2">
        <v>9.9103260869565215</v>
      </c>
      <c r="O180" s="2">
        <v>0.10405729285551243</v>
      </c>
      <c r="P180" s="2">
        <v>3.7255434782608696</v>
      </c>
      <c r="Q180" s="2">
        <v>14.299782608695651</v>
      </c>
      <c r="R180" s="2">
        <v>0.18926386669710113</v>
      </c>
      <c r="S180" s="2">
        <v>14.676630434782609</v>
      </c>
      <c r="T180" s="2">
        <v>9.4782608695652169</v>
      </c>
      <c r="U180" s="2">
        <v>0</v>
      </c>
      <c r="V180" s="2">
        <v>0.25362360191737049</v>
      </c>
      <c r="W180" s="2">
        <v>9.9548913043478269</v>
      </c>
      <c r="X180" s="2">
        <v>7.0081521739130439</v>
      </c>
      <c r="Y180" s="2">
        <v>0</v>
      </c>
      <c r="Z180" s="2">
        <v>0.17811002054325498</v>
      </c>
      <c r="AA180" s="2">
        <v>0</v>
      </c>
      <c r="AB180" s="2">
        <v>5.1358695652173916</v>
      </c>
      <c r="AC180" s="2">
        <v>0</v>
      </c>
      <c r="AD180" s="2">
        <v>0</v>
      </c>
      <c r="AE180" s="2">
        <v>0</v>
      </c>
      <c r="AF180" s="2">
        <v>0</v>
      </c>
      <c r="AG180" s="2">
        <v>0</v>
      </c>
      <c r="AH180" t="s">
        <v>112</v>
      </c>
      <c r="AI180">
        <v>2</v>
      </c>
    </row>
    <row r="181" spans="1:35" x14ac:dyDescent="0.25">
      <c r="A181" t="s">
        <v>941</v>
      </c>
      <c r="B181" t="s">
        <v>384</v>
      </c>
      <c r="C181" t="s">
        <v>773</v>
      </c>
      <c r="D181" t="s">
        <v>896</v>
      </c>
      <c r="E181" s="2">
        <v>77.902173913043484</v>
      </c>
      <c r="F181" s="2">
        <v>1.826086956521739</v>
      </c>
      <c r="G181" s="2">
        <v>0</v>
      </c>
      <c r="H181" s="2">
        <v>0</v>
      </c>
      <c r="I181" s="2">
        <v>0</v>
      </c>
      <c r="J181" s="2">
        <v>0</v>
      </c>
      <c r="K181" s="2">
        <v>0</v>
      </c>
      <c r="L181" s="2">
        <v>1.125</v>
      </c>
      <c r="M181" s="2">
        <v>4.2445652173913047</v>
      </c>
      <c r="N181" s="2">
        <v>0</v>
      </c>
      <c r="O181" s="2">
        <v>5.4485837868006141E-2</v>
      </c>
      <c r="P181" s="2">
        <v>2.402173913043478</v>
      </c>
      <c r="Q181" s="2">
        <v>7.1385869565217392</v>
      </c>
      <c r="R181" s="2">
        <v>0.12247104785823913</v>
      </c>
      <c r="S181" s="2">
        <v>2.7010869565217392</v>
      </c>
      <c r="T181" s="2">
        <v>2.4755434782608696</v>
      </c>
      <c r="U181" s="2">
        <v>0</v>
      </c>
      <c r="V181" s="2">
        <v>6.6450397655922977E-2</v>
      </c>
      <c r="W181" s="2">
        <v>2.6413043478260869</v>
      </c>
      <c r="X181" s="2">
        <v>1.3804347826086956</v>
      </c>
      <c r="Y181" s="2">
        <v>1.7853260869565217</v>
      </c>
      <c r="Z181" s="2">
        <v>7.4543044509557677E-2</v>
      </c>
      <c r="AA181" s="2">
        <v>0</v>
      </c>
      <c r="AB181" s="2">
        <v>0</v>
      </c>
      <c r="AC181" s="2">
        <v>0</v>
      </c>
      <c r="AD181" s="2">
        <v>0</v>
      </c>
      <c r="AE181" s="2">
        <v>0</v>
      </c>
      <c r="AF181" s="2">
        <v>0</v>
      </c>
      <c r="AG181" s="2">
        <v>0</v>
      </c>
      <c r="AH181" t="s">
        <v>33</v>
      </c>
      <c r="AI181">
        <v>2</v>
      </c>
    </row>
    <row r="182" spans="1:35" x14ac:dyDescent="0.25">
      <c r="A182" t="s">
        <v>941</v>
      </c>
      <c r="B182" t="s">
        <v>680</v>
      </c>
      <c r="C182" t="s">
        <v>883</v>
      </c>
      <c r="D182" t="s">
        <v>905</v>
      </c>
      <c r="E182" s="2">
        <v>6.4565217391304346</v>
      </c>
      <c r="F182" s="2">
        <v>0</v>
      </c>
      <c r="G182" s="2">
        <v>0</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2">
        <v>0</v>
      </c>
      <c r="AB182" s="2">
        <v>0</v>
      </c>
      <c r="AC182" s="2">
        <v>0</v>
      </c>
      <c r="AD182" s="2">
        <v>0</v>
      </c>
      <c r="AE182" s="2">
        <v>0</v>
      </c>
      <c r="AF182" s="2">
        <v>0</v>
      </c>
      <c r="AG182" s="2">
        <v>0</v>
      </c>
      <c r="AH182" t="s">
        <v>332</v>
      </c>
      <c r="AI182">
        <v>2</v>
      </c>
    </row>
    <row r="183" spans="1:35" x14ac:dyDescent="0.25">
      <c r="A183" t="s">
        <v>941</v>
      </c>
      <c r="B183" t="s">
        <v>424</v>
      </c>
      <c r="C183" t="s">
        <v>795</v>
      </c>
      <c r="D183" t="s">
        <v>896</v>
      </c>
      <c r="E183" s="2">
        <v>87.054347826086953</v>
      </c>
      <c r="F183" s="2">
        <v>5.3043478260869561</v>
      </c>
      <c r="G183" s="2">
        <v>0.25543478260869568</v>
      </c>
      <c r="H183" s="2">
        <v>0.44021739130434784</v>
      </c>
      <c r="I183" s="2">
        <v>3.3016304347826089</v>
      </c>
      <c r="J183" s="2">
        <v>0</v>
      </c>
      <c r="K183" s="2">
        <v>3.2173913043478262</v>
      </c>
      <c r="L183" s="2">
        <v>3.5574999999999997</v>
      </c>
      <c r="M183" s="2">
        <v>7.3913043478260869</v>
      </c>
      <c r="N183" s="2">
        <v>0</v>
      </c>
      <c r="O183" s="2">
        <v>8.4904482457235614E-2</v>
      </c>
      <c r="P183" s="2">
        <v>0</v>
      </c>
      <c r="Q183" s="2">
        <v>10.375217391304346</v>
      </c>
      <c r="R183" s="2">
        <v>0.11918092146335371</v>
      </c>
      <c r="S183" s="2">
        <v>6.6346739130434802</v>
      </c>
      <c r="T183" s="2">
        <v>9.7461956521739115</v>
      </c>
      <c r="U183" s="2">
        <v>0</v>
      </c>
      <c r="V183" s="2">
        <v>0.18816831065051817</v>
      </c>
      <c r="W183" s="2">
        <v>6.3190217391304353</v>
      </c>
      <c r="X183" s="2">
        <v>4.7158695652173899</v>
      </c>
      <c r="Y183" s="2">
        <v>0</v>
      </c>
      <c r="Z183" s="2">
        <v>0.126758646522662</v>
      </c>
      <c r="AA183" s="2">
        <v>0</v>
      </c>
      <c r="AB183" s="2">
        <v>4.8638043478260871</v>
      </c>
      <c r="AC183" s="2">
        <v>0</v>
      </c>
      <c r="AD183" s="2">
        <v>0</v>
      </c>
      <c r="AE183" s="2">
        <v>0</v>
      </c>
      <c r="AF183" s="2">
        <v>0</v>
      </c>
      <c r="AG183" s="2">
        <v>0</v>
      </c>
      <c r="AH183" t="s">
        <v>73</v>
      </c>
      <c r="AI183">
        <v>2</v>
      </c>
    </row>
    <row r="184" spans="1:35" x14ac:dyDescent="0.25">
      <c r="A184" t="s">
        <v>941</v>
      </c>
      <c r="B184" t="s">
        <v>590</v>
      </c>
      <c r="C184" t="s">
        <v>732</v>
      </c>
      <c r="D184" t="s">
        <v>891</v>
      </c>
      <c r="E184" s="2">
        <v>79.967391304347828</v>
      </c>
      <c r="F184" s="2">
        <v>51.119565217391305</v>
      </c>
      <c r="G184" s="2">
        <v>0</v>
      </c>
      <c r="H184" s="2">
        <v>0</v>
      </c>
      <c r="I184" s="2">
        <v>3.839673913043478</v>
      </c>
      <c r="J184" s="2">
        <v>0</v>
      </c>
      <c r="K184" s="2">
        <v>0</v>
      </c>
      <c r="L184" s="2">
        <v>5.2608695652173916</v>
      </c>
      <c r="M184" s="2">
        <v>4.5788043478260869</v>
      </c>
      <c r="N184" s="2">
        <v>0</v>
      </c>
      <c r="O184" s="2">
        <v>5.725839336686149E-2</v>
      </c>
      <c r="P184" s="2">
        <v>4.4809782608695654</v>
      </c>
      <c r="Q184" s="2">
        <v>21.021739130434781</v>
      </c>
      <c r="R184" s="2">
        <v>0.31891395949435908</v>
      </c>
      <c r="S184" s="2">
        <v>8.7336956521739122</v>
      </c>
      <c r="T184" s="2">
        <v>8.1521739130434785</v>
      </c>
      <c r="U184" s="2">
        <v>0</v>
      </c>
      <c r="V184" s="2">
        <v>0.21115943998912598</v>
      </c>
      <c r="W184" s="2">
        <v>13.217391304347826</v>
      </c>
      <c r="X184" s="2">
        <v>4.3641304347826084</v>
      </c>
      <c r="Y184" s="2">
        <v>0</v>
      </c>
      <c r="Z184" s="2">
        <v>0.21985863803180641</v>
      </c>
      <c r="AA184" s="2">
        <v>0</v>
      </c>
      <c r="AB184" s="2">
        <v>0</v>
      </c>
      <c r="AC184" s="2">
        <v>0</v>
      </c>
      <c r="AD184" s="2">
        <v>0</v>
      </c>
      <c r="AE184" s="2">
        <v>0</v>
      </c>
      <c r="AF184" s="2">
        <v>0</v>
      </c>
      <c r="AG184" s="2">
        <v>0</v>
      </c>
      <c r="AH184" t="s">
        <v>242</v>
      </c>
      <c r="AI184">
        <v>2</v>
      </c>
    </row>
    <row r="185" spans="1:35" x14ac:dyDescent="0.25">
      <c r="A185" t="s">
        <v>941</v>
      </c>
      <c r="B185" t="s">
        <v>613</v>
      </c>
      <c r="C185" t="s">
        <v>773</v>
      </c>
      <c r="D185" t="s">
        <v>896</v>
      </c>
      <c r="E185" s="2">
        <v>19.391304347826086</v>
      </c>
      <c r="F185" s="2">
        <v>6.4608695652173926</v>
      </c>
      <c r="G185" s="2">
        <v>0</v>
      </c>
      <c r="H185" s="2">
        <v>0.12771739130434784</v>
      </c>
      <c r="I185" s="2">
        <v>1.3315217391304348</v>
      </c>
      <c r="J185" s="2">
        <v>0</v>
      </c>
      <c r="K185" s="2">
        <v>0</v>
      </c>
      <c r="L185" s="2">
        <v>0.91499999999999992</v>
      </c>
      <c r="M185" s="2">
        <v>4.7282608695652177</v>
      </c>
      <c r="N185" s="2">
        <v>0</v>
      </c>
      <c r="O185" s="2">
        <v>0.24383408071748883</v>
      </c>
      <c r="P185" s="2">
        <v>4.5923913043478262</v>
      </c>
      <c r="Q185" s="2">
        <v>12.638369565217392</v>
      </c>
      <c r="R185" s="2">
        <v>0.88858183856502237</v>
      </c>
      <c r="S185" s="2">
        <v>3.3477173913043488</v>
      </c>
      <c r="T185" s="2">
        <v>4.3489130434782606</v>
      </c>
      <c r="U185" s="2">
        <v>0</v>
      </c>
      <c r="V185" s="2">
        <v>0.39691143497757853</v>
      </c>
      <c r="W185" s="2">
        <v>3.0877173913043485</v>
      </c>
      <c r="X185" s="2">
        <v>0.72956521739130442</v>
      </c>
      <c r="Y185" s="2">
        <v>0</v>
      </c>
      <c r="Z185" s="2">
        <v>0.19685538116591933</v>
      </c>
      <c r="AA185" s="2">
        <v>0</v>
      </c>
      <c r="AB185" s="2">
        <v>0</v>
      </c>
      <c r="AC185" s="2">
        <v>0</v>
      </c>
      <c r="AD185" s="2">
        <v>0</v>
      </c>
      <c r="AE185" s="2">
        <v>0</v>
      </c>
      <c r="AF185" s="2">
        <v>0</v>
      </c>
      <c r="AG185" s="2">
        <v>0</v>
      </c>
      <c r="AH185" t="s">
        <v>265</v>
      </c>
      <c r="AI185">
        <v>2</v>
      </c>
    </row>
    <row r="186" spans="1:35" x14ac:dyDescent="0.25">
      <c r="A186" t="s">
        <v>941</v>
      </c>
      <c r="B186" t="s">
        <v>401</v>
      </c>
      <c r="C186" t="s">
        <v>784</v>
      </c>
      <c r="D186" t="s">
        <v>905</v>
      </c>
      <c r="E186" s="2">
        <v>260.01086956521738</v>
      </c>
      <c r="F186" s="2">
        <v>4.8695652173913047</v>
      </c>
      <c r="G186" s="2">
        <v>0</v>
      </c>
      <c r="H186" s="2">
        <v>0</v>
      </c>
      <c r="I186" s="2">
        <v>8.4131521739130442</v>
      </c>
      <c r="J186" s="2">
        <v>0</v>
      </c>
      <c r="K186" s="2">
        <v>0</v>
      </c>
      <c r="L186" s="2">
        <v>7.4848913043478271</v>
      </c>
      <c r="M186" s="2">
        <v>4.7826086956521738</v>
      </c>
      <c r="N186" s="2">
        <v>4.9565217391304346</v>
      </c>
      <c r="O186" s="2">
        <v>3.7456628067388489E-2</v>
      </c>
      <c r="P186" s="2">
        <v>0</v>
      </c>
      <c r="Q186" s="2">
        <v>69.591521739130414</v>
      </c>
      <c r="R186" s="2">
        <v>0.26764850967768899</v>
      </c>
      <c r="S186" s="2">
        <v>13.435652173913043</v>
      </c>
      <c r="T186" s="2">
        <v>16.754999999999999</v>
      </c>
      <c r="U186" s="2">
        <v>0</v>
      </c>
      <c r="V186" s="2">
        <v>0.11611303875256052</v>
      </c>
      <c r="W186" s="2">
        <v>31.120869565217404</v>
      </c>
      <c r="X186" s="2">
        <v>0</v>
      </c>
      <c r="Y186" s="2">
        <v>16.981847826086952</v>
      </c>
      <c r="Z186" s="2">
        <v>0.18500271727770581</v>
      </c>
      <c r="AA186" s="2">
        <v>0</v>
      </c>
      <c r="AB186" s="2">
        <v>0</v>
      </c>
      <c r="AC186" s="2">
        <v>0</v>
      </c>
      <c r="AD186" s="2">
        <v>0</v>
      </c>
      <c r="AE186" s="2">
        <v>0</v>
      </c>
      <c r="AF186" s="2">
        <v>0</v>
      </c>
      <c r="AG186" s="2">
        <v>0</v>
      </c>
      <c r="AH186" t="s">
        <v>50</v>
      </c>
      <c r="AI186">
        <v>2</v>
      </c>
    </row>
    <row r="187" spans="1:35" x14ac:dyDescent="0.25">
      <c r="A187" t="s">
        <v>941</v>
      </c>
      <c r="B187" t="s">
        <v>474</v>
      </c>
      <c r="C187" t="s">
        <v>821</v>
      </c>
      <c r="D187" t="s">
        <v>909</v>
      </c>
      <c r="E187" s="2">
        <v>147.46739130434781</v>
      </c>
      <c r="F187" s="2">
        <v>4.6739130434782608</v>
      </c>
      <c r="G187" s="2">
        <v>0.29619565217391303</v>
      </c>
      <c r="H187" s="2">
        <v>0.75086956521739123</v>
      </c>
      <c r="I187" s="2">
        <v>8.6630434782608692</v>
      </c>
      <c r="J187" s="2">
        <v>0</v>
      </c>
      <c r="K187" s="2">
        <v>0</v>
      </c>
      <c r="L187" s="2">
        <v>2.7570652173913048</v>
      </c>
      <c r="M187" s="2">
        <v>18.3125</v>
      </c>
      <c r="N187" s="2">
        <v>0</v>
      </c>
      <c r="O187" s="2">
        <v>0.12417999557750425</v>
      </c>
      <c r="P187" s="2">
        <v>5.2989130434782608</v>
      </c>
      <c r="Q187" s="2">
        <v>45.002717391304351</v>
      </c>
      <c r="R187" s="2">
        <v>0.34110341269256289</v>
      </c>
      <c r="S187" s="2">
        <v>4.8807608695652167</v>
      </c>
      <c r="T187" s="2">
        <v>7.5014130434782631</v>
      </c>
      <c r="U187" s="2">
        <v>5.3930434782608696</v>
      </c>
      <c r="V187" s="2">
        <v>0.12053659615242873</v>
      </c>
      <c r="W187" s="2">
        <v>8.3311956521739141</v>
      </c>
      <c r="X187" s="2">
        <v>10.870108695652174</v>
      </c>
      <c r="Y187" s="2">
        <v>0</v>
      </c>
      <c r="Z187" s="2">
        <v>0.13020712021817649</v>
      </c>
      <c r="AA187" s="2">
        <v>0</v>
      </c>
      <c r="AB187" s="2">
        <v>0</v>
      </c>
      <c r="AC187" s="2">
        <v>0</v>
      </c>
      <c r="AD187" s="2">
        <v>0</v>
      </c>
      <c r="AE187" s="2">
        <v>0.16347826086956521</v>
      </c>
      <c r="AF187" s="2">
        <v>0</v>
      </c>
      <c r="AG187" s="2">
        <v>0</v>
      </c>
      <c r="AH187" t="s">
        <v>125</v>
      </c>
      <c r="AI187">
        <v>2</v>
      </c>
    </row>
    <row r="188" spans="1:35" x14ac:dyDescent="0.25">
      <c r="A188" t="s">
        <v>941</v>
      </c>
      <c r="B188" t="s">
        <v>452</v>
      </c>
      <c r="C188" t="s">
        <v>769</v>
      </c>
      <c r="D188" t="s">
        <v>900</v>
      </c>
      <c r="E188" s="2">
        <v>89.173913043478265</v>
      </c>
      <c r="F188" s="2">
        <v>4.9565217391304346</v>
      </c>
      <c r="G188" s="2">
        <v>0.52173913043478259</v>
      </c>
      <c r="H188" s="2">
        <v>0.23369565217391305</v>
      </c>
      <c r="I188" s="2">
        <v>2.6106521739130431</v>
      </c>
      <c r="J188" s="2">
        <v>0</v>
      </c>
      <c r="K188" s="2">
        <v>0</v>
      </c>
      <c r="L188" s="2">
        <v>2.8301086956521742</v>
      </c>
      <c r="M188" s="2">
        <v>4.8097826086956523</v>
      </c>
      <c r="N188" s="2">
        <v>0</v>
      </c>
      <c r="O188" s="2">
        <v>5.3937103851779619E-2</v>
      </c>
      <c r="P188" s="2">
        <v>0.13043478260869565</v>
      </c>
      <c r="Q188" s="2">
        <v>28.362499999999994</v>
      </c>
      <c r="R188" s="2">
        <v>0.31952096538274005</v>
      </c>
      <c r="S188" s="2">
        <v>7.6996739130434779</v>
      </c>
      <c r="T188" s="2">
        <v>0</v>
      </c>
      <c r="U188" s="2">
        <v>0</v>
      </c>
      <c r="V188" s="2">
        <v>8.6344466114090676E-2</v>
      </c>
      <c r="W188" s="2">
        <v>8.275869565217393</v>
      </c>
      <c r="X188" s="2">
        <v>9.4229347826086958</v>
      </c>
      <c r="Y188" s="2">
        <v>0</v>
      </c>
      <c r="Z188" s="2">
        <v>0.19847513408093617</v>
      </c>
      <c r="AA188" s="2">
        <v>0</v>
      </c>
      <c r="AB188" s="2">
        <v>0</v>
      </c>
      <c r="AC188" s="2">
        <v>0</v>
      </c>
      <c r="AD188" s="2">
        <v>0</v>
      </c>
      <c r="AE188" s="2">
        <v>0.23369565217391305</v>
      </c>
      <c r="AF188" s="2">
        <v>0</v>
      </c>
      <c r="AG188" s="2">
        <v>0</v>
      </c>
      <c r="AH188" t="s">
        <v>103</v>
      </c>
      <c r="AI188">
        <v>2</v>
      </c>
    </row>
    <row r="189" spans="1:35" x14ac:dyDescent="0.25">
      <c r="A189" t="s">
        <v>941</v>
      </c>
      <c r="B189" t="s">
        <v>543</v>
      </c>
      <c r="C189" t="s">
        <v>708</v>
      </c>
      <c r="D189" t="s">
        <v>898</v>
      </c>
      <c r="E189" s="2">
        <v>91.5</v>
      </c>
      <c r="F189" s="2">
        <v>4.6956521739130439</v>
      </c>
      <c r="G189" s="2">
        <v>0.63043478260869568</v>
      </c>
      <c r="H189" s="2">
        <v>0.46739130434782611</v>
      </c>
      <c r="I189" s="2">
        <v>3.2608695652173911</v>
      </c>
      <c r="J189" s="2">
        <v>0</v>
      </c>
      <c r="K189" s="2">
        <v>0</v>
      </c>
      <c r="L189" s="2">
        <v>5.3290217391304342</v>
      </c>
      <c r="M189" s="2">
        <v>10.086956521739131</v>
      </c>
      <c r="N189" s="2">
        <v>0</v>
      </c>
      <c r="O189" s="2">
        <v>0.11023996198622001</v>
      </c>
      <c r="P189" s="2">
        <v>4.7828260869565211</v>
      </c>
      <c r="Q189" s="2">
        <v>20.565217391304348</v>
      </c>
      <c r="R189" s="2">
        <v>0.27702779757662155</v>
      </c>
      <c r="S189" s="2">
        <v>12.67945652173913</v>
      </c>
      <c r="T189" s="2">
        <v>7.0399999999999991</v>
      </c>
      <c r="U189" s="2">
        <v>0</v>
      </c>
      <c r="V189" s="2">
        <v>0.21551318602993583</v>
      </c>
      <c r="W189" s="2">
        <v>14.034130434782609</v>
      </c>
      <c r="X189" s="2">
        <v>7.9606521739130409</v>
      </c>
      <c r="Y189" s="2">
        <v>0</v>
      </c>
      <c r="Z189" s="2">
        <v>0.24038013779995246</v>
      </c>
      <c r="AA189" s="2">
        <v>0</v>
      </c>
      <c r="AB189" s="2">
        <v>0</v>
      </c>
      <c r="AC189" s="2">
        <v>0</v>
      </c>
      <c r="AD189" s="2">
        <v>0</v>
      </c>
      <c r="AE189" s="2">
        <v>0</v>
      </c>
      <c r="AF189" s="2">
        <v>0</v>
      </c>
      <c r="AG189" s="2">
        <v>0</v>
      </c>
      <c r="AH189" t="s">
        <v>195</v>
      </c>
      <c r="AI189">
        <v>2</v>
      </c>
    </row>
    <row r="190" spans="1:35" x14ac:dyDescent="0.25">
      <c r="A190" t="s">
        <v>941</v>
      </c>
      <c r="B190" t="s">
        <v>477</v>
      </c>
      <c r="C190" t="s">
        <v>823</v>
      </c>
      <c r="D190" t="s">
        <v>907</v>
      </c>
      <c r="E190" s="2">
        <v>94.402173913043484</v>
      </c>
      <c r="F190" s="2">
        <v>4.8695652173913047</v>
      </c>
      <c r="G190" s="2">
        <v>0.21304347826086958</v>
      </c>
      <c r="H190" s="2">
        <v>0.70652173913043481</v>
      </c>
      <c r="I190" s="2">
        <v>8.6086956521739122</v>
      </c>
      <c r="J190" s="2">
        <v>0</v>
      </c>
      <c r="K190" s="2">
        <v>0</v>
      </c>
      <c r="L190" s="2">
        <v>1.9380434782608698</v>
      </c>
      <c r="M190" s="2">
        <v>11.466304347826085</v>
      </c>
      <c r="N190" s="2">
        <v>0</v>
      </c>
      <c r="O190" s="2">
        <v>0.12146229130685086</v>
      </c>
      <c r="P190" s="2">
        <v>0</v>
      </c>
      <c r="Q190" s="2">
        <v>21.492391304347827</v>
      </c>
      <c r="R190" s="2">
        <v>0.2276683937823834</v>
      </c>
      <c r="S190" s="2">
        <v>6.4510869565217375</v>
      </c>
      <c r="T190" s="2">
        <v>9.1630434782608674</v>
      </c>
      <c r="U190" s="2">
        <v>0</v>
      </c>
      <c r="V190" s="2">
        <v>0.16540011514104774</v>
      </c>
      <c r="W190" s="2">
        <v>11.893478260869566</v>
      </c>
      <c r="X190" s="2">
        <v>5.9836956521739157</v>
      </c>
      <c r="Y190" s="2">
        <v>0</v>
      </c>
      <c r="Z190" s="2">
        <v>0.18937248128957976</v>
      </c>
      <c r="AA190" s="2">
        <v>0</v>
      </c>
      <c r="AB190" s="2">
        <v>0</v>
      </c>
      <c r="AC190" s="2">
        <v>0</v>
      </c>
      <c r="AD190" s="2">
        <v>0</v>
      </c>
      <c r="AE190" s="2">
        <v>0</v>
      </c>
      <c r="AF190" s="2">
        <v>0</v>
      </c>
      <c r="AG190" s="2">
        <v>0</v>
      </c>
      <c r="AH190" t="s">
        <v>128</v>
      </c>
      <c r="AI190">
        <v>2</v>
      </c>
    </row>
    <row r="191" spans="1:35" x14ac:dyDescent="0.25">
      <c r="A191" t="s">
        <v>941</v>
      </c>
      <c r="B191" t="s">
        <v>580</v>
      </c>
      <c r="C191" t="s">
        <v>806</v>
      </c>
      <c r="D191" t="s">
        <v>900</v>
      </c>
      <c r="E191" s="2">
        <v>130.39130434782609</v>
      </c>
      <c r="F191" s="2">
        <v>4.6086956521739131</v>
      </c>
      <c r="G191" s="2">
        <v>0.52173913043478259</v>
      </c>
      <c r="H191" s="2">
        <v>0.69760869565217387</v>
      </c>
      <c r="I191" s="2">
        <v>4.2907608695652177</v>
      </c>
      <c r="J191" s="2">
        <v>0</v>
      </c>
      <c r="K191" s="2">
        <v>3.0434782608695654</v>
      </c>
      <c r="L191" s="2">
        <v>5.1522826086956544</v>
      </c>
      <c r="M191" s="2">
        <v>10.271739130434783</v>
      </c>
      <c r="N191" s="2">
        <v>0</v>
      </c>
      <c r="O191" s="2">
        <v>7.8776258752917633E-2</v>
      </c>
      <c r="P191" s="2">
        <v>0</v>
      </c>
      <c r="Q191" s="2">
        <v>14.60586956521739</v>
      </c>
      <c r="R191" s="2">
        <v>0.11201567189063019</v>
      </c>
      <c r="S191" s="2">
        <v>10.846847826086957</v>
      </c>
      <c r="T191" s="2">
        <v>5.6519565217391303</v>
      </c>
      <c r="U191" s="2">
        <v>0</v>
      </c>
      <c r="V191" s="2">
        <v>0.1265330110036679</v>
      </c>
      <c r="W191" s="2">
        <v>6.1879347826086963</v>
      </c>
      <c r="X191" s="2">
        <v>6.8702173913043474</v>
      </c>
      <c r="Y191" s="2">
        <v>0</v>
      </c>
      <c r="Z191" s="2">
        <v>0.10014588196065355</v>
      </c>
      <c r="AA191" s="2">
        <v>0</v>
      </c>
      <c r="AB191" s="2">
        <v>4.79</v>
      </c>
      <c r="AC191" s="2">
        <v>0</v>
      </c>
      <c r="AD191" s="2">
        <v>0</v>
      </c>
      <c r="AE191" s="2">
        <v>1.2901086956521737</v>
      </c>
      <c r="AF191" s="2">
        <v>0</v>
      </c>
      <c r="AG191" s="2">
        <v>0</v>
      </c>
      <c r="AH191" t="s">
        <v>232</v>
      </c>
      <c r="AI191">
        <v>2</v>
      </c>
    </row>
    <row r="192" spans="1:35" x14ac:dyDescent="0.25">
      <c r="A192" t="s">
        <v>941</v>
      </c>
      <c r="B192" t="s">
        <v>375</v>
      </c>
      <c r="C192" t="s">
        <v>769</v>
      </c>
      <c r="D192" t="s">
        <v>900</v>
      </c>
      <c r="E192" s="2">
        <v>61.760869565217391</v>
      </c>
      <c r="F192" s="2">
        <v>4.7473913043478264</v>
      </c>
      <c r="G192" s="2">
        <v>0.32608695652173914</v>
      </c>
      <c r="H192" s="2">
        <v>0.38673913043478259</v>
      </c>
      <c r="I192" s="2">
        <v>0</v>
      </c>
      <c r="J192" s="2">
        <v>0</v>
      </c>
      <c r="K192" s="2">
        <v>0</v>
      </c>
      <c r="L192" s="2">
        <v>3.3967391304347827</v>
      </c>
      <c r="M192" s="2">
        <v>0.76086956521739135</v>
      </c>
      <c r="N192" s="2">
        <v>0</v>
      </c>
      <c r="O192" s="2">
        <v>1.2319605772615276E-2</v>
      </c>
      <c r="P192" s="2">
        <v>0</v>
      </c>
      <c r="Q192" s="2">
        <v>8.8303260869565214</v>
      </c>
      <c r="R192" s="2">
        <v>0.14297606476592747</v>
      </c>
      <c r="S192" s="2">
        <v>4.6413043478260869</v>
      </c>
      <c r="T192" s="2">
        <v>4.0570652173913047</v>
      </c>
      <c r="U192" s="2">
        <v>0</v>
      </c>
      <c r="V192" s="2">
        <v>0.14083949313621963</v>
      </c>
      <c r="W192" s="2">
        <v>7.6564130434782607</v>
      </c>
      <c r="X192" s="2">
        <v>3.599891304347826</v>
      </c>
      <c r="Y192" s="2">
        <v>0</v>
      </c>
      <c r="Z192" s="2">
        <v>0.18225624780007038</v>
      </c>
      <c r="AA192" s="2">
        <v>0</v>
      </c>
      <c r="AB192" s="2">
        <v>0</v>
      </c>
      <c r="AC192" s="2">
        <v>0</v>
      </c>
      <c r="AD192" s="2">
        <v>0</v>
      </c>
      <c r="AE192" s="2">
        <v>0</v>
      </c>
      <c r="AF192" s="2">
        <v>0</v>
      </c>
      <c r="AG192" s="2">
        <v>0</v>
      </c>
      <c r="AH192" t="s">
        <v>24</v>
      </c>
      <c r="AI192">
        <v>2</v>
      </c>
    </row>
    <row r="193" spans="1:35" x14ac:dyDescent="0.25">
      <c r="A193" t="s">
        <v>941</v>
      </c>
      <c r="B193" t="s">
        <v>650</v>
      </c>
      <c r="C193" t="s">
        <v>874</v>
      </c>
      <c r="D193" t="s">
        <v>901</v>
      </c>
      <c r="E193" s="2">
        <v>163.41304347826087</v>
      </c>
      <c r="F193" s="2">
        <v>14.611195652173913</v>
      </c>
      <c r="G193" s="2">
        <v>0</v>
      </c>
      <c r="H193" s="2">
        <v>0</v>
      </c>
      <c r="I193" s="2">
        <v>10.730978260869565</v>
      </c>
      <c r="J193" s="2">
        <v>0</v>
      </c>
      <c r="K193" s="2">
        <v>0</v>
      </c>
      <c r="L193" s="2">
        <v>9.2431521739130442</v>
      </c>
      <c r="M193" s="2">
        <v>13.951086956521738</v>
      </c>
      <c r="N193" s="2">
        <v>0</v>
      </c>
      <c r="O193" s="2">
        <v>8.5373154183849928E-2</v>
      </c>
      <c r="P193" s="2">
        <v>13.630652173913044</v>
      </c>
      <c r="Q193" s="2">
        <v>21.660326086956523</v>
      </c>
      <c r="R193" s="2">
        <v>0.21596181987495011</v>
      </c>
      <c r="S193" s="2">
        <v>12.559891304347829</v>
      </c>
      <c r="T193" s="2">
        <v>30.893260869565221</v>
      </c>
      <c r="U193" s="2">
        <v>0</v>
      </c>
      <c r="V193" s="2">
        <v>0.26590993747505659</v>
      </c>
      <c r="W193" s="2">
        <v>25.063586956521732</v>
      </c>
      <c r="X193" s="2">
        <v>23.546521739130434</v>
      </c>
      <c r="Y193" s="2">
        <v>6.0090217391304339</v>
      </c>
      <c r="Z193" s="2">
        <v>0.33423972329386714</v>
      </c>
      <c r="AA193" s="2">
        <v>0</v>
      </c>
      <c r="AB193" s="2">
        <v>0</v>
      </c>
      <c r="AC193" s="2">
        <v>0</v>
      </c>
      <c r="AD193" s="2">
        <v>0</v>
      </c>
      <c r="AE193" s="2">
        <v>0.4288043478260869</v>
      </c>
      <c r="AF193" s="2">
        <v>0</v>
      </c>
      <c r="AG193" s="2">
        <v>0</v>
      </c>
      <c r="AH193" t="s">
        <v>302</v>
      </c>
      <c r="AI193">
        <v>2</v>
      </c>
    </row>
    <row r="194" spans="1:35" x14ac:dyDescent="0.25">
      <c r="A194" t="s">
        <v>941</v>
      </c>
      <c r="B194" t="s">
        <v>695</v>
      </c>
      <c r="C194" t="s">
        <v>800</v>
      </c>
      <c r="D194" t="s">
        <v>900</v>
      </c>
      <c r="E194" s="2">
        <v>123.91304347826087</v>
      </c>
      <c r="F194" s="2">
        <v>15.956521739130435</v>
      </c>
      <c r="G194" s="2">
        <v>0</v>
      </c>
      <c r="H194" s="2">
        <v>0</v>
      </c>
      <c r="I194" s="2">
        <v>0</v>
      </c>
      <c r="J194" s="2">
        <v>0</v>
      </c>
      <c r="K194" s="2">
        <v>0</v>
      </c>
      <c r="L194" s="2">
        <v>2.9036956521739135</v>
      </c>
      <c r="M194" s="2">
        <v>9.8260869565217384</v>
      </c>
      <c r="N194" s="2">
        <v>4.25</v>
      </c>
      <c r="O194" s="2">
        <v>0.11359649122807017</v>
      </c>
      <c r="P194" s="2">
        <v>5.4782608695652177</v>
      </c>
      <c r="Q194" s="2">
        <v>20.326086956521738</v>
      </c>
      <c r="R194" s="2">
        <v>0.20824561403508771</v>
      </c>
      <c r="S194" s="2">
        <v>14.887282608695648</v>
      </c>
      <c r="T194" s="2">
        <v>7.9770652173913046</v>
      </c>
      <c r="U194" s="2">
        <v>0</v>
      </c>
      <c r="V194" s="2">
        <v>0.184519298245614</v>
      </c>
      <c r="W194" s="2">
        <v>11.180326086956523</v>
      </c>
      <c r="X194" s="2">
        <v>10.496956521739133</v>
      </c>
      <c r="Y194" s="2">
        <v>0</v>
      </c>
      <c r="Z194" s="2">
        <v>0.17493947368421053</v>
      </c>
      <c r="AA194" s="2">
        <v>0</v>
      </c>
      <c r="AB194" s="2">
        <v>0</v>
      </c>
      <c r="AC194" s="2">
        <v>0</v>
      </c>
      <c r="AD194" s="2">
        <v>0</v>
      </c>
      <c r="AE194" s="2">
        <v>2</v>
      </c>
      <c r="AF194" s="2">
        <v>0</v>
      </c>
      <c r="AG194" s="2">
        <v>0</v>
      </c>
      <c r="AH194" t="s">
        <v>347</v>
      </c>
      <c r="AI194">
        <v>2</v>
      </c>
    </row>
    <row r="195" spans="1:35" x14ac:dyDescent="0.25">
      <c r="A195" t="s">
        <v>941</v>
      </c>
      <c r="B195" t="s">
        <v>393</v>
      </c>
      <c r="C195" t="s">
        <v>713</v>
      </c>
      <c r="D195" t="s">
        <v>889</v>
      </c>
      <c r="E195" s="2">
        <v>96.108695652173907</v>
      </c>
      <c r="F195" s="2">
        <v>5.7391304347826084</v>
      </c>
      <c r="G195" s="2">
        <v>5.9782608695652176E-2</v>
      </c>
      <c r="H195" s="2">
        <v>0.41663043478260869</v>
      </c>
      <c r="I195" s="2">
        <v>2.6086956521739131</v>
      </c>
      <c r="J195" s="2">
        <v>0</v>
      </c>
      <c r="K195" s="2">
        <v>0</v>
      </c>
      <c r="L195" s="2">
        <v>1.9991304347826082</v>
      </c>
      <c r="M195" s="2">
        <v>3.9130434782608696</v>
      </c>
      <c r="N195" s="2">
        <v>0</v>
      </c>
      <c r="O195" s="2">
        <v>4.0714770413933503E-2</v>
      </c>
      <c r="P195" s="2">
        <v>0</v>
      </c>
      <c r="Q195" s="2">
        <v>3.0848913043478268</v>
      </c>
      <c r="R195" s="2">
        <v>3.2097941642162418E-2</v>
      </c>
      <c r="S195" s="2">
        <v>6.379999999999999</v>
      </c>
      <c r="T195" s="2">
        <v>0</v>
      </c>
      <c r="U195" s="2">
        <v>2.631739130434783</v>
      </c>
      <c r="V195" s="2">
        <v>9.3766116263288846E-2</v>
      </c>
      <c r="W195" s="2">
        <v>5.6051086956521745</v>
      </c>
      <c r="X195" s="2">
        <v>0.28608695652173904</v>
      </c>
      <c r="Y195" s="2">
        <v>0</v>
      </c>
      <c r="Z195" s="2">
        <v>6.1297217824021727E-2</v>
      </c>
      <c r="AA195" s="2">
        <v>0</v>
      </c>
      <c r="AB195" s="2">
        <v>5.0543478260869561</v>
      </c>
      <c r="AC195" s="2">
        <v>0</v>
      </c>
      <c r="AD195" s="2">
        <v>0</v>
      </c>
      <c r="AE195" s="2">
        <v>0</v>
      </c>
      <c r="AF195" s="2">
        <v>0</v>
      </c>
      <c r="AG195" s="2">
        <v>0</v>
      </c>
      <c r="AH195" t="s">
        <v>42</v>
      </c>
      <c r="AI195">
        <v>2</v>
      </c>
    </row>
    <row r="196" spans="1:35" x14ac:dyDescent="0.25">
      <c r="A196" t="s">
        <v>941</v>
      </c>
      <c r="B196" t="s">
        <v>598</v>
      </c>
      <c r="C196" t="s">
        <v>714</v>
      </c>
      <c r="D196" t="s">
        <v>898</v>
      </c>
      <c r="E196" s="2">
        <v>41.434782608695649</v>
      </c>
      <c r="F196" s="2">
        <v>8.5271739130434785</v>
      </c>
      <c r="G196" s="2">
        <v>0.98913043478260865</v>
      </c>
      <c r="H196" s="2">
        <v>0.40760869565217389</v>
      </c>
      <c r="I196" s="2">
        <v>4.5869565217391308</v>
      </c>
      <c r="J196" s="2">
        <v>0</v>
      </c>
      <c r="K196" s="2">
        <v>0</v>
      </c>
      <c r="L196" s="2">
        <v>8.3315217391304355</v>
      </c>
      <c r="M196" s="2">
        <v>16.184782608695652</v>
      </c>
      <c r="N196" s="2">
        <v>0</v>
      </c>
      <c r="O196" s="2">
        <v>0.39060860440713541</v>
      </c>
      <c r="P196" s="2">
        <v>4.5434782608695654</v>
      </c>
      <c r="Q196" s="2">
        <v>16.391304347826086</v>
      </c>
      <c r="R196" s="2">
        <v>0.50524658971668424</v>
      </c>
      <c r="S196" s="2">
        <v>7.8641304347826084</v>
      </c>
      <c r="T196" s="2">
        <v>8.3940217391304355</v>
      </c>
      <c r="U196" s="2">
        <v>0</v>
      </c>
      <c r="V196" s="2">
        <v>0.39237932843651629</v>
      </c>
      <c r="W196" s="2">
        <v>8.2527173913043477</v>
      </c>
      <c r="X196" s="2">
        <v>7.9076086956521738</v>
      </c>
      <c r="Y196" s="2">
        <v>0</v>
      </c>
      <c r="Z196" s="2">
        <v>0.39001836306400844</v>
      </c>
      <c r="AA196" s="2">
        <v>0</v>
      </c>
      <c r="AB196" s="2">
        <v>0</v>
      </c>
      <c r="AC196" s="2">
        <v>0</v>
      </c>
      <c r="AD196" s="2">
        <v>0</v>
      </c>
      <c r="AE196" s="2">
        <v>0</v>
      </c>
      <c r="AF196" s="2">
        <v>0</v>
      </c>
      <c r="AG196" s="2">
        <v>0</v>
      </c>
      <c r="AH196" t="s">
        <v>250</v>
      </c>
      <c r="AI196">
        <v>2</v>
      </c>
    </row>
    <row r="197" spans="1:35" x14ac:dyDescent="0.25">
      <c r="A197" t="s">
        <v>941</v>
      </c>
      <c r="B197" t="s">
        <v>525</v>
      </c>
      <c r="C197" t="s">
        <v>769</v>
      </c>
      <c r="D197" t="s">
        <v>900</v>
      </c>
      <c r="E197" s="2">
        <v>73.304347826086953</v>
      </c>
      <c r="F197" s="2">
        <v>9.7826086956521738</v>
      </c>
      <c r="G197" s="2">
        <v>0.56521739130434778</v>
      </c>
      <c r="H197" s="2">
        <v>0.42391304347826086</v>
      </c>
      <c r="I197" s="2">
        <v>2.0483695652173912</v>
      </c>
      <c r="J197" s="2">
        <v>0</v>
      </c>
      <c r="K197" s="2">
        <v>0</v>
      </c>
      <c r="L197" s="2">
        <v>2.4358695652173914</v>
      </c>
      <c r="M197" s="2">
        <v>8.5836956521739136</v>
      </c>
      <c r="N197" s="2">
        <v>0</v>
      </c>
      <c r="O197" s="2">
        <v>0.11709667852906289</v>
      </c>
      <c r="P197" s="2">
        <v>0</v>
      </c>
      <c r="Q197" s="2">
        <v>24.358478260869571</v>
      </c>
      <c r="R197" s="2">
        <v>0.33229240806642951</v>
      </c>
      <c r="S197" s="2">
        <v>4.6295652173913044</v>
      </c>
      <c r="T197" s="2">
        <v>3.6318478260869571</v>
      </c>
      <c r="U197" s="2">
        <v>0</v>
      </c>
      <c r="V197" s="2">
        <v>0.11270017793594309</v>
      </c>
      <c r="W197" s="2">
        <v>3.4735869565217392</v>
      </c>
      <c r="X197" s="2">
        <v>3.6702173913043463</v>
      </c>
      <c r="Y197" s="2">
        <v>4.9024999999999999</v>
      </c>
      <c r="Z197" s="2">
        <v>0.16433274021352312</v>
      </c>
      <c r="AA197" s="2">
        <v>0</v>
      </c>
      <c r="AB197" s="2">
        <v>0</v>
      </c>
      <c r="AC197" s="2">
        <v>0</v>
      </c>
      <c r="AD197" s="2">
        <v>0</v>
      </c>
      <c r="AE197" s="2">
        <v>0</v>
      </c>
      <c r="AF197" s="2">
        <v>0</v>
      </c>
      <c r="AG197" s="2">
        <v>0</v>
      </c>
      <c r="AH197" t="s">
        <v>177</v>
      </c>
      <c r="AI197">
        <v>2</v>
      </c>
    </row>
    <row r="198" spans="1:35" x14ac:dyDescent="0.25">
      <c r="A198" t="s">
        <v>941</v>
      </c>
      <c r="B198" t="s">
        <v>497</v>
      </c>
      <c r="C198" t="s">
        <v>822</v>
      </c>
      <c r="D198" t="s">
        <v>902</v>
      </c>
      <c r="E198" s="2">
        <v>96.608695652173907</v>
      </c>
      <c r="F198" s="2">
        <v>5.4782608695652177</v>
      </c>
      <c r="G198" s="2">
        <v>0.84782608695652173</v>
      </c>
      <c r="H198" s="2">
        <v>0.65217391304347827</v>
      </c>
      <c r="I198" s="2">
        <v>5.7877173913043469</v>
      </c>
      <c r="J198" s="2">
        <v>0</v>
      </c>
      <c r="K198" s="2">
        <v>0</v>
      </c>
      <c r="L198" s="2">
        <v>5.3913043478260869</v>
      </c>
      <c r="M198" s="2">
        <v>0</v>
      </c>
      <c r="N198" s="2">
        <v>1.1109782608695655</v>
      </c>
      <c r="O198" s="2">
        <v>1.1499774977497754E-2</v>
      </c>
      <c r="P198" s="2">
        <v>5.2173913043478262</v>
      </c>
      <c r="Q198" s="2">
        <v>54.019673913043469</v>
      </c>
      <c r="R198" s="2">
        <v>0.61316494149414935</v>
      </c>
      <c r="S198" s="2">
        <v>1.1630434782608697E-2</v>
      </c>
      <c r="T198" s="2">
        <v>4.338152173913044</v>
      </c>
      <c r="U198" s="2">
        <v>0</v>
      </c>
      <c r="V198" s="2">
        <v>4.502475247524753E-2</v>
      </c>
      <c r="W198" s="2">
        <v>5.4785869565217391</v>
      </c>
      <c r="X198" s="2">
        <v>2.9066304347826089</v>
      </c>
      <c r="Y198" s="2">
        <v>0</v>
      </c>
      <c r="Z198" s="2">
        <v>8.6795679567956807E-2</v>
      </c>
      <c r="AA198" s="2">
        <v>0</v>
      </c>
      <c r="AB198" s="2">
        <v>0</v>
      </c>
      <c r="AC198" s="2">
        <v>0</v>
      </c>
      <c r="AD198" s="2">
        <v>0</v>
      </c>
      <c r="AE198" s="2">
        <v>0</v>
      </c>
      <c r="AF198" s="2">
        <v>0</v>
      </c>
      <c r="AG198" s="2">
        <v>0</v>
      </c>
      <c r="AH198" t="s">
        <v>148</v>
      </c>
      <c r="AI198">
        <v>2</v>
      </c>
    </row>
    <row r="199" spans="1:35" x14ac:dyDescent="0.25">
      <c r="A199" t="s">
        <v>941</v>
      </c>
      <c r="B199" t="s">
        <v>399</v>
      </c>
      <c r="C199" t="s">
        <v>749</v>
      </c>
      <c r="D199" t="s">
        <v>902</v>
      </c>
      <c r="E199" s="2">
        <v>75.293478260869563</v>
      </c>
      <c r="F199" s="2">
        <v>5.0543478260869561</v>
      </c>
      <c r="G199" s="2">
        <v>0</v>
      </c>
      <c r="H199" s="2">
        <v>0</v>
      </c>
      <c r="I199" s="2">
        <v>2.9167391304347832</v>
      </c>
      <c r="J199" s="2">
        <v>0</v>
      </c>
      <c r="K199" s="2">
        <v>0</v>
      </c>
      <c r="L199" s="2">
        <v>4.6992391304347825</v>
      </c>
      <c r="M199" s="2">
        <v>0.84217391304347811</v>
      </c>
      <c r="N199" s="2">
        <v>0</v>
      </c>
      <c r="O199" s="2">
        <v>1.1185217265771617E-2</v>
      </c>
      <c r="P199" s="2">
        <v>0</v>
      </c>
      <c r="Q199" s="2">
        <v>14.245326086956519</v>
      </c>
      <c r="R199" s="2">
        <v>0.18919734372744332</v>
      </c>
      <c r="S199" s="2">
        <v>11.737391304347826</v>
      </c>
      <c r="T199" s="2">
        <v>0</v>
      </c>
      <c r="U199" s="2">
        <v>0</v>
      </c>
      <c r="V199" s="2">
        <v>0.15588855204273133</v>
      </c>
      <c r="W199" s="2">
        <v>16.06565217391304</v>
      </c>
      <c r="X199" s="2">
        <v>0.76108695652173908</v>
      </c>
      <c r="Y199" s="2">
        <v>0</v>
      </c>
      <c r="Z199" s="2">
        <v>0.22348202685145083</v>
      </c>
      <c r="AA199" s="2">
        <v>0</v>
      </c>
      <c r="AB199" s="2">
        <v>0</v>
      </c>
      <c r="AC199" s="2">
        <v>0</v>
      </c>
      <c r="AD199" s="2">
        <v>0</v>
      </c>
      <c r="AE199" s="2">
        <v>36.919891304347829</v>
      </c>
      <c r="AF199" s="2">
        <v>0</v>
      </c>
      <c r="AG199" s="2">
        <v>0</v>
      </c>
      <c r="AH199" t="s">
        <v>48</v>
      </c>
      <c r="AI199">
        <v>2</v>
      </c>
    </row>
    <row r="200" spans="1:35" x14ac:dyDescent="0.25">
      <c r="A200" t="s">
        <v>941</v>
      </c>
      <c r="B200" t="s">
        <v>622</v>
      </c>
      <c r="C200" t="s">
        <v>868</v>
      </c>
      <c r="D200" t="s">
        <v>900</v>
      </c>
      <c r="E200" s="2">
        <v>85.043478260869563</v>
      </c>
      <c r="F200" s="2">
        <v>8.8695652173913047</v>
      </c>
      <c r="G200" s="2">
        <v>0</v>
      </c>
      <c r="H200" s="2">
        <v>0</v>
      </c>
      <c r="I200" s="2">
        <v>2.1304347826086958</v>
      </c>
      <c r="J200" s="2">
        <v>0</v>
      </c>
      <c r="K200" s="2">
        <v>0</v>
      </c>
      <c r="L200" s="2">
        <v>0.22684782608695653</v>
      </c>
      <c r="M200" s="2">
        <v>5.5652173913043477</v>
      </c>
      <c r="N200" s="2">
        <v>0</v>
      </c>
      <c r="O200" s="2">
        <v>6.5439672801635998E-2</v>
      </c>
      <c r="P200" s="2">
        <v>3.5652173913043477</v>
      </c>
      <c r="Q200" s="2">
        <v>26.0625</v>
      </c>
      <c r="R200" s="2">
        <v>0.34838317995910023</v>
      </c>
      <c r="S200" s="2">
        <v>6.8793478260869563</v>
      </c>
      <c r="T200" s="2">
        <v>7.6086956521739135E-2</v>
      </c>
      <c r="U200" s="2">
        <v>0</v>
      </c>
      <c r="V200" s="2">
        <v>8.178680981595092E-2</v>
      </c>
      <c r="W200" s="2">
        <v>0.43163043478260865</v>
      </c>
      <c r="X200" s="2">
        <v>0.60619565217391302</v>
      </c>
      <c r="Y200" s="2">
        <v>5.0085869565217385</v>
      </c>
      <c r="Z200" s="2">
        <v>7.1097903885480568E-2</v>
      </c>
      <c r="AA200" s="2">
        <v>0</v>
      </c>
      <c r="AB200" s="2">
        <v>0</v>
      </c>
      <c r="AC200" s="2">
        <v>0</v>
      </c>
      <c r="AD200" s="2">
        <v>0</v>
      </c>
      <c r="AE200" s="2">
        <v>0</v>
      </c>
      <c r="AF200" s="2">
        <v>0</v>
      </c>
      <c r="AG200" s="2">
        <v>0</v>
      </c>
      <c r="AH200" t="s">
        <v>274</v>
      </c>
      <c r="AI200">
        <v>2</v>
      </c>
    </row>
    <row r="201" spans="1:35" x14ac:dyDescent="0.25">
      <c r="A201" t="s">
        <v>941</v>
      </c>
      <c r="B201" t="s">
        <v>692</v>
      </c>
      <c r="C201" t="s">
        <v>887</v>
      </c>
      <c r="D201" t="s">
        <v>903</v>
      </c>
      <c r="E201" s="2">
        <v>194.41304347826087</v>
      </c>
      <c r="F201" s="2">
        <v>12.790760869565217</v>
      </c>
      <c r="G201" s="2">
        <v>0</v>
      </c>
      <c r="H201" s="2">
        <v>0</v>
      </c>
      <c r="I201" s="2">
        <v>0</v>
      </c>
      <c r="J201" s="2">
        <v>0</v>
      </c>
      <c r="K201" s="2">
        <v>0</v>
      </c>
      <c r="L201" s="2">
        <v>15.627391304347819</v>
      </c>
      <c r="M201" s="2">
        <v>9.2173913043478262</v>
      </c>
      <c r="N201" s="2">
        <v>0</v>
      </c>
      <c r="O201" s="2">
        <v>4.7411383204741135E-2</v>
      </c>
      <c r="P201" s="2">
        <v>5.4782608695652177</v>
      </c>
      <c r="Q201" s="2">
        <v>12.266304347826088</v>
      </c>
      <c r="R201" s="2">
        <v>9.1272503634127256E-2</v>
      </c>
      <c r="S201" s="2">
        <v>16.467282608695658</v>
      </c>
      <c r="T201" s="2">
        <v>13.635760869565212</v>
      </c>
      <c r="U201" s="2">
        <v>0</v>
      </c>
      <c r="V201" s="2">
        <v>0.15484065749748407</v>
      </c>
      <c r="W201" s="2">
        <v>11.342934782608696</v>
      </c>
      <c r="X201" s="2">
        <v>17.915543478260869</v>
      </c>
      <c r="Y201" s="2">
        <v>0</v>
      </c>
      <c r="Z201" s="2">
        <v>0.15049647769204966</v>
      </c>
      <c r="AA201" s="2">
        <v>0</v>
      </c>
      <c r="AB201" s="2">
        <v>0</v>
      </c>
      <c r="AC201" s="2">
        <v>0</v>
      </c>
      <c r="AD201" s="2">
        <v>0</v>
      </c>
      <c r="AE201" s="2">
        <v>5.2173913043478262</v>
      </c>
      <c r="AF201" s="2">
        <v>0</v>
      </c>
      <c r="AG201" s="2">
        <v>0</v>
      </c>
      <c r="AH201" t="s">
        <v>344</v>
      </c>
      <c r="AI201">
        <v>2</v>
      </c>
    </row>
    <row r="202" spans="1:35" x14ac:dyDescent="0.25">
      <c r="A202" t="s">
        <v>941</v>
      </c>
      <c r="B202" t="s">
        <v>355</v>
      </c>
      <c r="C202" t="s">
        <v>717</v>
      </c>
      <c r="D202" t="s">
        <v>893</v>
      </c>
      <c r="E202" s="2">
        <v>94.217391304347828</v>
      </c>
      <c r="F202" s="2">
        <v>10.238804347826088</v>
      </c>
      <c r="G202" s="2">
        <v>0.14130434782608695</v>
      </c>
      <c r="H202" s="2">
        <v>0.46195652173913043</v>
      </c>
      <c r="I202" s="2">
        <v>0</v>
      </c>
      <c r="J202" s="2">
        <v>0</v>
      </c>
      <c r="K202" s="2">
        <v>0</v>
      </c>
      <c r="L202" s="2">
        <v>4.2375000000000016</v>
      </c>
      <c r="M202" s="2">
        <v>5.0515217391304343</v>
      </c>
      <c r="N202" s="2">
        <v>0</v>
      </c>
      <c r="O202" s="2">
        <v>5.3615597600369165E-2</v>
      </c>
      <c r="P202" s="2">
        <v>5.5034782608695654</v>
      </c>
      <c r="Q202" s="2">
        <v>18.4304347826087</v>
      </c>
      <c r="R202" s="2">
        <v>0.25402861098292573</v>
      </c>
      <c r="S202" s="2">
        <v>7.4984782608695628</v>
      </c>
      <c r="T202" s="2">
        <v>4.4849999999999985</v>
      </c>
      <c r="U202" s="2">
        <v>0</v>
      </c>
      <c r="V202" s="2">
        <v>0.12718966312874938</v>
      </c>
      <c r="W202" s="2">
        <v>12.01391304347826</v>
      </c>
      <c r="X202" s="2">
        <v>5.1555434782608698</v>
      </c>
      <c r="Y202" s="2">
        <v>5.0063043478260871</v>
      </c>
      <c r="Z202" s="2">
        <v>0.23536802030456852</v>
      </c>
      <c r="AA202" s="2">
        <v>2.1739130434782608E-2</v>
      </c>
      <c r="AB202" s="2">
        <v>0</v>
      </c>
      <c r="AC202" s="2">
        <v>0</v>
      </c>
      <c r="AD202" s="2">
        <v>0</v>
      </c>
      <c r="AE202" s="2">
        <v>0</v>
      </c>
      <c r="AF202" s="2">
        <v>0</v>
      </c>
      <c r="AG202" s="2">
        <v>0</v>
      </c>
      <c r="AH202" t="s">
        <v>3</v>
      </c>
      <c r="AI202">
        <v>2</v>
      </c>
    </row>
    <row r="203" spans="1:35" x14ac:dyDescent="0.25">
      <c r="A203" t="s">
        <v>941</v>
      </c>
      <c r="B203" t="s">
        <v>446</v>
      </c>
      <c r="C203" t="s">
        <v>710</v>
      </c>
      <c r="D203" t="s">
        <v>906</v>
      </c>
      <c r="E203" s="2">
        <v>173.7608695652174</v>
      </c>
      <c r="F203" s="2">
        <v>10.760869565217391</v>
      </c>
      <c r="G203" s="2">
        <v>0.28260869565217389</v>
      </c>
      <c r="H203" s="2">
        <v>0.80597826086956526</v>
      </c>
      <c r="I203" s="2">
        <v>6.8241304347826128</v>
      </c>
      <c r="J203" s="2">
        <v>0</v>
      </c>
      <c r="K203" s="2">
        <v>0</v>
      </c>
      <c r="L203" s="2">
        <v>6.53913043478261</v>
      </c>
      <c r="M203" s="2">
        <v>5.5174999999999992</v>
      </c>
      <c r="N203" s="2">
        <v>0.88902173913043481</v>
      </c>
      <c r="O203" s="2">
        <v>3.686976104091079E-2</v>
      </c>
      <c r="P203" s="2">
        <v>4.9239130434782608</v>
      </c>
      <c r="Q203" s="2">
        <v>42.513260869565244</v>
      </c>
      <c r="R203" s="2">
        <v>0.27300262729888664</v>
      </c>
      <c r="S203" s="2">
        <v>10.35478260869565</v>
      </c>
      <c r="T203" s="2">
        <v>8.4298913043478247</v>
      </c>
      <c r="U203" s="2">
        <v>0</v>
      </c>
      <c r="V203" s="2">
        <v>0.10810646815963967</v>
      </c>
      <c r="W203" s="2">
        <v>15.277173913043478</v>
      </c>
      <c r="X203" s="2">
        <v>12.363478260869567</v>
      </c>
      <c r="Y203" s="2">
        <v>5.2992391304347803</v>
      </c>
      <c r="Z203" s="2">
        <v>0.18957024896784685</v>
      </c>
      <c r="AA203" s="2">
        <v>0</v>
      </c>
      <c r="AB203" s="2">
        <v>0</v>
      </c>
      <c r="AC203" s="2">
        <v>0</v>
      </c>
      <c r="AD203" s="2">
        <v>0</v>
      </c>
      <c r="AE203" s="2">
        <v>2.1092391304347817</v>
      </c>
      <c r="AF203" s="2">
        <v>0</v>
      </c>
      <c r="AG203" s="2">
        <v>0</v>
      </c>
      <c r="AH203" t="s">
        <v>97</v>
      </c>
      <c r="AI203">
        <v>2</v>
      </c>
    </row>
    <row r="204" spans="1:35" x14ac:dyDescent="0.25">
      <c r="A204" t="s">
        <v>941</v>
      </c>
      <c r="B204" t="s">
        <v>370</v>
      </c>
      <c r="C204" t="s">
        <v>738</v>
      </c>
      <c r="D204" t="s">
        <v>891</v>
      </c>
      <c r="E204" s="2">
        <v>118.67391304347827</v>
      </c>
      <c r="F204" s="2">
        <v>5.3804347826086953</v>
      </c>
      <c r="G204" s="2">
        <v>0.58695652173913049</v>
      </c>
      <c r="H204" s="2">
        <v>0</v>
      </c>
      <c r="I204" s="2">
        <v>4.0869565217391308</v>
      </c>
      <c r="J204" s="2">
        <v>0</v>
      </c>
      <c r="K204" s="2">
        <v>0</v>
      </c>
      <c r="L204" s="2">
        <v>5.0088043478260866</v>
      </c>
      <c r="M204" s="2">
        <v>5.8511956521739137</v>
      </c>
      <c r="N204" s="2">
        <v>4.9710869565217397</v>
      </c>
      <c r="O204" s="2">
        <v>9.1193442022348428E-2</v>
      </c>
      <c r="P204" s="2">
        <v>0</v>
      </c>
      <c r="Q204" s="2">
        <v>31.108152173913041</v>
      </c>
      <c r="R204" s="2">
        <v>0.26213134273676492</v>
      </c>
      <c r="S204" s="2">
        <v>10.741086956521739</v>
      </c>
      <c r="T204" s="2">
        <v>4.897608695652174</v>
      </c>
      <c r="U204" s="2">
        <v>0</v>
      </c>
      <c r="V204" s="2">
        <v>0.13177871405019234</v>
      </c>
      <c r="W204" s="2">
        <v>7.3174999999999981</v>
      </c>
      <c r="X204" s="2">
        <v>6.4564130434782614</v>
      </c>
      <c r="Y204" s="2">
        <v>0</v>
      </c>
      <c r="Z204" s="2">
        <v>0.11606521340904927</v>
      </c>
      <c r="AA204" s="2">
        <v>0</v>
      </c>
      <c r="AB204" s="2">
        <v>0</v>
      </c>
      <c r="AC204" s="2">
        <v>0</v>
      </c>
      <c r="AD204" s="2">
        <v>0</v>
      </c>
      <c r="AE204" s="2">
        <v>0</v>
      </c>
      <c r="AF204" s="2">
        <v>0</v>
      </c>
      <c r="AG204" s="2">
        <v>0</v>
      </c>
      <c r="AH204" t="s">
        <v>19</v>
      </c>
      <c r="AI204">
        <v>2</v>
      </c>
    </row>
    <row r="205" spans="1:35" x14ac:dyDescent="0.25">
      <c r="A205" t="s">
        <v>941</v>
      </c>
      <c r="B205" t="s">
        <v>490</v>
      </c>
      <c r="C205" t="s">
        <v>767</v>
      </c>
      <c r="D205" t="s">
        <v>896</v>
      </c>
      <c r="E205" s="2">
        <v>466.31521739130437</v>
      </c>
      <c r="F205" s="2">
        <v>9.3684782608695656</v>
      </c>
      <c r="G205" s="2">
        <v>1.548913043478261</v>
      </c>
      <c r="H205" s="2">
        <v>1.8956521739130441</v>
      </c>
      <c r="I205" s="2">
        <v>19.301086956521736</v>
      </c>
      <c r="J205" s="2">
        <v>0</v>
      </c>
      <c r="K205" s="2">
        <v>0</v>
      </c>
      <c r="L205" s="2">
        <v>14.777391304347828</v>
      </c>
      <c r="M205" s="2">
        <v>30.524999999999999</v>
      </c>
      <c r="N205" s="2">
        <v>0</v>
      </c>
      <c r="O205" s="2">
        <v>6.5460012587119171E-2</v>
      </c>
      <c r="P205" s="2">
        <v>0</v>
      </c>
      <c r="Q205" s="2">
        <v>48.764130434782608</v>
      </c>
      <c r="R205" s="2">
        <v>0.10457331996923148</v>
      </c>
      <c r="S205" s="2">
        <v>21.472499999999993</v>
      </c>
      <c r="T205" s="2">
        <v>19.072717391304348</v>
      </c>
      <c r="U205" s="2">
        <v>27.609021739130441</v>
      </c>
      <c r="V205" s="2">
        <v>0.14615486818489076</v>
      </c>
      <c r="W205" s="2">
        <v>35.671847826086953</v>
      </c>
      <c r="X205" s="2">
        <v>0</v>
      </c>
      <c r="Y205" s="2">
        <v>24.801086956521736</v>
      </c>
      <c r="Z205" s="2">
        <v>0.12968252488286985</v>
      </c>
      <c r="AA205" s="2">
        <v>0</v>
      </c>
      <c r="AB205" s="2">
        <v>5.2780434782608703</v>
      </c>
      <c r="AC205" s="2">
        <v>0</v>
      </c>
      <c r="AD205" s="2">
        <v>0</v>
      </c>
      <c r="AE205" s="2">
        <v>0</v>
      </c>
      <c r="AF205" s="2">
        <v>0</v>
      </c>
      <c r="AG205" s="2">
        <v>0</v>
      </c>
      <c r="AH205" t="s">
        <v>141</v>
      </c>
      <c r="AI205">
        <v>2</v>
      </c>
    </row>
    <row r="206" spans="1:35" x14ac:dyDescent="0.25">
      <c r="A206" t="s">
        <v>941</v>
      </c>
      <c r="B206" t="s">
        <v>369</v>
      </c>
      <c r="C206" t="s">
        <v>767</v>
      </c>
      <c r="D206" t="s">
        <v>896</v>
      </c>
      <c r="E206" s="2">
        <v>158.03260869565219</v>
      </c>
      <c r="F206" s="2">
        <v>9.7391304347826093</v>
      </c>
      <c r="G206" s="2">
        <v>1.1548913043478262</v>
      </c>
      <c r="H206" s="2">
        <v>0.88173913043478269</v>
      </c>
      <c r="I206" s="2">
        <v>8.2280434782608687</v>
      </c>
      <c r="J206" s="2">
        <v>0</v>
      </c>
      <c r="K206" s="2">
        <v>0</v>
      </c>
      <c r="L206" s="2">
        <v>10.364565217391302</v>
      </c>
      <c r="M206" s="2">
        <v>13.428804347826087</v>
      </c>
      <c r="N206" s="2">
        <v>0</v>
      </c>
      <c r="O206" s="2">
        <v>8.4974895109704934E-2</v>
      </c>
      <c r="P206" s="2">
        <v>0</v>
      </c>
      <c r="Q206" s="2">
        <v>23.874456521739127</v>
      </c>
      <c r="R206" s="2">
        <v>0.15107297613315906</v>
      </c>
      <c r="S206" s="2">
        <v>15.866847826086957</v>
      </c>
      <c r="T206" s="2">
        <v>9.9497826086956547</v>
      </c>
      <c r="U206" s="2">
        <v>20.201195652173926</v>
      </c>
      <c r="V206" s="2">
        <v>0.29119196643510564</v>
      </c>
      <c r="W206" s="2">
        <v>18.827608695652181</v>
      </c>
      <c r="X206" s="2">
        <v>0</v>
      </c>
      <c r="Y206" s="2">
        <v>22.297608695652183</v>
      </c>
      <c r="Z206" s="2">
        <v>0.26023247816218453</v>
      </c>
      <c r="AA206" s="2">
        <v>0</v>
      </c>
      <c r="AB206" s="2">
        <v>0</v>
      </c>
      <c r="AC206" s="2">
        <v>0</v>
      </c>
      <c r="AD206" s="2">
        <v>0</v>
      </c>
      <c r="AE206" s="2">
        <v>0</v>
      </c>
      <c r="AF206" s="2">
        <v>0</v>
      </c>
      <c r="AG206" s="2">
        <v>0</v>
      </c>
      <c r="AH206" t="s">
        <v>18</v>
      </c>
      <c r="AI206">
        <v>2</v>
      </c>
    </row>
    <row r="207" spans="1:35" x14ac:dyDescent="0.25">
      <c r="A207" t="s">
        <v>941</v>
      </c>
      <c r="B207" t="s">
        <v>478</v>
      </c>
      <c r="C207" t="s">
        <v>788</v>
      </c>
      <c r="D207" t="s">
        <v>895</v>
      </c>
      <c r="E207" s="2">
        <v>136.43478260869566</v>
      </c>
      <c r="F207" s="2">
        <v>4.7826086956521738</v>
      </c>
      <c r="G207" s="2">
        <v>0.32608695652173914</v>
      </c>
      <c r="H207" s="2">
        <v>0.6567391304347826</v>
      </c>
      <c r="I207" s="2">
        <v>4.3478260869565215</v>
      </c>
      <c r="J207" s="2">
        <v>0</v>
      </c>
      <c r="K207" s="2">
        <v>0</v>
      </c>
      <c r="L207" s="2">
        <v>5.0750000000000002</v>
      </c>
      <c r="M207" s="2">
        <v>10.695652173913043</v>
      </c>
      <c r="N207" s="2">
        <v>0</v>
      </c>
      <c r="O207" s="2">
        <v>7.8393881453154873E-2</v>
      </c>
      <c r="P207" s="2">
        <v>16.151521739130434</v>
      </c>
      <c r="Q207" s="2">
        <v>45.781956521739126</v>
      </c>
      <c r="R207" s="2">
        <v>0.45394200127469725</v>
      </c>
      <c r="S207" s="2">
        <v>7.5559782608695647</v>
      </c>
      <c r="T207" s="2">
        <v>12.181413043478262</v>
      </c>
      <c r="U207" s="2">
        <v>0</v>
      </c>
      <c r="V207" s="2">
        <v>0.14466539196940728</v>
      </c>
      <c r="W207" s="2">
        <v>9.801086956521738</v>
      </c>
      <c r="X207" s="2">
        <v>14.247934782608697</v>
      </c>
      <c r="Y207" s="2">
        <v>0</v>
      </c>
      <c r="Z207" s="2">
        <v>0.17626752708731674</v>
      </c>
      <c r="AA207" s="2">
        <v>0</v>
      </c>
      <c r="AB207" s="2">
        <v>0</v>
      </c>
      <c r="AC207" s="2">
        <v>0</v>
      </c>
      <c r="AD207" s="2">
        <v>0</v>
      </c>
      <c r="AE207" s="2">
        <v>0</v>
      </c>
      <c r="AF207" s="2">
        <v>0</v>
      </c>
      <c r="AG207" s="2">
        <v>0</v>
      </c>
      <c r="AH207" t="s">
        <v>129</v>
      </c>
      <c r="AI207">
        <v>2</v>
      </c>
    </row>
    <row r="208" spans="1:35" x14ac:dyDescent="0.25">
      <c r="A208" t="s">
        <v>941</v>
      </c>
      <c r="B208" t="s">
        <v>667</v>
      </c>
      <c r="C208" t="s">
        <v>810</v>
      </c>
      <c r="D208" t="s">
        <v>893</v>
      </c>
      <c r="E208" s="2">
        <v>89.717391304347828</v>
      </c>
      <c r="F208" s="2">
        <v>5.1304347826086953</v>
      </c>
      <c r="G208" s="2">
        <v>0.44565217391304346</v>
      </c>
      <c r="H208" s="2">
        <v>0.59967391304347817</v>
      </c>
      <c r="I208" s="2">
        <v>5.125</v>
      </c>
      <c r="J208" s="2">
        <v>0</v>
      </c>
      <c r="K208" s="2">
        <v>0</v>
      </c>
      <c r="L208" s="2">
        <v>4.9780434782608705</v>
      </c>
      <c r="M208" s="2">
        <v>5.6467391304347823</v>
      </c>
      <c r="N208" s="2">
        <v>0</v>
      </c>
      <c r="O208" s="2">
        <v>6.2939181003149977E-2</v>
      </c>
      <c r="P208" s="2">
        <v>5.3043478260869561</v>
      </c>
      <c r="Q208" s="2">
        <v>36.75782608695652</v>
      </c>
      <c r="R208" s="2">
        <v>0.46882965834746781</v>
      </c>
      <c r="S208" s="2">
        <v>8.3015217391304343</v>
      </c>
      <c r="T208" s="2">
        <v>8.5595652173913042</v>
      </c>
      <c r="U208" s="2">
        <v>0</v>
      </c>
      <c r="V208" s="2">
        <v>0.18793554640174459</v>
      </c>
      <c r="W208" s="2">
        <v>9.7707608695652208</v>
      </c>
      <c r="X208" s="2">
        <v>12.63</v>
      </c>
      <c r="Y208" s="2">
        <v>0</v>
      </c>
      <c r="Z208" s="2">
        <v>0.24968136661012846</v>
      </c>
      <c r="AA208" s="2">
        <v>0</v>
      </c>
      <c r="AB208" s="2">
        <v>5.0880434782608699</v>
      </c>
      <c r="AC208" s="2">
        <v>0</v>
      </c>
      <c r="AD208" s="2">
        <v>0</v>
      </c>
      <c r="AE208" s="2">
        <v>4.6304347826086953</v>
      </c>
      <c r="AF208" s="2">
        <v>0</v>
      </c>
      <c r="AG208" s="2">
        <v>0.30434782608695654</v>
      </c>
      <c r="AH208" t="s">
        <v>319</v>
      </c>
      <c r="AI208">
        <v>2</v>
      </c>
    </row>
    <row r="209" spans="1:35" x14ac:dyDescent="0.25">
      <c r="A209" t="s">
        <v>941</v>
      </c>
      <c r="B209" t="s">
        <v>645</v>
      </c>
      <c r="C209" t="s">
        <v>871</v>
      </c>
      <c r="D209" t="s">
        <v>909</v>
      </c>
      <c r="E209" s="2">
        <v>31.521739130434781</v>
      </c>
      <c r="F209" s="2">
        <v>4.2934782608695654</v>
      </c>
      <c r="G209" s="2">
        <v>0</v>
      </c>
      <c r="H209" s="2">
        <v>0</v>
      </c>
      <c r="I209" s="2">
        <v>0</v>
      </c>
      <c r="J209" s="2">
        <v>0</v>
      </c>
      <c r="K209" s="2">
        <v>0</v>
      </c>
      <c r="L209" s="2">
        <v>0</v>
      </c>
      <c r="M209" s="2">
        <v>4.3065217391304333</v>
      </c>
      <c r="N209" s="2">
        <v>0</v>
      </c>
      <c r="O209" s="2">
        <v>0.13662068965517238</v>
      </c>
      <c r="P209" s="2">
        <v>4.5771739130434792</v>
      </c>
      <c r="Q209" s="2">
        <v>5.3260869565217392</v>
      </c>
      <c r="R209" s="2">
        <v>0.31417241379310351</v>
      </c>
      <c r="S209" s="2">
        <v>3.8086956521739128</v>
      </c>
      <c r="T209" s="2">
        <v>0</v>
      </c>
      <c r="U209" s="2">
        <v>0</v>
      </c>
      <c r="V209" s="2">
        <v>0.12082758620689656</v>
      </c>
      <c r="W209" s="2">
        <v>1.5032608695652172</v>
      </c>
      <c r="X209" s="2">
        <v>0</v>
      </c>
      <c r="Y209" s="2">
        <v>0</v>
      </c>
      <c r="Z209" s="2">
        <v>4.7689655172413789E-2</v>
      </c>
      <c r="AA209" s="2">
        <v>0</v>
      </c>
      <c r="AB209" s="2">
        <v>0</v>
      </c>
      <c r="AC209" s="2">
        <v>0</v>
      </c>
      <c r="AD209" s="2">
        <v>0</v>
      </c>
      <c r="AE209" s="2">
        <v>0</v>
      </c>
      <c r="AF209" s="2">
        <v>0</v>
      </c>
      <c r="AG209" s="2">
        <v>0</v>
      </c>
      <c r="AH209" t="s">
        <v>297</v>
      </c>
      <c r="AI209">
        <v>2</v>
      </c>
    </row>
    <row r="210" spans="1:35" x14ac:dyDescent="0.25">
      <c r="A210" t="s">
        <v>941</v>
      </c>
      <c r="B210" t="s">
        <v>423</v>
      </c>
      <c r="C210" t="s">
        <v>749</v>
      </c>
      <c r="D210" t="s">
        <v>902</v>
      </c>
      <c r="E210" s="2">
        <v>112.96739130434783</v>
      </c>
      <c r="F210" s="2">
        <v>52.580434782608698</v>
      </c>
      <c r="G210" s="2">
        <v>0</v>
      </c>
      <c r="H210" s="2">
        <v>0</v>
      </c>
      <c r="I210" s="2">
        <v>0</v>
      </c>
      <c r="J210" s="2">
        <v>0</v>
      </c>
      <c r="K210" s="2">
        <v>0</v>
      </c>
      <c r="L210" s="2">
        <v>4.4344565217391292</v>
      </c>
      <c r="M210" s="2">
        <v>5.4782608695652177</v>
      </c>
      <c r="N210" s="2">
        <v>0</v>
      </c>
      <c r="O210" s="2">
        <v>4.8494178774174924E-2</v>
      </c>
      <c r="P210" s="2">
        <v>0</v>
      </c>
      <c r="Q210" s="2">
        <v>34.306847826086958</v>
      </c>
      <c r="R210" s="2">
        <v>0.30368805927066295</v>
      </c>
      <c r="S210" s="2">
        <v>6.5519565217391316</v>
      </c>
      <c r="T210" s="2">
        <v>4.4980434782608691</v>
      </c>
      <c r="U210" s="2">
        <v>0</v>
      </c>
      <c r="V210" s="2">
        <v>9.7815837582988549E-2</v>
      </c>
      <c r="W210" s="2">
        <v>5.1444565217391292</v>
      </c>
      <c r="X210" s="2">
        <v>4.81445652173913</v>
      </c>
      <c r="Y210" s="2">
        <v>0</v>
      </c>
      <c r="Z210" s="2">
        <v>8.8157413643798685E-2</v>
      </c>
      <c r="AA210" s="2">
        <v>0</v>
      </c>
      <c r="AB210" s="2">
        <v>0</v>
      </c>
      <c r="AC210" s="2">
        <v>0</v>
      </c>
      <c r="AD210" s="2">
        <v>71.799130434782597</v>
      </c>
      <c r="AE210" s="2">
        <v>0</v>
      </c>
      <c r="AF210" s="2">
        <v>0</v>
      </c>
      <c r="AG210" s="2">
        <v>0</v>
      </c>
      <c r="AH210" t="s">
        <v>72</v>
      </c>
      <c r="AI210">
        <v>2</v>
      </c>
    </row>
    <row r="211" spans="1:35" x14ac:dyDescent="0.25">
      <c r="A211" t="s">
        <v>941</v>
      </c>
      <c r="B211" t="s">
        <v>455</v>
      </c>
      <c r="C211" t="s">
        <v>739</v>
      </c>
      <c r="D211" t="s">
        <v>892</v>
      </c>
      <c r="E211" s="2">
        <v>106.43478260869566</v>
      </c>
      <c r="F211" s="2">
        <v>3.1583695652173911</v>
      </c>
      <c r="G211" s="2">
        <v>0.54021739130434787</v>
      </c>
      <c r="H211" s="2">
        <v>0.27391304347826084</v>
      </c>
      <c r="I211" s="2">
        <v>4.2228260869565215</v>
      </c>
      <c r="J211" s="2">
        <v>0</v>
      </c>
      <c r="K211" s="2">
        <v>3.3043478260869565</v>
      </c>
      <c r="L211" s="2">
        <v>5.3270652173913051</v>
      </c>
      <c r="M211" s="2">
        <v>9.6828260869565206</v>
      </c>
      <c r="N211" s="2">
        <v>0</v>
      </c>
      <c r="O211" s="2">
        <v>9.0974264705882338E-2</v>
      </c>
      <c r="P211" s="2">
        <v>0</v>
      </c>
      <c r="Q211" s="2">
        <v>23.159673913043481</v>
      </c>
      <c r="R211" s="2">
        <v>0.2175949754901961</v>
      </c>
      <c r="S211" s="2">
        <v>5.2148913043478258</v>
      </c>
      <c r="T211" s="2">
        <v>9.4430434782608685</v>
      </c>
      <c r="U211" s="2">
        <v>0</v>
      </c>
      <c r="V211" s="2">
        <v>0.1377175245098039</v>
      </c>
      <c r="W211" s="2">
        <v>8.0881521739130449</v>
      </c>
      <c r="X211" s="2">
        <v>7.7358695652173894</v>
      </c>
      <c r="Y211" s="2">
        <v>0</v>
      </c>
      <c r="Z211" s="2">
        <v>0.14867340686274508</v>
      </c>
      <c r="AA211" s="2">
        <v>0</v>
      </c>
      <c r="AB211" s="2">
        <v>0</v>
      </c>
      <c r="AC211" s="2">
        <v>0</v>
      </c>
      <c r="AD211" s="2">
        <v>0</v>
      </c>
      <c r="AE211" s="2">
        <v>0</v>
      </c>
      <c r="AF211" s="2">
        <v>0</v>
      </c>
      <c r="AG211" s="2">
        <v>0</v>
      </c>
      <c r="AH211" t="s">
        <v>106</v>
      </c>
      <c r="AI211">
        <v>2</v>
      </c>
    </row>
    <row r="212" spans="1:35" x14ac:dyDescent="0.25">
      <c r="A212" t="s">
        <v>941</v>
      </c>
      <c r="B212" t="s">
        <v>636</v>
      </c>
      <c r="C212" t="s">
        <v>829</v>
      </c>
      <c r="D212" t="s">
        <v>898</v>
      </c>
      <c r="E212" s="2">
        <v>27.934782608695652</v>
      </c>
      <c r="F212" s="2">
        <v>5.5652173913043477</v>
      </c>
      <c r="G212" s="2">
        <v>0.60869565217391308</v>
      </c>
      <c r="H212" s="2">
        <v>0.2608695652173913</v>
      </c>
      <c r="I212" s="2">
        <v>4.5148913043478265</v>
      </c>
      <c r="J212" s="2">
        <v>0</v>
      </c>
      <c r="K212" s="2">
        <v>1.5869565217391304</v>
      </c>
      <c r="L212" s="2">
        <v>5.9130434782608692</v>
      </c>
      <c r="M212" s="2">
        <v>4.9565217391304346</v>
      </c>
      <c r="N212" s="2">
        <v>0</v>
      </c>
      <c r="O212" s="2">
        <v>0.17743190661478597</v>
      </c>
      <c r="P212" s="2">
        <v>0</v>
      </c>
      <c r="Q212" s="2">
        <v>18.804891304347827</v>
      </c>
      <c r="R212" s="2">
        <v>0.67317120622568094</v>
      </c>
      <c r="S212" s="2">
        <v>7.2114130434782604</v>
      </c>
      <c r="T212" s="2">
        <v>5.326739130434782</v>
      </c>
      <c r="U212" s="2">
        <v>0</v>
      </c>
      <c r="V212" s="2">
        <v>0.44883657587548637</v>
      </c>
      <c r="W212" s="2">
        <v>5.6323913043478253</v>
      </c>
      <c r="X212" s="2">
        <v>6.535869565217391</v>
      </c>
      <c r="Y212" s="2">
        <v>0</v>
      </c>
      <c r="Z212" s="2">
        <v>0.43559533073929957</v>
      </c>
      <c r="AA212" s="2">
        <v>0.60869565217391308</v>
      </c>
      <c r="AB212" s="2">
        <v>0</v>
      </c>
      <c r="AC212" s="2">
        <v>0</v>
      </c>
      <c r="AD212" s="2">
        <v>0</v>
      </c>
      <c r="AE212" s="2">
        <v>0</v>
      </c>
      <c r="AF212" s="2">
        <v>0</v>
      </c>
      <c r="AG212" s="2">
        <v>0</v>
      </c>
      <c r="AH212" t="s">
        <v>288</v>
      </c>
      <c r="AI212">
        <v>2</v>
      </c>
    </row>
    <row r="213" spans="1:35" x14ac:dyDescent="0.25">
      <c r="A213" t="s">
        <v>941</v>
      </c>
      <c r="B213" t="s">
        <v>457</v>
      </c>
      <c r="C213" t="s">
        <v>702</v>
      </c>
      <c r="D213" t="s">
        <v>893</v>
      </c>
      <c r="E213" s="2">
        <v>109.67391304347827</v>
      </c>
      <c r="F213" s="2">
        <v>17.173913043478262</v>
      </c>
      <c r="G213" s="2">
        <v>1.4347826086956521</v>
      </c>
      <c r="H213" s="2">
        <v>0.45739130434782604</v>
      </c>
      <c r="I213" s="2">
        <v>4.9103260869565215</v>
      </c>
      <c r="J213" s="2">
        <v>0</v>
      </c>
      <c r="K213" s="2">
        <v>0</v>
      </c>
      <c r="L213" s="2">
        <v>2.8641304347826089</v>
      </c>
      <c r="M213" s="2">
        <v>10.260869565217391</v>
      </c>
      <c r="N213" s="2">
        <v>0</v>
      </c>
      <c r="O213" s="2">
        <v>9.355797819623389E-2</v>
      </c>
      <c r="P213" s="2">
        <v>4.2608695652173916</v>
      </c>
      <c r="Q213" s="2">
        <v>15.508152173913043</v>
      </c>
      <c r="R213" s="2">
        <v>0.18025272547076313</v>
      </c>
      <c r="S213" s="2">
        <v>11.578804347826088</v>
      </c>
      <c r="T213" s="2">
        <v>0</v>
      </c>
      <c r="U213" s="2">
        <v>0</v>
      </c>
      <c r="V213" s="2">
        <v>0.10557482656095143</v>
      </c>
      <c r="W213" s="2">
        <v>18.567934782608695</v>
      </c>
      <c r="X213" s="2">
        <v>0</v>
      </c>
      <c r="Y213" s="2">
        <v>0</v>
      </c>
      <c r="Z213" s="2">
        <v>0.16930128840436073</v>
      </c>
      <c r="AA213" s="2">
        <v>0</v>
      </c>
      <c r="AB213" s="2">
        <v>0</v>
      </c>
      <c r="AC213" s="2">
        <v>0</v>
      </c>
      <c r="AD213" s="2">
        <v>0</v>
      </c>
      <c r="AE213" s="2">
        <v>0</v>
      </c>
      <c r="AF213" s="2">
        <v>0</v>
      </c>
      <c r="AG213" s="2">
        <v>0</v>
      </c>
      <c r="AH213" t="s">
        <v>108</v>
      </c>
      <c r="AI213">
        <v>2</v>
      </c>
    </row>
    <row r="214" spans="1:35" x14ac:dyDescent="0.25">
      <c r="A214" t="s">
        <v>941</v>
      </c>
      <c r="B214" t="s">
        <v>458</v>
      </c>
      <c r="C214" t="s">
        <v>813</v>
      </c>
      <c r="D214" t="s">
        <v>906</v>
      </c>
      <c r="E214" s="2">
        <v>89.304347826086953</v>
      </c>
      <c r="F214" s="2">
        <v>5.7391304347826084</v>
      </c>
      <c r="G214" s="2">
        <v>3.3913043478260869</v>
      </c>
      <c r="H214" s="2">
        <v>2.347826086956522</v>
      </c>
      <c r="I214" s="2">
        <v>2.347826086956522</v>
      </c>
      <c r="J214" s="2">
        <v>0</v>
      </c>
      <c r="K214" s="2">
        <v>0</v>
      </c>
      <c r="L214" s="2">
        <v>1.0288043478260871</v>
      </c>
      <c r="M214" s="2">
        <v>0.72282608695652173</v>
      </c>
      <c r="N214" s="2">
        <v>0</v>
      </c>
      <c r="O214" s="2">
        <v>8.0939629990262902E-3</v>
      </c>
      <c r="P214" s="2">
        <v>5.3331521739130432</v>
      </c>
      <c r="Q214" s="2">
        <v>20.865978260869564</v>
      </c>
      <c r="R214" s="2">
        <v>0.29336903602726389</v>
      </c>
      <c r="S214" s="2">
        <v>4.4294565217391302</v>
      </c>
      <c r="T214" s="2">
        <v>0</v>
      </c>
      <c r="U214" s="2">
        <v>0</v>
      </c>
      <c r="V214" s="2">
        <v>4.9599561830574485E-2</v>
      </c>
      <c r="W214" s="2">
        <v>3.5297826086956512</v>
      </c>
      <c r="X214" s="2">
        <v>4.72</v>
      </c>
      <c r="Y214" s="2">
        <v>0</v>
      </c>
      <c r="Z214" s="2">
        <v>9.2378286270691307E-2</v>
      </c>
      <c r="AA214" s="2">
        <v>1.2173913043478262</v>
      </c>
      <c r="AB214" s="2">
        <v>0</v>
      </c>
      <c r="AC214" s="2">
        <v>0</v>
      </c>
      <c r="AD214" s="2">
        <v>0</v>
      </c>
      <c r="AE214" s="2">
        <v>0</v>
      </c>
      <c r="AF214" s="2">
        <v>0</v>
      </c>
      <c r="AG214" s="2">
        <v>0</v>
      </c>
      <c r="AH214" t="s">
        <v>109</v>
      </c>
      <c r="AI214">
        <v>2</v>
      </c>
    </row>
    <row r="215" spans="1:35" x14ac:dyDescent="0.25">
      <c r="A215" t="s">
        <v>941</v>
      </c>
      <c r="B215" t="s">
        <v>644</v>
      </c>
      <c r="C215" t="s">
        <v>724</v>
      </c>
      <c r="D215" t="s">
        <v>905</v>
      </c>
      <c r="E215" s="2">
        <v>96.934782608695656</v>
      </c>
      <c r="F215" s="2">
        <v>5.7391304347826084</v>
      </c>
      <c r="G215" s="2">
        <v>2.347826086956522</v>
      </c>
      <c r="H215" s="2">
        <v>2.2608695652173911</v>
      </c>
      <c r="I215" s="2">
        <v>1.7391304347826086</v>
      </c>
      <c r="J215" s="2">
        <v>0</v>
      </c>
      <c r="K215" s="2">
        <v>0</v>
      </c>
      <c r="L215" s="2">
        <v>3.7299999999999995</v>
      </c>
      <c r="M215" s="2">
        <v>5.197608695652173</v>
      </c>
      <c r="N215" s="2">
        <v>0</v>
      </c>
      <c r="O215" s="2">
        <v>5.3619645660461977E-2</v>
      </c>
      <c r="P215" s="2">
        <v>5.6841304347826078</v>
      </c>
      <c r="Q215" s="2">
        <v>19.652717391304353</v>
      </c>
      <c r="R215" s="2">
        <v>0.26138035433953805</v>
      </c>
      <c r="S215" s="2">
        <v>4.1434782608695642</v>
      </c>
      <c r="T215" s="2">
        <v>4.3339130434782609</v>
      </c>
      <c r="U215" s="2">
        <v>0</v>
      </c>
      <c r="V215" s="2">
        <v>8.7454586230096429E-2</v>
      </c>
      <c r="W215" s="2">
        <v>1.990434782608695</v>
      </c>
      <c r="X215" s="2">
        <v>4.489565217391303</v>
      </c>
      <c r="Y215" s="2">
        <v>3.9344565217391301</v>
      </c>
      <c r="Z215" s="2">
        <v>0.1074377663153173</v>
      </c>
      <c r="AA215" s="2">
        <v>0</v>
      </c>
      <c r="AB215" s="2">
        <v>0</v>
      </c>
      <c r="AC215" s="2">
        <v>0</v>
      </c>
      <c r="AD215" s="2">
        <v>0</v>
      </c>
      <c r="AE215" s="2">
        <v>0</v>
      </c>
      <c r="AF215" s="2">
        <v>0</v>
      </c>
      <c r="AG215" s="2">
        <v>0</v>
      </c>
      <c r="AH215" t="s">
        <v>296</v>
      </c>
      <c r="AI215">
        <v>2</v>
      </c>
    </row>
    <row r="216" spans="1:35" x14ac:dyDescent="0.25">
      <c r="A216" t="s">
        <v>941</v>
      </c>
      <c r="B216" t="s">
        <v>351</v>
      </c>
      <c r="C216" t="s">
        <v>800</v>
      </c>
      <c r="D216" t="s">
        <v>900</v>
      </c>
      <c r="E216" s="2">
        <v>69.543478260869563</v>
      </c>
      <c r="F216" s="2">
        <v>4.4836956521739131</v>
      </c>
      <c r="G216" s="2">
        <v>3.2608695652173911</v>
      </c>
      <c r="H216" s="2">
        <v>0.44793478260869568</v>
      </c>
      <c r="I216" s="2">
        <v>4.4021739130434785</v>
      </c>
      <c r="J216" s="2">
        <v>0</v>
      </c>
      <c r="K216" s="2">
        <v>0</v>
      </c>
      <c r="L216" s="2">
        <v>4.5992391304347828</v>
      </c>
      <c r="M216" s="2">
        <v>9.4728260869565215</v>
      </c>
      <c r="N216" s="2">
        <v>4.6467391304347823</v>
      </c>
      <c r="O216" s="2">
        <v>0.20303219756173804</v>
      </c>
      <c r="P216" s="2">
        <v>5.0434782608695654</v>
      </c>
      <c r="Q216" s="2">
        <v>12.445652173913043</v>
      </c>
      <c r="R216" s="2">
        <v>0.25148483901219132</v>
      </c>
      <c r="S216" s="2">
        <v>5.3908695652173915</v>
      </c>
      <c r="T216" s="2">
        <v>6.7775000000000007</v>
      </c>
      <c r="U216" s="2">
        <v>0</v>
      </c>
      <c r="V216" s="2">
        <v>0.17497499218505785</v>
      </c>
      <c r="W216" s="2">
        <v>5.3052173913043479</v>
      </c>
      <c r="X216" s="2">
        <v>2.1001086956521742</v>
      </c>
      <c r="Y216" s="2">
        <v>0</v>
      </c>
      <c r="Z216" s="2">
        <v>0.10648483901219133</v>
      </c>
      <c r="AA216" s="2">
        <v>0</v>
      </c>
      <c r="AB216" s="2">
        <v>6.0760869565217392</v>
      </c>
      <c r="AC216" s="2">
        <v>0</v>
      </c>
      <c r="AD216" s="2">
        <v>0</v>
      </c>
      <c r="AE216" s="2">
        <v>0</v>
      </c>
      <c r="AF216" s="2">
        <v>0</v>
      </c>
      <c r="AG216" s="2">
        <v>0.65217391304347827</v>
      </c>
      <c r="AH216" t="s">
        <v>79</v>
      </c>
      <c r="AI216">
        <v>2</v>
      </c>
    </row>
    <row r="217" spans="1:35" x14ac:dyDescent="0.25">
      <c r="A217" t="s">
        <v>941</v>
      </c>
      <c r="B217" t="s">
        <v>546</v>
      </c>
      <c r="C217" t="s">
        <v>842</v>
      </c>
      <c r="D217" t="s">
        <v>901</v>
      </c>
      <c r="E217" s="2">
        <v>96.934782608695656</v>
      </c>
      <c r="F217" s="2">
        <v>4.5217391304347823</v>
      </c>
      <c r="G217" s="2">
        <v>0.45652173913043476</v>
      </c>
      <c r="H217" s="2">
        <v>0.27739130434782611</v>
      </c>
      <c r="I217" s="2">
        <v>2.9429347826086958</v>
      </c>
      <c r="J217" s="2">
        <v>0</v>
      </c>
      <c r="K217" s="2">
        <v>0</v>
      </c>
      <c r="L217" s="2">
        <v>4.1125000000000016</v>
      </c>
      <c r="M217" s="2">
        <v>5.6304347826086953</v>
      </c>
      <c r="N217" s="2">
        <v>0</v>
      </c>
      <c r="O217" s="2">
        <v>5.8084772370486648E-2</v>
      </c>
      <c r="P217" s="2">
        <v>0</v>
      </c>
      <c r="Q217" s="2">
        <v>9.4830434782608695</v>
      </c>
      <c r="R217" s="2">
        <v>9.7829109665844349E-2</v>
      </c>
      <c r="S217" s="2">
        <v>4.5886956521739144</v>
      </c>
      <c r="T217" s="2">
        <v>6.1496739130434772</v>
      </c>
      <c r="U217" s="2">
        <v>0</v>
      </c>
      <c r="V217" s="2">
        <v>0.11077932271809823</v>
      </c>
      <c r="W217" s="2">
        <v>10.380326086956524</v>
      </c>
      <c r="X217" s="2">
        <v>2.1484782608695654</v>
      </c>
      <c r="Y217" s="2">
        <v>0</v>
      </c>
      <c r="Z217" s="2">
        <v>0.12924983180085223</v>
      </c>
      <c r="AA217" s="2">
        <v>0</v>
      </c>
      <c r="AB217" s="2">
        <v>3.84</v>
      </c>
      <c r="AC217" s="2">
        <v>0</v>
      </c>
      <c r="AD217" s="2">
        <v>0</v>
      </c>
      <c r="AE217" s="2">
        <v>9.6195652173913057E-2</v>
      </c>
      <c r="AF217" s="2">
        <v>0</v>
      </c>
      <c r="AG217" s="2">
        <v>0</v>
      </c>
      <c r="AH217" t="s">
        <v>198</v>
      </c>
      <c r="AI217">
        <v>2</v>
      </c>
    </row>
    <row r="218" spans="1:35" x14ac:dyDescent="0.25">
      <c r="A218" t="s">
        <v>941</v>
      </c>
      <c r="B218" t="s">
        <v>435</v>
      </c>
      <c r="C218" t="s">
        <v>711</v>
      </c>
      <c r="D218" t="s">
        <v>903</v>
      </c>
      <c r="E218" s="2">
        <v>99.543478260869563</v>
      </c>
      <c r="F218" s="2">
        <v>4.75</v>
      </c>
      <c r="G218" s="2">
        <v>0.32608695652173914</v>
      </c>
      <c r="H218" s="2">
        <v>0.61869565217391309</v>
      </c>
      <c r="I218" s="2">
        <v>10.173913043478262</v>
      </c>
      <c r="J218" s="2">
        <v>0</v>
      </c>
      <c r="K218" s="2">
        <v>0</v>
      </c>
      <c r="L218" s="2">
        <v>7.1671739130434746</v>
      </c>
      <c r="M218" s="2">
        <v>10.260869565217391</v>
      </c>
      <c r="N218" s="2">
        <v>0</v>
      </c>
      <c r="O218" s="2">
        <v>0.10307927495086262</v>
      </c>
      <c r="P218" s="2">
        <v>37.499347826086954</v>
      </c>
      <c r="Q218" s="2">
        <v>75.61260869565217</v>
      </c>
      <c r="R218" s="2">
        <v>1.1363070539419087</v>
      </c>
      <c r="S218" s="2">
        <v>8.0927173913043475</v>
      </c>
      <c r="T218" s="2">
        <v>10.378152173913044</v>
      </c>
      <c r="U218" s="2">
        <v>0</v>
      </c>
      <c r="V218" s="2">
        <v>0.185555798209216</v>
      </c>
      <c r="W218" s="2">
        <v>10.379456521739133</v>
      </c>
      <c r="X218" s="2">
        <v>9.0116304347826048</v>
      </c>
      <c r="Y218" s="2">
        <v>0</v>
      </c>
      <c r="Z218" s="2">
        <v>0.19480017471063552</v>
      </c>
      <c r="AA218" s="2">
        <v>0</v>
      </c>
      <c r="AB218" s="2">
        <v>5.5652173913043477</v>
      </c>
      <c r="AC218" s="2">
        <v>0</v>
      </c>
      <c r="AD218" s="2">
        <v>144.1744565217391</v>
      </c>
      <c r="AE218" s="2">
        <v>0</v>
      </c>
      <c r="AF218" s="2">
        <v>0</v>
      </c>
      <c r="AG218" s="2">
        <v>0</v>
      </c>
      <c r="AH218" t="s">
        <v>85</v>
      </c>
      <c r="AI218">
        <v>2</v>
      </c>
    </row>
    <row r="219" spans="1:35" x14ac:dyDescent="0.25">
      <c r="A219" t="s">
        <v>941</v>
      </c>
      <c r="B219" t="s">
        <v>554</v>
      </c>
      <c r="C219" t="s">
        <v>844</v>
      </c>
      <c r="D219" t="s">
        <v>897</v>
      </c>
      <c r="E219" s="2">
        <v>70.630434782608702</v>
      </c>
      <c r="F219" s="2">
        <v>5.2173913043478262</v>
      </c>
      <c r="G219" s="2">
        <v>0</v>
      </c>
      <c r="H219" s="2">
        <v>0</v>
      </c>
      <c r="I219" s="2">
        <v>3.1032608695652173</v>
      </c>
      <c r="J219" s="2">
        <v>0</v>
      </c>
      <c r="K219" s="2">
        <v>0</v>
      </c>
      <c r="L219" s="2">
        <v>0</v>
      </c>
      <c r="M219" s="2">
        <v>6.2065217391304346</v>
      </c>
      <c r="N219" s="2">
        <v>0</v>
      </c>
      <c r="O219" s="2">
        <v>8.7873191751308088E-2</v>
      </c>
      <c r="P219" s="2">
        <v>3.1358695652173911</v>
      </c>
      <c r="Q219" s="2">
        <v>8.6141304347826093</v>
      </c>
      <c r="R219" s="2">
        <v>0.16635887965527854</v>
      </c>
      <c r="S219" s="2">
        <v>0</v>
      </c>
      <c r="T219" s="2">
        <v>0</v>
      </c>
      <c r="U219" s="2">
        <v>0</v>
      </c>
      <c r="V219" s="2">
        <v>0</v>
      </c>
      <c r="W219" s="2">
        <v>0</v>
      </c>
      <c r="X219" s="2">
        <v>0</v>
      </c>
      <c r="Y219" s="2">
        <v>0</v>
      </c>
      <c r="Z219" s="2">
        <v>0</v>
      </c>
      <c r="AA219" s="2">
        <v>0</v>
      </c>
      <c r="AB219" s="2">
        <v>0</v>
      </c>
      <c r="AC219" s="2">
        <v>0</v>
      </c>
      <c r="AD219" s="2">
        <v>76.904891304347828</v>
      </c>
      <c r="AE219" s="2">
        <v>0</v>
      </c>
      <c r="AF219" s="2">
        <v>0</v>
      </c>
      <c r="AG219" s="2">
        <v>0</v>
      </c>
      <c r="AH219" t="s">
        <v>206</v>
      </c>
      <c r="AI219">
        <v>2</v>
      </c>
    </row>
    <row r="220" spans="1:35" x14ac:dyDescent="0.25">
      <c r="A220" t="s">
        <v>941</v>
      </c>
      <c r="B220" t="s">
        <v>350</v>
      </c>
      <c r="C220" t="s">
        <v>718</v>
      </c>
      <c r="D220" t="s">
        <v>894</v>
      </c>
      <c r="E220" s="2">
        <v>45.304347826086953</v>
      </c>
      <c r="F220" s="2">
        <v>5.7391304347826084</v>
      </c>
      <c r="G220" s="2">
        <v>0.49456521739130432</v>
      </c>
      <c r="H220" s="2">
        <v>0.27173913043478259</v>
      </c>
      <c r="I220" s="2">
        <v>1.826086956521739</v>
      </c>
      <c r="J220" s="2">
        <v>0</v>
      </c>
      <c r="K220" s="2">
        <v>0</v>
      </c>
      <c r="L220" s="2">
        <v>3.1434782608695651</v>
      </c>
      <c r="M220" s="2">
        <v>5.2173913043478262</v>
      </c>
      <c r="N220" s="2">
        <v>0</v>
      </c>
      <c r="O220" s="2">
        <v>0.11516314779270634</v>
      </c>
      <c r="P220" s="2">
        <v>5.0434782608695654</v>
      </c>
      <c r="Q220" s="2">
        <v>21.396739130434781</v>
      </c>
      <c r="R220" s="2">
        <v>0.58361324376199619</v>
      </c>
      <c r="S220" s="2">
        <v>3.9894565217391307</v>
      </c>
      <c r="T220" s="2">
        <v>3.8569565217391295</v>
      </c>
      <c r="U220" s="2">
        <v>0</v>
      </c>
      <c r="V220" s="2">
        <v>0.17319337811900193</v>
      </c>
      <c r="W220" s="2">
        <v>6.9383695652173909</v>
      </c>
      <c r="X220" s="2">
        <v>3.3139130434782613</v>
      </c>
      <c r="Y220" s="2">
        <v>0</v>
      </c>
      <c r="Z220" s="2">
        <v>0.22629798464491363</v>
      </c>
      <c r="AA220" s="2">
        <v>0</v>
      </c>
      <c r="AB220" s="2">
        <v>0</v>
      </c>
      <c r="AC220" s="2">
        <v>0</v>
      </c>
      <c r="AD220" s="2">
        <v>0</v>
      </c>
      <c r="AE220" s="2">
        <v>5.3913043478260869</v>
      </c>
      <c r="AF220" s="2">
        <v>0</v>
      </c>
      <c r="AG220" s="2">
        <v>0</v>
      </c>
      <c r="AH220" t="s">
        <v>12</v>
      </c>
      <c r="AI220">
        <v>2</v>
      </c>
    </row>
    <row r="221" spans="1:35" x14ac:dyDescent="0.25">
      <c r="A221" t="s">
        <v>941</v>
      </c>
      <c r="B221" t="s">
        <v>574</v>
      </c>
      <c r="C221" t="s">
        <v>751</v>
      </c>
      <c r="D221" t="s">
        <v>904</v>
      </c>
      <c r="E221" s="2">
        <v>111.35869565217391</v>
      </c>
      <c r="F221" s="2">
        <v>6</v>
      </c>
      <c r="G221" s="2">
        <v>0</v>
      </c>
      <c r="H221" s="2">
        <v>0.51717391304347826</v>
      </c>
      <c r="I221" s="2">
        <v>2.8485869565217392</v>
      </c>
      <c r="J221" s="2">
        <v>0</v>
      </c>
      <c r="K221" s="2">
        <v>0</v>
      </c>
      <c r="L221" s="2">
        <v>0.6875</v>
      </c>
      <c r="M221" s="2">
        <v>13.493260869565216</v>
      </c>
      <c r="N221" s="2">
        <v>0</v>
      </c>
      <c r="O221" s="2">
        <v>0.12116935090287945</v>
      </c>
      <c r="P221" s="2">
        <v>4.2027173913043478</v>
      </c>
      <c r="Q221" s="2">
        <v>18.701521739130438</v>
      </c>
      <c r="R221" s="2">
        <v>0.20567984382625676</v>
      </c>
      <c r="S221" s="2">
        <v>2.8641304347826089</v>
      </c>
      <c r="T221" s="2">
        <v>5.9391304347826086</v>
      </c>
      <c r="U221" s="2">
        <v>0</v>
      </c>
      <c r="V221" s="2">
        <v>7.9053196681307961E-2</v>
      </c>
      <c r="W221" s="2">
        <v>5.2065217391304346</v>
      </c>
      <c r="X221" s="2">
        <v>3.1413043478260869</v>
      </c>
      <c r="Y221" s="2">
        <v>0</v>
      </c>
      <c r="Z221" s="2">
        <v>7.4963396778916544E-2</v>
      </c>
      <c r="AA221" s="2">
        <v>0</v>
      </c>
      <c r="AB221" s="2">
        <v>0</v>
      </c>
      <c r="AC221" s="2">
        <v>0</v>
      </c>
      <c r="AD221" s="2">
        <v>0</v>
      </c>
      <c r="AE221" s="2">
        <v>0</v>
      </c>
      <c r="AF221" s="2">
        <v>0</v>
      </c>
      <c r="AG221" s="2">
        <v>0</v>
      </c>
      <c r="AH221" t="s">
        <v>226</v>
      </c>
      <c r="AI221">
        <v>2</v>
      </c>
    </row>
    <row r="222" spans="1:35" x14ac:dyDescent="0.25">
      <c r="A222" t="s">
        <v>941</v>
      </c>
      <c r="B222" t="s">
        <v>438</v>
      </c>
      <c r="C222" t="s">
        <v>745</v>
      </c>
      <c r="D222" t="s">
        <v>903</v>
      </c>
      <c r="E222" s="2">
        <v>115.34782608695652</v>
      </c>
      <c r="F222" s="2">
        <v>5</v>
      </c>
      <c r="G222" s="2">
        <v>0.2608695652173913</v>
      </c>
      <c r="H222" s="2">
        <v>1.3043478260869565</v>
      </c>
      <c r="I222" s="2">
        <v>5.5217391304347823</v>
      </c>
      <c r="J222" s="2">
        <v>0</v>
      </c>
      <c r="K222" s="2">
        <v>0</v>
      </c>
      <c r="L222" s="2">
        <v>3.1222826086956523</v>
      </c>
      <c r="M222" s="2">
        <v>8.8695652173913047</v>
      </c>
      <c r="N222" s="2">
        <v>0</v>
      </c>
      <c r="O222" s="2">
        <v>7.6894082171127032E-2</v>
      </c>
      <c r="P222" s="2">
        <v>4.3913043478260869</v>
      </c>
      <c r="Q222" s="2">
        <v>21.682065217391305</v>
      </c>
      <c r="R222" s="2">
        <v>0.22604127402940069</v>
      </c>
      <c r="S222" s="2">
        <v>3.6739130434782608</v>
      </c>
      <c r="T222" s="2">
        <v>5.5597826086956523</v>
      </c>
      <c r="U222" s="2">
        <v>0</v>
      </c>
      <c r="V222" s="2">
        <v>8.005088578967208E-2</v>
      </c>
      <c r="W222" s="2">
        <v>8.008152173913043</v>
      </c>
      <c r="X222" s="2">
        <v>4.7065217391304346</v>
      </c>
      <c r="Y222" s="2">
        <v>4.9673913043478262</v>
      </c>
      <c r="Z222" s="2">
        <v>0.15329344138710893</v>
      </c>
      <c r="AA222" s="2">
        <v>0</v>
      </c>
      <c r="AB222" s="2">
        <v>0</v>
      </c>
      <c r="AC222" s="2">
        <v>0</v>
      </c>
      <c r="AD222" s="2">
        <v>0</v>
      </c>
      <c r="AE222" s="2">
        <v>0.26097826086956522</v>
      </c>
      <c r="AF222" s="2">
        <v>0</v>
      </c>
      <c r="AG222" s="2">
        <v>0</v>
      </c>
      <c r="AH222" t="s">
        <v>88</v>
      </c>
      <c r="AI222">
        <v>2</v>
      </c>
    </row>
    <row r="223" spans="1:35" x14ac:dyDescent="0.25">
      <c r="A223" t="s">
        <v>941</v>
      </c>
      <c r="B223" t="s">
        <v>425</v>
      </c>
      <c r="C223" t="s">
        <v>745</v>
      </c>
      <c r="D223" t="s">
        <v>903</v>
      </c>
      <c r="E223" s="2">
        <v>9.195652173913043</v>
      </c>
      <c r="F223" s="2">
        <v>4.2173913043478262</v>
      </c>
      <c r="G223" s="2">
        <v>0.80434782608695654</v>
      </c>
      <c r="H223" s="2">
        <v>2.7136956521739135</v>
      </c>
      <c r="I223" s="2">
        <v>2.8260869565217392</v>
      </c>
      <c r="J223" s="2">
        <v>0</v>
      </c>
      <c r="K223" s="2">
        <v>0</v>
      </c>
      <c r="L223" s="2">
        <v>4.3147826086956522</v>
      </c>
      <c r="M223" s="2">
        <v>2.9891304347826089</v>
      </c>
      <c r="N223" s="2">
        <v>0</v>
      </c>
      <c r="O223" s="2">
        <v>0.32505910165484636</v>
      </c>
      <c r="P223" s="2">
        <v>2.322717391304348</v>
      </c>
      <c r="Q223" s="2">
        <v>0</v>
      </c>
      <c r="R223" s="2">
        <v>0.25258865248226953</v>
      </c>
      <c r="S223" s="2">
        <v>3.5041304347826099</v>
      </c>
      <c r="T223" s="2">
        <v>2.8433695652173911</v>
      </c>
      <c r="U223" s="2">
        <v>0</v>
      </c>
      <c r="V223" s="2">
        <v>0.69027186761229331</v>
      </c>
      <c r="W223" s="2">
        <v>7.4591304347826091</v>
      </c>
      <c r="X223" s="2">
        <v>4.1225000000000005</v>
      </c>
      <c r="Y223" s="2">
        <v>0</v>
      </c>
      <c r="Z223" s="2">
        <v>1.2594680851063833</v>
      </c>
      <c r="AA223" s="2">
        <v>0</v>
      </c>
      <c r="AB223" s="2">
        <v>0</v>
      </c>
      <c r="AC223" s="2">
        <v>0</v>
      </c>
      <c r="AD223" s="2">
        <v>0</v>
      </c>
      <c r="AE223" s="2">
        <v>0</v>
      </c>
      <c r="AF223" s="2">
        <v>0</v>
      </c>
      <c r="AG223" s="2">
        <v>2.3260869565217392</v>
      </c>
      <c r="AH223" t="s">
        <v>74</v>
      </c>
      <c r="AI223">
        <v>2</v>
      </c>
    </row>
    <row r="224" spans="1:35" x14ac:dyDescent="0.25">
      <c r="A224" t="s">
        <v>941</v>
      </c>
      <c r="B224" t="s">
        <v>391</v>
      </c>
      <c r="C224" t="s">
        <v>780</v>
      </c>
      <c r="D224" t="s">
        <v>894</v>
      </c>
      <c r="E224" s="2">
        <v>73.206521739130437</v>
      </c>
      <c r="F224" s="2">
        <v>5.5652173913043477</v>
      </c>
      <c r="G224" s="2">
        <v>0</v>
      </c>
      <c r="H224" s="2">
        <v>0</v>
      </c>
      <c r="I224" s="2">
        <v>0</v>
      </c>
      <c r="J224" s="2">
        <v>0</v>
      </c>
      <c r="K224" s="2">
        <v>0</v>
      </c>
      <c r="L224" s="2">
        <v>0</v>
      </c>
      <c r="M224" s="2">
        <v>5.3043478260869561</v>
      </c>
      <c r="N224" s="2">
        <v>0</v>
      </c>
      <c r="O224" s="2">
        <v>7.2457312546399394E-2</v>
      </c>
      <c r="P224" s="2">
        <v>0</v>
      </c>
      <c r="Q224" s="2">
        <v>3.1847826086956523</v>
      </c>
      <c r="R224" s="2">
        <v>4.3504083147735712E-2</v>
      </c>
      <c r="S224" s="2">
        <v>0</v>
      </c>
      <c r="T224" s="2">
        <v>0</v>
      </c>
      <c r="U224" s="2">
        <v>0</v>
      </c>
      <c r="V224" s="2">
        <v>0</v>
      </c>
      <c r="W224" s="2">
        <v>0</v>
      </c>
      <c r="X224" s="2">
        <v>0</v>
      </c>
      <c r="Y224" s="2">
        <v>0</v>
      </c>
      <c r="Z224" s="2">
        <v>0</v>
      </c>
      <c r="AA224" s="2">
        <v>0</v>
      </c>
      <c r="AB224" s="2">
        <v>0</v>
      </c>
      <c r="AC224" s="2">
        <v>0</v>
      </c>
      <c r="AD224" s="2">
        <v>0</v>
      </c>
      <c r="AE224" s="2">
        <v>0</v>
      </c>
      <c r="AF224" s="2">
        <v>0</v>
      </c>
      <c r="AG224" s="2">
        <v>0</v>
      </c>
      <c r="AH224" t="s">
        <v>40</v>
      </c>
      <c r="AI224">
        <v>2</v>
      </c>
    </row>
    <row r="225" spans="1:35" x14ac:dyDescent="0.25">
      <c r="A225" t="s">
        <v>941</v>
      </c>
      <c r="B225" t="s">
        <v>418</v>
      </c>
      <c r="C225" t="s">
        <v>746</v>
      </c>
      <c r="D225" t="s">
        <v>900</v>
      </c>
      <c r="E225" s="2">
        <v>94.804347826086953</v>
      </c>
      <c r="F225" s="2">
        <v>8.8641304347826093</v>
      </c>
      <c r="G225" s="2">
        <v>3.8152173913043486</v>
      </c>
      <c r="H225" s="2">
        <v>0.53065217391304342</v>
      </c>
      <c r="I225" s="2">
        <v>6.3586956521739131</v>
      </c>
      <c r="J225" s="2">
        <v>0</v>
      </c>
      <c r="K225" s="2">
        <v>0</v>
      </c>
      <c r="L225" s="2">
        <v>7.9076086956521738</v>
      </c>
      <c r="M225" s="2">
        <v>10.434782608695652</v>
      </c>
      <c r="N225" s="2">
        <v>0</v>
      </c>
      <c r="O225" s="2">
        <v>0.11006649850951618</v>
      </c>
      <c r="P225" s="2">
        <v>4.6793478260869561</v>
      </c>
      <c r="Q225" s="2">
        <v>12.176847826086956</v>
      </c>
      <c r="R225" s="2">
        <v>0.17779981655583582</v>
      </c>
      <c r="S225" s="2">
        <v>27.527173913043477</v>
      </c>
      <c r="T225" s="2">
        <v>2.7070652173913037</v>
      </c>
      <c r="U225" s="2">
        <v>0</v>
      </c>
      <c r="V225" s="2">
        <v>0.31891194680119239</v>
      </c>
      <c r="W225" s="2">
        <v>34.483695652173914</v>
      </c>
      <c r="X225" s="2">
        <v>4.7235869565217383</v>
      </c>
      <c r="Y225" s="2">
        <v>0</v>
      </c>
      <c r="Z225" s="2">
        <v>0.41355996331116712</v>
      </c>
      <c r="AA225" s="2">
        <v>0</v>
      </c>
      <c r="AB225" s="2">
        <v>0</v>
      </c>
      <c r="AC225" s="2">
        <v>0</v>
      </c>
      <c r="AD225" s="2">
        <v>0</v>
      </c>
      <c r="AE225" s="2">
        <v>0</v>
      </c>
      <c r="AF225" s="2">
        <v>0</v>
      </c>
      <c r="AG225" s="2">
        <v>0</v>
      </c>
      <c r="AH225" t="s">
        <v>67</v>
      </c>
      <c r="AI225">
        <v>2</v>
      </c>
    </row>
    <row r="226" spans="1:35" x14ac:dyDescent="0.25">
      <c r="A226" t="s">
        <v>941</v>
      </c>
      <c r="B226" t="s">
        <v>559</v>
      </c>
      <c r="C226" t="s">
        <v>816</v>
      </c>
      <c r="D226" t="s">
        <v>906</v>
      </c>
      <c r="E226" s="2">
        <v>86.304347826086953</v>
      </c>
      <c r="F226" s="2">
        <v>5.7391304347826084</v>
      </c>
      <c r="G226" s="2">
        <v>2.3043478260869565</v>
      </c>
      <c r="H226" s="2">
        <v>0.60597826086956519</v>
      </c>
      <c r="I226" s="2">
        <v>6.3804347826086953</v>
      </c>
      <c r="J226" s="2">
        <v>0</v>
      </c>
      <c r="K226" s="2">
        <v>0</v>
      </c>
      <c r="L226" s="2">
        <v>4.6467391304347823</v>
      </c>
      <c r="M226" s="2">
        <v>8.9619565217391308</v>
      </c>
      <c r="N226" s="2">
        <v>0</v>
      </c>
      <c r="O226" s="2">
        <v>0.10384130982367759</v>
      </c>
      <c r="P226" s="2">
        <v>4.4347826086956523</v>
      </c>
      <c r="Q226" s="2">
        <v>15.426413043478266</v>
      </c>
      <c r="R226" s="2">
        <v>0.23012972292191444</v>
      </c>
      <c r="S226" s="2">
        <v>20.386630434782607</v>
      </c>
      <c r="T226" s="2">
        <v>4.6170652173913052</v>
      </c>
      <c r="U226" s="2">
        <v>0</v>
      </c>
      <c r="V226" s="2">
        <v>0.2897153652392947</v>
      </c>
      <c r="W226" s="2">
        <v>27.536413043478259</v>
      </c>
      <c r="X226" s="2">
        <v>4.7906521739130437</v>
      </c>
      <c r="Y226" s="2">
        <v>0</v>
      </c>
      <c r="Z226" s="2">
        <v>0.3745705289672544</v>
      </c>
      <c r="AA226" s="2">
        <v>0</v>
      </c>
      <c r="AB226" s="2">
        <v>0</v>
      </c>
      <c r="AC226" s="2">
        <v>0</v>
      </c>
      <c r="AD226" s="2">
        <v>0</v>
      </c>
      <c r="AE226" s="2">
        <v>4.3478260869565216E-2</v>
      </c>
      <c r="AF226" s="2">
        <v>0</v>
      </c>
      <c r="AG226" s="2">
        <v>0</v>
      </c>
      <c r="AH226" t="s">
        <v>211</v>
      </c>
      <c r="AI226">
        <v>2</v>
      </c>
    </row>
    <row r="227" spans="1:35" x14ac:dyDescent="0.25">
      <c r="A227" t="s">
        <v>941</v>
      </c>
      <c r="B227" t="s">
        <v>581</v>
      </c>
      <c r="C227" t="s">
        <v>851</v>
      </c>
      <c r="D227" t="s">
        <v>900</v>
      </c>
      <c r="E227" s="2">
        <v>97.489130434782609</v>
      </c>
      <c r="F227" s="2">
        <v>10.005434782608695</v>
      </c>
      <c r="G227" s="2">
        <v>0.27717391304347827</v>
      </c>
      <c r="H227" s="2">
        <v>0.61684782608695654</v>
      </c>
      <c r="I227" s="2">
        <v>4.9021739130434785</v>
      </c>
      <c r="J227" s="2">
        <v>0</v>
      </c>
      <c r="K227" s="2">
        <v>0</v>
      </c>
      <c r="L227" s="2">
        <v>4.7717391304347823</v>
      </c>
      <c r="M227" s="2">
        <v>8.875</v>
      </c>
      <c r="N227" s="2">
        <v>0</v>
      </c>
      <c r="O227" s="2">
        <v>9.1035789943137477E-2</v>
      </c>
      <c r="P227" s="2">
        <v>4.9456521739130439</v>
      </c>
      <c r="Q227" s="2">
        <v>21.457391304347823</v>
      </c>
      <c r="R227" s="2">
        <v>0.27083063886720926</v>
      </c>
      <c r="S227" s="2">
        <v>13.222826086956522</v>
      </c>
      <c r="T227" s="2">
        <v>1.3858695652173914</v>
      </c>
      <c r="U227" s="2">
        <v>0</v>
      </c>
      <c r="V227" s="2">
        <v>0.14984948154755268</v>
      </c>
      <c r="W227" s="2">
        <v>10.815217391304348</v>
      </c>
      <c r="X227" s="2">
        <v>3.9738043478260874</v>
      </c>
      <c r="Y227" s="2">
        <v>0</v>
      </c>
      <c r="Z227" s="2">
        <v>0.15169918608540528</v>
      </c>
      <c r="AA227" s="2">
        <v>0</v>
      </c>
      <c r="AB227" s="2">
        <v>0</v>
      </c>
      <c r="AC227" s="2">
        <v>0</v>
      </c>
      <c r="AD227" s="2">
        <v>0</v>
      </c>
      <c r="AE227" s="2">
        <v>0</v>
      </c>
      <c r="AF227" s="2">
        <v>0</v>
      </c>
      <c r="AG227" s="2">
        <v>0</v>
      </c>
      <c r="AH227" t="s">
        <v>233</v>
      </c>
      <c r="AI227">
        <v>2</v>
      </c>
    </row>
    <row r="228" spans="1:35" x14ac:dyDescent="0.25">
      <c r="A228" t="s">
        <v>941</v>
      </c>
      <c r="B228" t="s">
        <v>669</v>
      </c>
      <c r="C228" t="s">
        <v>772</v>
      </c>
      <c r="D228" t="s">
        <v>900</v>
      </c>
      <c r="E228" s="2">
        <v>100.51086956521739</v>
      </c>
      <c r="F228" s="2">
        <v>13.711956521739131</v>
      </c>
      <c r="G228" s="2">
        <v>3.3804347826086958</v>
      </c>
      <c r="H228" s="2">
        <v>0.54163043478260864</v>
      </c>
      <c r="I228" s="2">
        <v>13.684782608695652</v>
      </c>
      <c r="J228" s="2">
        <v>0</v>
      </c>
      <c r="K228" s="2">
        <v>0</v>
      </c>
      <c r="L228" s="2">
        <v>10.271739130434783</v>
      </c>
      <c r="M228" s="2">
        <v>9.304347826086957</v>
      </c>
      <c r="N228" s="2">
        <v>0</v>
      </c>
      <c r="O228" s="2">
        <v>9.2570563425975999E-2</v>
      </c>
      <c r="P228" s="2">
        <v>4</v>
      </c>
      <c r="Q228" s="2">
        <v>11.11358695652174</v>
      </c>
      <c r="R228" s="2">
        <v>0.15036768681734616</v>
      </c>
      <c r="S228" s="2">
        <v>54.035326086956523</v>
      </c>
      <c r="T228" s="2">
        <v>6.4766304347826074</v>
      </c>
      <c r="U228" s="2">
        <v>0</v>
      </c>
      <c r="V228" s="2">
        <v>0.60204390613171843</v>
      </c>
      <c r="W228" s="2">
        <v>63.570652173913047</v>
      </c>
      <c r="X228" s="2">
        <v>9.0659782608695654</v>
      </c>
      <c r="Y228" s="2">
        <v>0</v>
      </c>
      <c r="Z228" s="2">
        <v>0.72267438088028557</v>
      </c>
      <c r="AA228" s="2">
        <v>0</v>
      </c>
      <c r="AB228" s="2">
        <v>0</v>
      </c>
      <c r="AC228" s="2">
        <v>0</v>
      </c>
      <c r="AD228" s="2">
        <v>0</v>
      </c>
      <c r="AE228" s="2">
        <v>8.152173913043478E-3</v>
      </c>
      <c r="AF228" s="2">
        <v>0</v>
      </c>
      <c r="AG228" s="2">
        <v>0</v>
      </c>
      <c r="AH228" t="s">
        <v>321</v>
      </c>
      <c r="AI228">
        <v>2</v>
      </c>
    </row>
    <row r="229" spans="1:35" x14ac:dyDescent="0.25">
      <c r="A229" t="s">
        <v>941</v>
      </c>
      <c r="B229" t="s">
        <v>376</v>
      </c>
      <c r="C229" t="s">
        <v>770</v>
      </c>
      <c r="D229" t="s">
        <v>896</v>
      </c>
      <c r="E229" s="2">
        <v>89.510869565217391</v>
      </c>
      <c r="F229" s="2">
        <v>6.0978260869565215</v>
      </c>
      <c r="G229" s="2">
        <v>1.1478260869565204</v>
      </c>
      <c r="H229" s="2">
        <v>0.54891304347826086</v>
      </c>
      <c r="I229" s="2">
        <v>0</v>
      </c>
      <c r="J229" s="2">
        <v>0</v>
      </c>
      <c r="K229" s="2">
        <v>0</v>
      </c>
      <c r="L229" s="2">
        <v>1.2229347826086956</v>
      </c>
      <c r="M229" s="2">
        <v>17.809999999999995</v>
      </c>
      <c r="N229" s="2">
        <v>0</v>
      </c>
      <c r="O229" s="2">
        <v>0.19897024893746201</v>
      </c>
      <c r="P229" s="2">
        <v>5.2173913043478262</v>
      </c>
      <c r="Q229" s="2">
        <v>24.437065217391311</v>
      </c>
      <c r="R229" s="2">
        <v>0.3312944748026716</v>
      </c>
      <c r="S229" s="2">
        <v>9.2136956521739162</v>
      </c>
      <c r="T229" s="2">
        <v>11.208586956521742</v>
      </c>
      <c r="U229" s="2">
        <v>0</v>
      </c>
      <c r="V229" s="2">
        <v>0.22815421979356415</v>
      </c>
      <c r="W229" s="2">
        <v>16.923043478260869</v>
      </c>
      <c r="X229" s="2">
        <v>16.565760869565221</v>
      </c>
      <c r="Y229" s="2">
        <v>0</v>
      </c>
      <c r="Z229" s="2">
        <v>0.37413114754098364</v>
      </c>
      <c r="AA229" s="2">
        <v>0</v>
      </c>
      <c r="AB229" s="2">
        <v>0</v>
      </c>
      <c r="AC229" s="2">
        <v>0</v>
      </c>
      <c r="AD229" s="2">
        <v>0</v>
      </c>
      <c r="AE229" s="2">
        <v>0</v>
      </c>
      <c r="AF229" s="2">
        <v>0</v>
      </c>
      <c r="AG229" s="2">
        <v>0</v>
      </c>
      <c r="AH229" t="s">
        <v>25</v>
      </c>
      <c r="AI229">
        <v>2</v>
      </c>
    </row>
    <row r="230" spans="1:35" x14ac:dyDescent="0.25">
      <c r="A230" t="s">
        <v>941</v>
      </c>
      <c r="B230" t="s">
        <v>352</v>
      </c>
      <c r="C230" t="s">
        <v>755</v>
      </c>
      <c r="D230" t="s">
        <v>890</v>
      </c>
      <c r="E230" s="2">
        <v>146.60869565217391</v>
      </c>
      <c r="F230" s="2">
        <v>95.337826086956525</v>
      </c>
      <c r="G230" s="2">
        <v>0</v>
      </c>
      <c r="H230" s="2">
        <v>0</v>
      </c>
      <c r="I230" s="2">
        <v>0</v>
      </c>
      <c r="J230" s="2">
        <v>0</v>
      </c>
      <c r="K230" s="2">
        <v>0</v>
      </c>
      <c r="L230" s="2">
        <v>6.1488043478260863</v>
      </c>
      <c r="M230" s="2">
        <v>14.434782608695652</v>
      </c>
      <c r="N230" s="2">
        <v>0</v>
      </c>
      <c r="O230" s="2">
        <v>9.8457888493475684E-2</v>
      </c>
      <c r="P230" s="2">
        <v>0</v>
      </c>
      <c r="Q230" s="2">
        <v>44.450760869565222</v>
      </c>
      <c r="R230" s="2">
        <v>0.30319320877817324</v>
      </c>
      <c r="S230" s="2">
        <v>11.716739130434778</v>
      </c>
      <c r="T230" s="2">
        <v>15.135760869565217</v>
      </c>
      <c r="U230" s="2">
        <v>0</v>
      </c>
      <c r="V230" s="2">
        <v>0.18315762158956106</v>
      </c>
      <c r="W230" s="2">
        <v>14.323043478260866</v>
      </c>
      <c r="X230" s="2">
        <v>18.541195652173919</v>
      </c>
      <c r="Y230" s="2">
        <v>0</v>
      </c>
      <c r="Z230" s="2">
        <v>0.22416295966785291</v>
      </c>
      <c r="AA230" s="2">
        <v>0</v>
      </c>
      <c r="AB230" s="2">
        <v>0</v>
      </c>
      <c r="AC230" s="2">
        <v>0</v>
      </c>
      <c r="AD230" s="2">
        <v>103.93336956521736</v>
      </c>
      <c r="AE230" s="2">
        <v>0</v>
      </c>
      <c r="AF230" s="2">
        <v>0</v>
      </c>
      <c r="AG230" s="2">
        <v>0</v>
      </c>
      <c r="AH230" t="s">
        <v>0</v>
      </c>
      <c r="AI230">
        <v>2</v>
      </c>
    </row>
    <row r="231" spans="1:35" x14ac:dyDescent="0.25">
      <c r="A231" t="s">
        <v>941</v>
      </c>
      <c r="B231" t="s">
        <v>510</v>
      </c>
      <c r="C231" t="s">
        <v>833</v>
      </c>
      <c r="D231" t="s">
        <v>902</v>
      </c>
      <c r="E231" s="2">
        <v>106.15217391304348</v>
      </c>
      <c r="F231" s="2">
        <v>0</v>
      </c>
      <c r="G231" s="2">
        <v>0.81521739130434778</v>
      </c>
      <c r="H231" s="2">
        <v>0.48369565217391303</v>
      </c>
      <c r="I231" s="2">
        <v>1.6494565217391304</v>
      </c>
      <c r="J231" s="2">
        <v>0</v>
      </c>
      <c r="K231" s="2">
        <v>0</v>
      </c>
      <c r="L231" s="2">
        <v>0.94956521739130451</v>
      </c>
      <c r="M231" s="2">
        <v>4.8559782608695654</v>
      </c>
      <c r="N231" s="2">
        <v>0</v>
      </c>
      <c r="O231" s="2">
        <v>4.5745443374974402E-2</v>
      </c>
      <c r="P231" s="2">
        <v>0</v>
      </c>
      <c r="Q231" s="2">
        <v>21.538043478260871</v>
      </c>
      <c r="R231" s="2">
        <v>0.20289780872414501</v>
      </c>
      <c r="S231" s="2">
        <v>4.8227173913043488</v>
      </c>
      <c r="T231" s="2">
        <v>4.8766304347826086</v>
      </c>
      <c r="U231" s="2">
        <v>0</v>
      </c>
      <c r="V231" s="2">
        <v>9.1372107311079254E-2</v>
      </c>
      <c r="W231" s="2">
        <v>6.1432608695652169</v>
      </c>
      <c r="X231" s="2">
        <v>5.8946739130434791</v>
      </c>
      <c r="Y231" s="2">
        <v>0.57663043478260867</v>
      </c>
      <c r="Z231" s="2">
        <v>0.11883473274626254</v>
      </c>
      <c r="AA231" s="2">
        <v>0</v>
      </c>
      <c r="AB231" s="2">
        <v>0</v>
      </c>
      <c r="AC231" s="2">
        <v>0</v>
      </c>
      <c r="AD231" s="2">
        <v>0</v>
      </c>
      <c r="AE231" s="2">
        <v>0.23391304347826086</v>
      </c>
      <c r="AF231" s="2">
        <v>0</v>
      </c>
      <c r="AG231" s="2">
        <v>0.32597826086956522</v>
      </c>
      <c r="AH231" t="s">
        <v>161</v>
      </c>
      <c r="AI231">
        <v>2</v>
      </c>
    </row>
    <row r="232" spans="1:35" x14ac:dyDescent="0.25">
      <c r="A232" t="s">
        <v>941</v>
      </c>
      <c r="B232" t="s">
        <v>484</v>
      </c>
      <c r="C232" t="s">
        <v>826</v>
      </c>
      <c r="D232" t="s">
        <v>895</v>
      </c>
      <c r="E232" s="2">
        <v>123.25</v>
      </c>
      <c r="F232" s="2">
        <v>4.5217391304347823</v>
      </c>
      <c r="G232" s="2">
        <v>0.80434782608695654</v>
      </c>
      <c r="H232" s="2">
        <v>0.23891304347826087</v>
      </c>
      <c r="I232" s="2">
        <v>4.5054347826086953</v>
      </c>
      <c r="J232" s="2">
        <v>0</v>
      </c>
      <c r="K232" s="2">
        <v>0</v>
      </c>
      <c r="L232" s="2">
        <v>5.0351086956521742</v>
      </c>
      <c r="M232" s="2">
        <v>10.834565217391305</v>
      </c>
      <c r="N232" s="2">
        <v>0</v>
      </c>
      <c r="O232" s="2">
        <v>8.7907222859158654E-2</v>
      </c>
      <c r="P232" s="2">
        <v>0</v>
      </c>
      <c r="Q232" s="2">
        <v>11.857499999999998</v>
      </c>
      <c r="R232" s="2">
        <v>9.6206896551724125E-2</v>
      </c>
      <c r="S232" s="2">
        <v>10.604673913043476</v>
      </c>
      <c r="T232" s="2">
        <v>15.955434782608695</v>
      </c>
      <c r="U232" s="2">
        <v>0</v>
      </c>
      <c r="V232" s="2">
        <v>0.21549783931563626</v>
      </c>
      <c r="W232" s="2">
        <v>15.758260869565218</v>
      </c>
      <c r="X232" s="2">
        <v>4.1001086956521746</v>
      </c>
      <c r="Y232" s="2">
        <v>0</v>
      </c>
      <c r="Z232" s="2">
        <v>0.16112267395713911</v>
      </c>
      <c r="AA232" s="2">
        <v>0</v>
      </c>
      <c r="AB232" s="2">
        <v>5.040108695652175</v>
      </c>
      <c r="AC232" s="2">
        <v>0</v>
      </c>
      <c r="AD232" s="2">
        <v>0</v>
      </c>
      <c r="AE232" s="2">
        <v>0</v>
      </c>
      <c r="AF232" s="2">
        <v>0</v>
      </c>
      <c r="AG232" s="2">
        <v>0</v>
      </c>
      <c r="AH232" t="s">
        <v>135</v>
      </c>
      <c r="AI232">
        <v>2</v>
      </c>
    </row>
    <row r="233" spans="1:35" x14ac:dyDescent="0.25">
      <c r="A233" t="s">
        <v>941</v>
      </c>
      <c r="B233" t="s">
        <v>514</v>
      </c>
      <c r="C233" t="s">
        <v>836</v>
      </c>
      <c r="D233" t="s">
        <v>900</v>
      </c>
      <c r="E233" s="2">
        <v>76.673913043478265</v>
      </c>
      <c r="F233" s="2">
        <v>0</v>
      </c>
      <c r="G233" s="2">
        <v>1.3478260869565222</v>
      </c>
      <c r="H233" s="2">
        <v>0.56793478260869568</v>
      </c>
      <c r="I233" s="2">
        <v>1.7445652173913044</v>
      </c>
      <c r="J233" s="2">
        <v>0</v>
      </c>
      <c r="K233" s="2">
        <v>0</v>
      </c>
      <c r="L233" s="2">
        <v>1.3847826086956523</v>
      </c>
      <c r="M233" s="2">
        <v>3.0489130434782608</v>
      </c>
      <c r="N233" s="2">
        <v>0</v>
      </c>
      <c r="O233" s="2">
        <v>3.9764672526226251E-2</v>
      </c>
      <c r="P233" s="2">
        <v>0</v>
      </c>
      <c r="Q233" s="2">
        <v>24.570434782608697</v>
      </c>
      <c r="R233" s="2">
        <v>0.32045364332293735</v>
      </c>
      <c r="S233" s="2">
        <v>5.4030434782608703</v>
      </c>
      <c r="T233" s="2">
        <v>0</v>
      </c>
      <c r="U233" s="2">
        <v>0</v>
      </c>
      <c r="V233" s="2">
        <v>7.0467819676779134E-2</v>
      </c>
      <c r="W233" s="2">
        <v>5.0842391304347823</v>
      </c>
      <c r="X233" s="2">
        <v>6.8804347826086951E-2</v>
      </c>
      <c r="Y233" s="2">
        <v>0</v>
      </c>
      <c r="Z233" s="2">
        <v>6.7207258293166997E-2</v>
      </c>
      <c r="AA233" s="2">
        <v>0.2608695652173913</v>
      </c>
      <c r="AB233" s="2">
        <v>0</v>
      </c>
      <c r="AC233" s="2">
        <v>0</v>
      </c>
      <c r="AD233" s="2">
        <v>0</v>
      </c>
      <c r="AE233" s="2">
        <v>0.20608695652173914</v>
      </c>
      <c r="AF233" s="2">
        <v>0</v>
      </c>
      <c r="AG233" s="2">
        <v>0</v>
      </c>
      <c r="AH233" t="s">
        <v>165</v>
      </c>
      <c r="AI233">
        <v>2</v>
      </c>
    </row>
    <row r="234" spans="1:35" x14ac:dyDescent="0.25">
      <c r="A234" t="s">
        <v>941</v>
      </c>
      <c r="B234" t="s">
        <v>579</v>
      </c>
      <c r="C234" t="s">
        <v>707</v>
      </c>
      <c r="D234" t="s">
        <v>898</v>
      </c>
      <c r="E234" s="2">
        <v>48.695652173913047</v>
      </c>
      <c r="F234" s="2">
        <v>5.7391304347826084</v>
      </c>
      <c r="G234" s="2">
        <v>0.18478260869565216</v>
      </c>
      <c r="H234" s="2">
        <v>0.25260869565217392</v>
      </c>
      <c r="I234" s="2">
        <v>2.0127173913043479</v>
      </c>
      <c r="J234" s="2">
        <v>0</v>
      </c>
      <c r="K234" s="2">
        <v>0</v>
      </c>
      <c r="L234" s="2">
        <v>0.9197826086956522</v>
      </c>
      <c r="M234" s="2">
        <v>5.5652173913043477</v>
      </c>
      <c r="N234" s="2">
        <v>0</v>
      </c>
      <c r="O234" s="2">
        <v>0.11428571428571428</v>
      </c>
      <c r="P234" s="2">
        <v>5.0434782608695654</v>
      </c>
      <c r="Q234" s="2">
        <v>7.7919565217391318</v>
      </c>
      <c r="R234" s="2">
        <v>0.26358482142857143</v>
      </c>
      <c r="S234" s="2">
        <v>4.8434782608695643</v>
      </c>
      <c r="T234" s="2">
        <v>1.3423913043478262</v>
      </c>
      <c r="U234" s="2">
        <v>0</v>
      </c>
      <c r="V234" s="2">
        <v>0.12703124999999998</v>
      </c>
      <c r="W234" s="2">
        <v>2.2154347826086958</v>
      </c>
      <c r="X234" s="2">
        <v>5.2935869565217386</v>
      </c>
      <c r="Y234" s="2">
        <v>3.5496739130434789</v>
      </c>
      <c r="Z234" s="2">
        <v>0.22709821428571428</v>
      </c>
      <c r="AA234" s="2">
        <v>0</v>
      </c>
      <c r="AB234" s="2">
        <v>0</v>
      </c>
      <c r="AC234" s="2">
        <v>0</v>
      </c>
      <c r="AD234" s="2">
        <v>0</v>
      </c>
      <c r="AE234" s="2">
        <v>0</v>
      </c>
      <c r="AF234" s="2">
        <v>0</v>
      </c>
      <c r="AG234" s="2">
        <v>0</v>
      </c>
      <c r="AH234" t="s">
        <v>231</v>
      </c>
      <c r="AI234">
        <v>2</v>
      </c>
    </row>
    <row r="235" spans="1:35" x14ac:dyDescent="0.25">
      <c r="A235" t="s">
        <v>941</v>
      </c>
      <c r="B235" t="s">
        <v>555</v>
      </c>
      <c r="C235" t="s">
        <v>723</v>
      </c>
      <c r="D235" t="s">
        <v>894</v>
      </c>
      <c r="E235" s="2">
        <v>149.25</v>
      </c>
      <c r="F235" s="2">
        <v>5.7391304347826084</v>
      </c>
      <c r="G235" s="2">
        <v>0</v>
      </c>
      <c r="H235" s="2">
        <v>0</v>
      </c>
      <c r="I235" s="2">
        <v>9.9130434782608692</v>
      </c>
      <c r="J235" s="2">
        <v>0</v>
      </c>
      <c r="K235" s="2">
        <v>0</v>
      </c>
      <c r="L235" s="2">
        <v>0</v>
      </c>
      <c r="M235" s="2">
        <v>9.5652173913043477</v>
      </c>
      <c r="N235" s="2">
        <v>0</v>
      </c>
      <c r="O235" s="2">
        <v>6.4088558735707526E-2</v>
      </c>
      <c r="P235" s="2">
        <v>19.929347826086957</v>
      </c>
      <c r="Q235" s="2">
        <v>12.277173913043478</v>
      </c>
      <c r="R235" s="2">
        <v>0.21578909037943342</v>
      </c>
      <c r="S235" s="2">
        <v>18.461956521739129</v>
      </c>
      <c r="T235" s="2">
        <v>0</v>
      </c>
      <c r="U235" s="2">
        <v>0</v>
      </c>
      <c r="V235" s="2">
        <v>0.12369820115068093</v>
      </c>
      <c r="W235" s="2">
        <v>5.5597826086956523</v>
      </c>
      <c r="X235" s="2">
        <v>0</v>
      </c>
      <c r="Y235" s="2">
        <v>5.4782608695652177</v>
      </c>
      <c r="Z235" s="2">
        <v>7.3956740222853409E-2</v>
      </c>
      <c r="AA235" s="2">
        <v>0</v>
      </c>
      <c r="AB235" s="2">
        <v>0</v>
      </c>
      <c r="AC235" s="2">
        <v>0</v>
      </c>
      <c r="AD235" s="2">
        <v>0</v>
      </c>
      <c r="AE235" s="2">
        <v>0</v>
      </c>
      <c r="AF235" s="2">
        <v>0</v>
      </c>
      <c r="AG235" s="2">
        <v>0</v>
      </c>
      <c r="AH235" t="s">
        <v>207</v>
      </c>
      <c r="AI235">
        <v>2</v>
      </c>
    </row>
    <row r="236" spans="1:35" x14ac:dyDescent="0.25">
      <c r="A236" t="s">
        <v>941</v>
      </c>
      <c r="B236" t="s">
        <v>528</v>
      </c>
      <c r="C236" t="s">
        <v>736</v>
      </c>
      <c r="D236" t="s">
        <v>896</v>
      </c>
      <c r="E236" s="2">
        <v>249.31521739130434</v>
      </c>
      <c r="F236" s="2">
        <v>19.739130434782609</v>
      </c>
      <c r="G236" s="2">
        <v>3.0652173913043477</v>
      </c>
      <c r="H236" s="2">
        <v>1.2173913043478262</v>
      </c>
      <c r="I236" s="2">
        <v>7.9130434782608692</v>
      </c>
      <c r="J236" s="2">
        <v>0</v>
      </c>
      <c r="K236" s="2">
        <v>0</v>
      </c>
      <c r="L236" s="2">
        <v>8.0631521739130463</v>
      </c>
      <c r="M236" s="2">
        <v>12.070652173913043</v>
      </c>
      <c r="N236" s="2">
        <v>0</v>
      </c>
      <c r="O236" s="2">
        <v>4.8415224310066701E-2</v>
      </c>
      <c r="P236" s="2">
        <v>4.5217391304347823</v>
      </c>
      <c r="Q236" s="2">
        <v>9.4239130434782616</v>
      </c>
      <c r="R236" s="2">
        <v>5.5935824214151809E-2</v>
      </c>
      <c r="S236" s="2">
        <v>28.48065217391304</v>
      </c>
      <c r="T236" s="2">
        <v>16.165760869565226</v>
      </c>
      <c r="U236" s="2">
        <v>0</v>
      </c>
      <c r="V236" s="2">
        <v>0.17907616514801414</v>
      </c>
      <c r="W236" s="2">
        <v>18.510652173913037</v>
      </c>
      <c r="X236" s="2">
        <v>18.846739130434781</v>
      </c>
      <c r="Y236" s="2">
        <v>4.381086956521739</v>
      </c>
      <c r="Z236" s="2">
        <v>0.16741247765618866</v>
      </c>
      <c r="AA236" s="2">
        <v>0</v>
      </c>
      <c r="AB236" s="2">
        <v>0</v>
      </c>
      <c r="AC236" s="2">
        <v>0</v>
      </c>
      <c r="AD236" s="2">
        <v>0</v>
      </c>
      <c r="AE236" s="2">
        <v>0</v>
      </c>
      <c r="AF236" s="2">
        <v>0</v>
      </c>
      <c r="AG236" s="2">
        <v>0</v>
      </c>
      <c r="AH236" t="s">
        <v>180</v>
      </c>
      <c r="AI236">
        <v>2</v>
      </c>
    </row>
    <row r="237" spans="1:35" x14ac:dyDescent="0.25">
      <c r="A237" t="s">
        <v>941</v>
      </c>
      <c r="B237" t="s">
        <v>430</v>
      </c>
      <c r="C237" t="s">
        <v>736</v>
      </c>
      <c r="D237" t="s">
        <v>896</v>
      </c>
      <c r="E237" s="2">
        <v>159.32608695652175</v>
      </c>
      <c r="F237" s="2">
        <v>10.173913043478262</v>
      </c>
      <c r="G237" s="2">
        <v>1.6956521739130435</v>
      </c>
      <c r="H237" s="2">
        <v>1.3695652173913044</v>
      </c>
      <c r="I237" s="2">
        <v>9.9130434782608692</v>
      </c>
      <c r="J237" s="2">
        <v>0</v>
      </c>
      <c r="K237" s="2">
        <v>2.8695652173913042</v>
      </c>
      <c r="L237" s="2">
        <v>9.2577173913043485</v>
      </c>
      <c r="M237" s="2">
        <v>13.065217391304348</v>
      </c>
      <c r="N237" s="2">
        <v>0</v>
      </c>
      <c r="O237" s="2">
        <v>8.2003001773775411E-2</v>
      </c>
      <c r="P237" s="2">
        <v>5</v>
      </c>
      <c r="Q237" s="2">
        <v>29.342391304347824</v>
      </c>
      <c r="R237" s="2">
        <v>0.21554782371401282</v>
      </c>
      <c r="S237" s="2">
        <v>16.573913043478257</v>
      </c>
      <c r="T237" s="2">
        <v>15.343913043478262</v>
      </c>
      <c r="U237" s="2">
        <v>0</v>
      </c>
      <c r="V237" s="2">
        <v>0.20033019511529535</v>
      </c>
      <c r="W237" s="2">
        <v>14.117934782608694</v>
      </c>
      <c r="X237" s="2">
        <v>10.586630434782606</v>
      </c>
      <c r="Y237" s="2">
        <v>5.2967391304347808</v>
      </c>
      <c r="Z237" s="2">
        <v>0.18830126893164137</v>
      </c>
      <c r="AA237" s="2">
        <v>0</v>
      </c>
      <c r="AB237" s="2">
        <v>0</v>
      </c>
      <c r="AC237" s="2">
        <v>0</v>
      </c>
      <c r="AD237" s="2">
        <v>0</v>
      </c>
      <c r="AE237" s="2">
        <v>0</v>
      </c>
      <c r="AF237" s="2">
        <v>0</v>
      </c>
      <c r="AG237" s="2">
        <v>0</v>
      </c>
      <c r="AH237" t="s">
        <v>80</v>
      </c>
      <c r="AI237">
        <v>2</v>
      </c>
    </row>
    <row r="238" spans="1:35" x14ac:dyDescent="0.25">
      <c r="A238" t="s">
        <v>941</v>
      </c>
      <c r="B238" t="s">
        <v>635</v>
      </c>
      <c r="C238" t="s">
        <v>818</v>
      </c>
      <c r="D238" t="s">
        <v>906</v>
      </c>
      <c r="E238" s="2">
        <v>109.19565217391305</v>
      </c>
      <c r="F238" s="2">
        <v>5.1304347826086953</v>
      </c>
      <c r="G238" s="2">
        <v>0.2608695652173913</v>
      </c>
      <c r="H238" s="2">
        <v>0.6383695652173913</v>
      </c>
      <c r="I238" s="2">
        <v>4.1494565217391308</v>
      </c>
      <c r="J238" s="2">
        <v>0</v>
      </c>
      <c r="K238" s="2">
        <v>0</v>
      </c>
      <c r="L238" s="2">
        <v>5.8216304347826089</v>
      </c>
      <c r="M238" s="2">
        <v>4.4347826086956523</v>
      </c>
      <c r="N238" s="2">
        <v>3.7690217391304346</v>
      </c>
      <c r="O238" s="2">
        <v>7.5129404738204245E-2</v>
      </c>
      <c r="P238" s="2">
        <v>3.0434782608695654</v>
      </c>
      <c r="Q238" s="2">
        <v>9.820652173913043</v>
      </c>
      <c r="R238" s="2">
        <v>0.11780808281903245</v>
      </c>
      <c r="S238" s="2">
        <v>10.986413043478262</v>
      </c>
      <c r="T238" s="2">
        <v>5.0938043478260866</v>
      </c>
      <c r="U238" s="2">
        <v>0</v>
      </c>
      <c r="V238" s="2">
        <v>0.14726060123432211</v>
      </c>
      <c r="W238" s="2">
        <v>10.327826086956522</v>
      </c>
      <c r="X238" s="2">
        <v>3.2072826086956514</v>
      </c>
      <c r="Y238" s="2">
        <v>0</v>
      </c>
      <c r="Z238" s="2">
        <v>0.1239528170416086</v>
      </c>
      <c r="AA238" s="2">
        <v>0</v>
      </c>
      <c r="AB238" s="2">
        <v>0</v>
      </c>
      <c r="AC238" s="2">
        <v>0</v>
      </c>
      <c r="AD238" s="2">
        <v>0</v>
      </c>
      <c r="AE238" s="2">
        <v>0.27195652173913043</v>
      </c>
      <c r="AF238" s="2">
        <v>0</v>
      </c>
      <c r="AG238" s="2">
        <v>0</v>
      </c>
      <c r="AH238" t="s">
        <v>287</v>
      </c>
      <c r="AI238">
        <v>2</v>
      </c>
    </row>
    <row r="239" spans="1:35" x14ac:dyDescent="0.25">
      <c r="A239" t="s">
        <v>941</v>
      </c>
      <c r="B239" t="s">
        <v>611</v>
      </c>
      <c r="C239" t="s">
        <v>747</v>
      </c>
      <c r="D239" t="s">
        <v>897</v>
      </c>
      <c r="E239" s="2">
        <v>71.978260869565219</v>
      </c>
      <c r="F239" s="2">
        <v>4.6467391304347823</v>
      </c>
      <c r="G239" s="2">
        <v>8.7934782608695652E-2</v>
      </c>
      <c r="H239" s="2">
        <v>0.53804347826086951</v>
      </c>
      <c r="I239" s="2">
        <v>5.6766304347826084</v>
      </c>
      <c r="J239" s="2">
        <v>0</v>
      </c>
      <c r="K239" s="2">
        <v>0.10304347826086957</v>
      </c>
      <c r="L239" s="2">
        <v>2.9268478260869562</v>
      </c>
      <c r="M239" s="2">
        <v>9.5380434782608692</v>
      </c>
      <c r="N239" s="2">
        <v>0</v>
      </c>
      <c r="O239" s="2">
        <v>0.13251283600120808</v>
      </c>
      <c r="P239" s="2">
        <v>8.4130434782608692</v>
      </c>
      <c r="Q239" s="2">
        <v>0</v>
      </c>
      <c r="R239" s="2">
        <v>0.11688311688311688</v>
      </c>
      <c r="S239" s="2">
        <v>6.9233695652173921</v>
      </c>
      <c r="T239" s="2">
        <v>5.6521739130434785</v>
      </c>
      <c r="U239" s="2">
        <v>0</v>
      </c>
      <c r="V239" s="2">
        <v>0.17471307762005436</v>
      </c>
      <c r="W239" s="2">
        <v>5.5841304347826091</v>
      </c>
      <c r="X239" s="2">
        <v>5.5419565217391309</v>
      </c>
      <c r="Y239" s="2">
        <v>0</v>
      </c>
      <c r="Z239" s="2">
        <v>0.15457565690123828</v>
      </c>
      <c r="AA239" s="2">
        <v>0</v>
      </c>
      <c r="AB239" s="2">
        <v>0</v>
      </c>
      <c r="AC239" s="2">
        <v>0</v>
      </c>
      <c r="AD239" s="2">
        <v>0</v>
      </c>
      <c r="AE239" s="2">
        <v>0</v>
      </c>
      <c r="AF239" s="2">
        <v>0</v>
      </c>
      <c r="AG239" s="2">
        <v>0.3706521739130435</v>
      </c>
      <c r="AH239" t="s">
        <v>263</v>
      </c>
      <c r="AI239">
        <v>2</v>
      </c>
    </row>
    <row r="240" spans="1:35" x14ac:dyDescent="0.25">
      <c r="A240" t="s">
        <v>941</v>
      </c>
      <c r="B240" t="s">
        <v>562</v>
      </c>
      <c r="C240" t="s">
        <v>763</v>
      </c>
      <c r="D240" t="s">
        <v>901</v>
      </c>
      <c r="E240" s="2">
        <v>185.52173913043478</v>
      </c>
      <c r="F240" s="2">
        <v>3.7527173913043477</v>
      </c>
      <c r="G240" s="2">
        <v>0.25</v>
      </c>
      <c r="H240" s="2">
        <v>11.282608695652174</v>
      </c>
      <c r="I240" s="2">
        <v>15.320652173913043</v>
      </c>
      <c r="J240" s="2">
        <v>0</v>
      </c>
      <c r="K240" s="2">
        <v>0</v>
      </c>
      <c r="L240" s="2">
        <v>5.1119565217391312</v>
      </c>
      <c r="M240" s="2">
        <v>29.551630434782609</v>
      </c>
      <c r="N240" s="2">
        <v>0</v>
      </c>
      <c r="O240" s="2">
        <v>0.15928931333489571</v>
      </c>
      <c r="P240" s="2">
        <v>0</v>
      </c>
      <c r="Q240" s="2">
        <v>71.467391304347828</v>
      </c>
      <c r="R240" s="2">
        <v>0.38522381063979377</v>
      </c>
      <c r="S240" s="2">
        <v>8.7510869565217373</v>
      </c>
      <c r="T240" s="2">
        <v>11.385434782608698</v>
      </c>
      <c r="U240" s="2">
        <v>0</v>
      </c>
      <c r="V240" s="2">
        <v>0.10853995781579566</v>
      </c>
      <c r="W240" s="2">
        <v>5.7347826086956504</v>
      </c>
      <c r="X240" s="2">
        <v>5.3620652173913035</v>
      </c>
      <c r="Y240" s="2">
        <v>3.3808695652173903</v>
      </c>
      <c r="Z240" s="2">
        <v>7.8037848605577664E-2</v>
      </c>
      <c r="AA240" s="2">
        <v>0</v>
      </c>
      <c r="AB240" s="2">
        <v>2.7690217391304346</v>
      </c>
      <c r="AC240" s="2">
        <v>0</v>
      </c>
      <c r="AD240" s="2">
        <v>0</v>
      </c>
      <c r="AE240" s="2">
        <v>0</v>
      </c>
      <c r="AF240" s="2">
        <v>0</v>
      </c>
      <c r="AG240" s="2">
        <v>0</v>
      </c>
      <c r="AH240" t="s">
        <v>214</v>
      </c>
      <c r="AI240">
        <v>2</v>
      </c>
    </row>
    <row r="241" spans="1:35" x14ac:dyDescent="0.25">
      <c r="A241" t="s">
        <v>941</v>
      </c>
      <c r="B241" t="s">
        <v>599</v>
      </c>
      <c r="C241" t="s">
        <v>720</v>
      </c>
      <c r="D241" t="s">
        <v>898</v>
      </c>
      <c r="E241" s="2">
        <v>40.336956521739133</v>
      </c>
      <c r="F241" s="2">
        <v>5.4266304347826084</v>
      </c>
      <c r="G241" s="2">
        <v>0.21413043478260868</v>
      </c>
      <c r="H241" s="2">
        <v>0.15760869565217392</v>
      </c>
      <c r="I241" s="2">
        <v>0.27717391304347827</v>
      </c>
      <c r="J241" s="2">
        <v>0</v>
      </c>
      <c r="K241" s="2">
        <v>2.7065217391304346</v>
      </c>
      <c r="L241" s="2">
        <v>0</v>
      </c>
      <c r="M241" s="2">
        <v>4.9375</v>
      </c>
      <c r="N241" s="2">
        <v>0</v>
      </c>
      <c r="O241" s="2">
        <v>0.12240635947184046</v>
      </c>
      <c r="P241" s="2">
        <v>5.7119565217391308</v>
      </c>
      <c r="Q241" s="2">
        <v>25.138586956521738</v>
      </c>
      <c r="R241" s="2">
        <v>0.76482080301805433</v>
      </c>
      <c r="S241" s="2">
        <v>2.652173913043478</v>
      </c>
      <c r="T241" s="2">
        <v>5.5652173913043477</v>
      </c>
      <c r="U241" s="2">
        <v>0</v>
      </c>
      <c r="V241" s="2">
        <v>0.20371867421180273</v>
      </c>
      <c r="W241" s="2">
        <v>3.3043478260869565</v>
      </c>
      <c r="X241" s="2">
        <v>5.5652173913043477</v>
      </c>
      <c r="Y241" s="2">
        <v>0</v>
      </c>
      <c r="Z241" s="2">
        <v>0.21988682295877121</v>
      </c>
      <c r="AA241" s="2">
        <v>0</v>
      </c>
      <c r="AB241" s="2">
        <v>0</v>
      </c>
      <c r="AC241" s="2">
        <v>0</v>
      </c>
      <c r="AD241" s="2">
        <v>0</v>
      </c>
      <c r="AE241" s="2">
        <v>0</v>
      </c>
      <c r="AF241" s="2">
        <v>0</v>
      </c>
      <c r="AG241" s="2">
        <v>0.39673913043478259</v>
      </c>
      <c r="AH241" t="s">
        <v>251</v>
      </c>
      <c r="AI241">
        <v>2</v>
      </c>
    </row>
    <row r="242" spans="1:35" x14ac:dyDescent="0.25">
      <c r="A242" t="s">
        <v>941</v>
      </c>
      <c r="B242" t="s">
        <v>427</v>
      </c>
      <c r="C242" t="s">
        <v>797</v>
      </c>
      <c r="D242" t="s">
        <v>898</v>
      </c>
      <c r="E242" s="2">
        <v>140.55434782608697</v>
      </c>
      <c r="F242" s="2">
        <v>5.1304347826086953</v>
      </c>
      <c r="G242" s="2">
        <v>0.60869565217391308</v>
      </c>
      <c r="H242" s="2">
        <v>0.94565217391304346</v>
      </c>
      <c r="I242" s="2">
        <v>7.0434782608695654</v>
      </c>
      <c r="J242" s="2">
        <v>0</v>
      </c>
      <c r="K242" s="2">
        <v>0</v>
      </c>
      <c r="L242" s="2">
        <v>1.3179347826086956</v>
      </c>
      <c r="M242" s="2">
        <v>9.4646739130434785</v>
      </c>
      <c r="N242" s="2">
        <v>0</v>
      </c>
      <c r="O242" s="2">
        <v>6.7338179568478845E-2</v>
      </c>
      <c r="P242" s="2">
        <v>4.6086956521739131</v>
      </c>
      <c r="Q242" s="2">
        <v>7.2581521739130439</v>
      </c>
      <c r="R242" s="2">
        <v>8.4428891810378159E-2</v>
      </c>
      <c r="S242" s="2">
        <v>10.733695652173912</v>
      </c>
      <c r="T242" s="2">
        <v>7.6141304347826084</v>
      </c>
      <c r="U242" s="2">
        <v>0</v>
      </c>
      <c r="V242" s="2">
        <v>0.13053901477070604</v>
      </c>
      <c r="W242" s="2">
        <v>6.2228260869565215</v>
      </c>
      <c r="X242" s="2">
        <v>4.75</v>
      </c>
      <c r="Y242" s="2">
        <v>0</v>
      </c>
      <c r="Z242" s="2">
        <v>7.8068208181888477E-2</v>
      </c>
      <c r="AA242" s="2">
        <v>0</v>
      </c>
      <c r="AB242" s="2">
        <v>0</v>
      </c>
      <c r="AC242" s="2">
        <v>0</v>
      </c>
      <c r="AD242" s="2">
        <v>0</v>
      </c>
      <c r="AE242" s="2">
        <v>0</v>
      </c>
      <c r="AF242" s="2">
        <v>0</v>
      </c>
      <c r="AG242" s="2">
        <v>0</v>
      </c>
      <c r="AH242" t="s">
        <v>76</v>
      </c>
      <c r="AI242">
        <v>2</v>
      </c>
    </row>
    <row r="243" spans="1:35" x14ac:dyDescent="0.25">
      <c r="A243" t="s">
        <v>941</v>
      </c>
      <c r="B243" t="s">
        <v>638</v>
      </c>
      <c r="C243" t="s">
        <v>722</v>
      </c>
      <c r="D243" t="s">
        <v>890</v>
      </c>
      <c r="E243" s="2">
        <v>193.83695652173913</v>
      </c>
      <c r="F243" s="2">
        <v>8.5217391304347831</v>
      </c>
      <c r="G243" s="2">
        <v>0.51086956521739135</v>
      </c>
      <c r="H243" s="2">
        <v>10.690217391304348</v>
      </c>
      <c r="I243" s="2">
        <v>12.567934782608695</v>
      </c>
      <c r="J243" s="2">
        <v>0</v>
      </c>
      <c r="K243" s="2">
        <v>0</v>
      </c>
      <c r="L243" s="2">
        <v>4.2033695652173915</v>
      </c>
      <c r="M243" s="2">
        <v>9.2771739130434785</v>
      </c>
      <c r="N243" s="2">
        <v>0</v>
      </c>
      <c r="O243" s="2">
        <v>4.786070767677901E-2</v>
      </c>
      <c r="P243" s="2">
        <v>50.076086956521742</v>
      </c>
      <c r="Q243" s="2">
        <v>4.3315217391304346</v>
      </c>
      <c r="R243" s="2">
        <v>0.28068748948578481</v>
      </c>
      <c r="S243" s="2">
        <v>13.146739130434783</v>
      </c>
      <c r="T243" s="2">
        <v>11.472391304347827</v>
      </c>
      <c r="U243" s="2">
        <v>0</v>
      </c>
      <c r="V243" s="2">
        <v>0.12700947681265073</v>
      </c>
      <c r="W243" s="2">
        <v>8.172934782608694</v>
      </c>
      <c r="X243" s="2">
        <v>6.5734782608695648</v>
      </c>
      <c r="Y243" s="2">
        <v>4.7968478260869567</v>
      </c>
      <c r="Z243" s="2">
        <v>0.10082319295687769</v>
      </c>
      <c r="AA243" s="2">
        <v>0</v>
      </c>
      <c r="AB243" s="2">
        <v>0</v>
      </c>
      <c r="AC243" s="2">
        <v>0</v>
      </c>
      <c r="AD243" s="2">
        <v>0</v>
      </c>
      <c r="AE243" s="2">
        <v>0</v>
      </c>
      <c r="AF243" s="2">
        <v>0</v>
      </c>
      <c r="AG243" s="2">
        <v>0</v>
      </c>
      <c r="AH243" t="s">
        <v>290</v>
      </c>
      <c r="AI243">
        <v>2</v>
      </c>
    </row>
    <row r="244" spans="1:35" x14ac:dyDescent="0.25">
      <c r="A244" t="s">
        <v>941</v>
      </c>
      <c r="B244" t="s">
        <v>665</v>
      </c>
      <c r="C244" t="s">
        <v>788</v>
      </c>
      <c r="D244" t="s">
        <v>895</v>
      </c>
      <c r="E244" s="2">
        <v>259.18478260869563</v>
      </c>
      <c r="F244" s="2">
        <v>6.6195652173913047</v>
      </c>
      <c r="G244" s="2">
        <v>1.0570652173913044</v>
      </c>
      <c r="H244" s="2">
        <v>10.847826086956522</v>
      </c>
      <c r="I244" s="2">
        <v>13.230978260869565</v>
      </c>
      <c r="J244" s="2">
        <v>0</v>
      </c>
      <c r="K244" s="2">
        <v>1.0652173913043479</v>
      </c>
      <c r="L244" s="2">
        <v>9.9834782608695694</v>
      </c>
      <c r="M244" s="2">
        <v>23.358695652173914</v>
      </c>
      <c r="N244" s="2">
        <v>1.2418478260869565</v>
      </c>
      <c r="O244" s="2">
        <v>9.4915076535961429E-2</v>
      </c>
      <c r="P244" s="2">
        <v>9.0380434782608692</v>
      </c>
      <c r="Q244" s="2">
        <v>124.90695652173912</v>
      </c>
      <c r="R244" s="2">
        <v>0.5167934577479556</v>
      </c>
      <c r="S244" s="2">
        <v>8.8589130434782639</v>
      </c>
      <c r="T244" s="2">
        <v>5.2373913043478248</v>
      </c>
      <c r="U244" s="2">
        <v>0</v>
      </c>
      <c r="V244" s="2">
        <v>5.4387083245963523E-2</v>
      </c>
      <c r="W244" s="2">
        <v>4.2595652173913034</v>
      </c>
      <c r="X244" s="2">
        <v>6.2539130434782626</v>
      </c>
      <c r="Y244" s="2">
        <v>2.5152173913043474</v>
      </c>
      <c r="Z244" s="2">
        <v>5.026798070874397E-2</v>
      </c>
      <c r="AA244" s="2">
        <v>0</v>
      </c>
      <c r="AB244" s="2">
        <v>0</v>
      </c>
      <c r="AC244" s="2">
        <v>0</v>
      </c>
      <c r="AD244" s="2">
        <v>0</v>
      </c>
      <c r="AE244" s="2">
        <v>1.0597826086956521</v>
      </c>
      <c r="AF244" s="2">
        <v>0</v>
      </c>
      <c r="AG244" s="2">
        <v>6.2282608695652177</v>
      </c>
      <c r="AH244" t="s">
        <v>317</v>
      </c>
      <c r="AI244">
        <v>2</v>
      </c>
    </row>
    <row r="245" spans="1:35" x14ac:dyDescent="0.25">
      <c r="A245" t="s">
        <v>941</v>
      </c>
      <c r="B245" t="s">
        <v>637</v>
      </c>
      <c r="C245" t="s">
        <v>720</v>
      </c>
      <c r="D245" t="s">
        <v>898</v>
      </c>
      <c r="E245" s="2">
        <v>248.66304347826087</v>
      </c>
      <c r="F245" s="2">
        <v>6.1902173913043477</v>
      </c>
      <c r="G245" s="2">
        <v>3.3913043478260869</v>
      </c>
      <c r="H245" s="2">
        <v>2.3043478260869565</v>
      </c>
      <c r="I245" s="2">
        <v>7.1195652173913047</v>
      </c>
      <c r="J245" s="2">
        <v>0</v>
      </c>
      <c r="K245" s="2">
        <v>0</v>
      </c>
      <c r="L245" s="2">
        <v>6.8777173913043477</v>
      </c>
      <c r="M245" s="2">
        <v>8.4402173913043477</v>
      </c>
      <c r="N245" s="2">
        <v>10.508152173913043</v>
      </c>
      <c r="O245" s="2">
        <v>7.6200987891769018E-2</v>
      </c>
      <c r="P245" s="2">
        <v>0</v>
      </c>
      <c r="Q245" s="2">
        <v>0</v>
      </c>
      <c r="R245" s="2">
        <v>0</v>
      </c>
      <c r="S245" s="2">
        <v>13.540760869565217</v>
      </c>
      <c r="T245" s="2">
        <v>9.5054347826086953</v>
      </c>
      <c r="U245" s="2">
        <v>0</v>
      </c>
      <c r="V245" s="2">
        <v>9.2680421383922726E-2</v>
      </c>
      <c r="W245" s="2">
        <v>9.179347826086957</v>
      </c>
      <c r="X245" s="2">
        <v>4.0217391304347823</v>
      </c>
      <c r="Y245" s="2">
        <v>0</v>
      </c>
      <c r="Z245" s="2">
        <v>5.3088254578834634E-2</v>
      </c>
      <c r="AA245" s="2">
        <v>8.4782608695652169</v>
      </c>
      <c r="AB245" s="2">
        <v>0</v>
      </c>
      <c r="AC245" s="2">
        <v>0</v>
      </c>
      <c r="AD245" s="2">
        <v>0</v>
      </c>
      <c r="AE245" s="2">
        <v>0</v>
      </c>
      <c r="AF245" s="2">
        <v>0</v>
      </c>
      <c r="AG245" s="2">
        <v>0</v>
      </c>
      <c r="AH245" t="s">
        <v>289</v>
      </c>
      <c r="AI245">
        <v>2</v>
      </c>
    </row>
    <row r="246" spans="1:35" x14ac:dyDescent="0.25">
      <c r="A246" t="s">
        <v>941</v>
      </c>
      <c r="B246" t="s">
        <v>566</v>
      </c>
      <c r="C246" t="s">
        <v>847</v>
      </c>
      <c r="D246" t="s">
        <v>908</v>
      </c>
      <c r="E246" s="2">
        <v>89.282608695652172</v>
      </c>
      <c r="F246" s="2">
        <v>5.1304347826086953</v>
      </c>
      <c r="G246" s="2">
        <v>1.2130434782608694</v>
      </c>
      <c r="H246" s="2">
        <v>0</v>
      </c>
      <c r="I246" s="2">
        <v>2.5923913043478262</v>
      </c>
      <c r="J246" s="2">
        <v>0</v>
      </c>
      <c r="K246" s="2">
        <v>0</v>
      </c>
      <c r="L246" s="2">
        <v>4.6147826086956512</v>
      </c>
      <c r="M246" s="2">
        <v>6.1257608695652177</v>
      </c>
      <c r="N246" s="2">
        <v>0</v>
      </c>
      <c r="O246" s="2">
        <v>6.8610908205502807E-2</v>
      </c>
      <c r="P246" s="2">
        <v>0</v>
      </c>
      <c r="Q246" s="2">
        <v>13.397717391304347</v>
      </c>
      <c r="R246" s="2">
        <v>0.15005965424884343</v>
      </c>
      <c r="S246" s="2">
        <v>4.1515217391304358</v>
      </c>
      <c r="T246" s="2">
        <v>9.45521739130435</v>
      </c>
      <c r="U246" s="2">
        <v>0</v>
      </c>
      <c r="V246" s="2">
        <v>0.15240077915753594</v>
      </c>
      <c r="W246" s="2">
        <v>7.7241304347826087</v>
      </c>
      <c r="X246" s="2">
        <v>3.8489130434782619</v>
      </c>
      <c r="Y246" s="2">
        <v>0</v>
      </c>
      <c r="Z246" s="2">
        <v>0.12962259556854153</v>
      </c>
      <c r="AA246" s="2">
        <v>0</v>
      </c>
      <c r="AB246" s="2">
        <v>4.4616304347826086</v>
      </c>
      <c r="AC246" s="2">
        <v>0</v>
      </c>
      <c r="AD246" s="2">
        <v>0</v>
      </c>
      <c r="AE246" s="2">
        <v>0</v>
      </c>
      <c r="AF246" s="2">
        <v>0</v>
      </c>
      <c r="AG246" s="2">
        <v>0</v>
      </c>
      <c r="AH246" t="s">
        <v>218</v>
      </c>
      <c r="AI246">
        <v>2</v>
      </c>
    </row>
    <row r="247" spans="1:35" x14ac:dyDescent="0.25">
      <c r="A247" t="s">
        <v>941</v>
      </c>
      <c r="B247" t="s">
        <v>436</v>
      </c>
      <c r="C247" t="s">
        <v>705</v>
      </c>
      <c r="D247" t="s">
        <v>901</v>
      </c>
      <c r="E247" s="2">
        <v>179.27173913043478</v>
      </c>
      <c r="F247" s="2">
        <v>4.7826086956521738</v>
      </c>
      <c r="G247" s="2">
        <v>0</v>
      </c>
      <c r="H247" s="2">
        <v>0</v>
      </c>
      <c r="I247" s="2">
        <v>2.9239130434782608</v>
      </c>
      <c r="J247" s="2">
        <v>0</v>
      </c>
      <c r="K247" s="2">
        <v>0</v>
      </c>
      <c r="L247" s="2">
        <v>10.36043478260869</v>
      </c>
      <c r="M247" s="2">
        <v>8.9565217391304355</v>
      </c>
      <c r="N247" s="2">
        <v>0</v>
      </c>
      <c r="O247" s="2">
        <v>4.9960589340932518E-2</v>
      </c>
      <c r="P247" s="2">
        <v>16.913043478260871</v>
      </c>
      <c r="Q247" s="2">
        <v>35.616847826086953</v>
      </c>
      <c r="R247" s="2">
        <v>0.29301825016673744</v>
      </c>
      <c r="S247" s="2">
        <v>16.835434782608701</v>
      </c>
      <c r="T247" s="2">
        <v>8.8105434782608683</v>
      </c>
      <c r="U247" s="2">
        <v>0</v>
      </c>
      <c r="V247" s="2">
        <v>0.14305644819014129</v>
      </c>
      <c r="W247" s="2">
        <v>7.1503260869565226</v>
      </c>
      <c r="X247" s="2">
        <v>5.6885869565217382</v>
      </c>
      <c r="Y247" s="2">
        <v>0</v>
      </c>
      <c r="Z247" s="2">
        <v>7.1617049657430432E-2</v>
      </c>
      <c r="AA247" s="2">
        <v>0</v>
      </c>
      <c r="AB247" s="2">
        <v>0</v>
      </c>
      <c r="AC247" s="2">
        <v>0</v>
      </c>
      <c r="AD247" s="2">
        <v>0</v>
      </c>
      <c r="AE247" s="2">
        <v>5.9565217391304346</v>
      </c>
      <c r="AF247" s="2">
        <v>0</v>
      </c>
      <c r="AG247" s="2">
        <v>0</v>
      </c>
      <c r="AH247" t="s">
        <v>86</v>
      </c>
      <c r="AI247">
        <v>2</v>
      </c>
    </row>
    <row r="248" spans="1:35" x14ac:dyDescent="0.25">
      <c r="A248" t="s">
        <v>941</v>
      </c>
      <c r="B248" t="s">
        <v>547</v>
      </c>
      <c r="C248" t="s">
        <v>843</v>
      </c>
      <c r="D248" t="s">
        <v>896</v>
      </c>
      <c r="E248" s="2">
        <v>49.673913043478258</v>
      </c>
      <c r="F248" s="2">
        <v>10.608695652173912</v>
      </c>
      <c r="G248" s="2">
        <v>0.68478260869565222</v>
      </c>
      <c r="H248" s="2">
        <v>0.34239130434782611</v>
      </c>
      <c r="I248" s="2">
        <v>3.2608695652173911</v>
      </c>
      <c r="J248" s="2">
        <v>0</v>
      </c>
      <c r="K248" s="2">
        <v>0</v>
      </c>
      <c r="L248" s="2">
        <v>3.9952173913043483</v>
      </c>
      <c r="M248" s="2">
        <v>5.0434782608695654</v>
      </c>
      <c r="N248" s="2">
        <v>0</v>
      </c>
      <c r="O248" s="2">
        <v>0.10153172866520789</v>
      </c>
      <c r="P248" s="2">
        <v>5.1739130434782608</v>
      </c>
      <c r="Q248" s="2">
        <v>10.076086956521738</v>
      </c>
      <c r="R248" s="2">
        <v>0.30700218818380748</v>
      </c>
      <c r="S248" s="2">
        <v>9.2104347826086954</v>
      </c>
      <c r="T248" s="2">
        <v>5.7533695652173922</v>
      </c>
      <c r="U248" s="2">
        <v>0</v>
      </c>
      <c r="V248" s="2">
        <v>0.30124070021881844</v>
      </c>
      <c r="W248" s="2">
        <v>23.581413043478257</v>
      </c>
      <c r="X248" s="2">
        <v>4.5217391304347823</v>
      </c>
      <c r="Y248" s="2">
        <v>1.9782608695652173</v>
      </c>
      <c r="Z248" s="2">
        <v>0.60557768052516403</v>
      </c>
      <c r="AA248" s="2">
        <v>0</v>
      </c>
      <c r="AB248" s="2">
        <v>0</v>
      </c>
      <c r="AC248" s="2">
        <v>0</v>
      </c>
      <c r="AD248" s="2">
        <v>0</v>
      </c>
      <c r="AE248" s="2">
        <v>0</v>
      </c>
      <c r="AF248" s="2">
        <v>0</v>
      </c>
      <c r="AG248" s="2">
        <v>0</v>
      </c>
      <c r="AH248" t="s">
        <v>199</v>
      </c>
      <c r="AI248">
        <v>2</v>
      </c>
    </row>
    <row r="249" spans="1:35" x14ac:dyDescent="0.25">
      <c r="A249" t="s">
        <v>941</v>
      </c>
      <c r="B249" t="s">
        <v>448</v>
      </c>
      <c r="C249" t="s">
        <v>812</v>
      </c>
      <c r="D249" t="s">
        <v>908</v>
      </c>
      <c r="E249" s="2">
        <v>104.28260869565217</v>
      </c>
      <c r="F249" s="2">
        <v>5.7391304347826084</v>
      </c>
      <c r="G249" s="2">
        <v>2.2608695652173911</v>
      </c>
      <c r="H249" s="2">
        <v>2.347826086956522</v>
      </c>
      <c r="I249" s="2">
        <v>2.1195652173913042</v>
      </c>
      <c r="J249" s="2">
        <v>0</v>
      </c>
      <c r="K249" s="2">
        <v>0</v>
      </c>
      <c r="L249" s="2">
        <v>0.67456521739130437</v>
      </c>
      <c r="M249" s="2">
        <v>2.6269565217391304</v>
      </c>
      <c r="N249" s="2">
        <v>0</v>
      </c>
      <c r="O249" s="2">
        <v>2.519074421513446E-2</v>
      </c>
      <c r="P249" s="2">
        <v>5.1871739130434777</v>
      </c>
      <c r="Q249" s="2">
        <v>13.055543478260871</v>
      </c>
      <c r="R249" s="2">
        <v>0.17493537627683972</v>
      </c>
      <c r="S249" s="2">
        <v>4.1142391304347834</v>
      </c>
      <c r="T249" s="2">
        <v>5.1304347826086953</v>
      </c>
      <c r="U249" s="2">
        <v>0</v>
      </c>
      <c r="V249" s="2">
        <v>8.8650198040441941E-2</v>
      </c>
      <c r="W249" s="2">
        <v>5.1413043478260869</v>
      </c>
      <c r="X249" s="2">
        <v>0</v>
      </c>
      <c r="Y249" s="2">
        <v>2.3044565217391306</v>
      </c>
      <c r="Z249" s="2">
        <v>7.1399833229101525E-2</v>
      </c>
      <c r="AA249" s="2">
        <v>1.1304347826086956</v>
      </c>
      <c r="AB249" s="2">
        <v>0</v>
      </c>
      <c r="AC249" s="2">
        <v>0</v>
      </c>
      <c r="AD249" s="2">
        <v>0</v>
      </c>
      <c r="AE249" s="2">
        <v>0</v>
      </c>
      <c r="AF249" s="2">
        <v>0</v>
      </c>
      <c r="AG249" s="2">
        <v>0</v>
      </c>
      <c r="AH249" t="s">
        <v>99</v>
      </c>
      <c r="AI249">
        <v>2</v>
      </c>
    </row>
    <row r="250" spans="1:35" x14ac:dyDescent="0.25">
      <c r="A250" t="s">
        <v>941</v>
      </c>
      <c r="B250" t="s">
        <v>374</v>
      </c>
      <c r="C250" t="s">
        <v>737</v>
      </c>
      <c r="D250" t="s">
        <v>904</v>
      </c>
      <c r="E250" s="2">
        <v>122.8804347826087</v>
      </c>
      <c r="F250" s="2">
        <v>4.4064130434782598</v>
      </c>
      <c r="G250" s="2">
        <v>1.2717391304347827</v>
      </c>
      <c r="H250" s="2">
        <v>0</v>
      </c>
      <c r="I250" s="2">
        <v>3.8291304347826092</v>
      </c>
      <c r="J250" s="2">
        <v>0</v>
      </c>
      <c r="K250" s="2">
        <v>0</v>
      </c>
      <c r="L250" s="2">
        <v>0.14760869565217391</v>
      </c>
      <c r="M250" s="2">
        <v>7.1398913043478274</v>
      </c>
      <c r="N250" s="2">
        <v>0</v>
      </c>
      <c r="O250" s="2">
        <v>5.8104378593542685E-2</v>
      </c>
      <c r="P250" s="2">
        <v>4.5548913043478256</v>
      </c>
      <c r="Q250" s="2">
        <v>33.037282608695655</v>
      </c>
      <c r="R250" s="2">
        <v>0.30592481203007521</v>
      </c>
      <c r="S250" s="2">
        <v>8.1817391304347833</v>
      </c>
      <c r="T250" s="2">
        <v>10.416739130434784</v>
      </c>
      <c r="U250" s="2">
        <v>0</v>
      </c>
      <c r="V250" s="2">
        <v>0.1513542680229987</v>
      </c>
      <c r="W250" s="2">
        <v>10.704456521739129</v>
      </c>
      <c r="X250" s="2">
        <v>5.1467391304347823</v>
      </c>
      <c r="Y250" s="2">
        <v>0</v>
      </c>
      <c r="Z250" s="2">
        <v>0.12899690402476777</v>
      </c>
      <c r="AA250" s="2">
        <v>0</v>
      </c>
      <c r="AB250" s="2">
        <v>0</v>
      </c>
      <c r="AC250" s="2">
        <v>0</v>
      </c>
      <c r="AD250" s="2">
        <v>0</v>
      </c>
      <c r="AE250" s="2">
        <v>0</v>
      </c>
      <c r="AF250" s="2">
        <v>0</v>
      </c>
      <c r="AG250" s="2">
        <v>0</v>
      </c>
      <c r="AH250" t="s">
        <v>23</v>
      </c>
      <c r="AI250">
        <v>2</v>
      </c>
    </row>
    <row r="251" spans="1:35" x14ac:dyDescent="0.25">
      <c r="A251" t="s">
        <v>941</v>
      </c>
      <c r="B251" t="s">
        <v>499</v>
      </c>
      <c r="C251" t="s">
        <v>798</v>
      </c>
      <c r="D251" t="s">
        <v>903</v>
      </c>
      <c r="E251" s="2">
        <v>156.10869565217391</v>
      </c>
      <c r="F251" s="2">
        <v>6.1039130434782614</v>
      </c>
      <c r="G251" s="2">
        <v>0</v>
      </c>
      <c r="H251" s="2">
        <v>0</v>
      </c>
      <c r="I251" s="2">
        <v>0</v>
      </c>
      <c r="J251" s="2">
        <v>0</v>
      </c>
      <c r="K251" s="2">
        <v>0</v>
      </c>
      <c r="L251" s="2">
        <v>0</v>
      </c>
      <c r="M251" s="2">
        <v>6.7247826086956541</v>
      </c>
      <c r="N251" s="2">
        <v>0</v>
      </c>
      <c r="O251" s="2">
        <v>4.3077565798635302E-2</v>
      </c>
      <c r="P251" s="2">
        <v>4.9275000000000002</v>
      </c>
      <c r="Q251" s="2">
        <v>17.756847826086954</v>
      </c>
      <c r="R251" s="2">
        <v>0.145311237989138</v>
      </c>
      <c r="S251" s="2">
        <v>4.9182608695652181</v>
      </c>
      <c r="T251" s="2">
        <v>0</v>
      </c>
      <c r="U251" s="2">
        <v>5.5934782608695643</v>
      </c>
      <c r="V251" s="2">
        <v>6.7336025623172271E-2</v>
      </c>
      <c r="W251" s="2">
        <v>15.892391304347823</v>
      </c>
      <c r="X251" s="2">
        <v>2.3695652173913045E-2</v>
      </c>
      <c r="Y251" s="2">
        <v>0</v>
      </c>
      <c r="Z251" s="2">
        <v>0.10195515944854476</v>
      </c>
      <c r="AA251" s="2">
        <v>0</v>
      </c>
      <c r="AB251" s="2">
        <v>0</v>
      </c>
      <c r="AC251" s="2">
        <v>0</v>
      </c>
      <c r="AD251" s="2">
        <v>0</v>
      </c>
      <c r="AE251" s="2">
        <v>0</v>
      </c>
      <c r="AF251" s="2">
        <v>0</v>
      </c>
      <c r="AG251" s="2">
        <v>0</v>
      </c>
      <c r="AH251" t="s">
        <v>150</v>
      </c>
      <c r="AI251">
        <v>2</v>
      </c>
    </row>
    <row r="252" spans="1:35" x14ac:dyDescent="0.25">
      <c r="A252" t="s">
        <v>941</v>
      </c>
      <c r="B252" t="s">
        <v>502</v>
      </c>
      <c r="C252" t="s">
        <v>797</v>
      </c>
      <c r="D252" t="s">
        <v>898</v>
      </c>
      <c r="E252" s="2">
        <v>166.10869565217391</v>
      </c>
      <c r="F252" s="2">
        <v>3.3423913043478262</v>
      </c>
      <c r="G252" s="2">
        <v>0.59510869565217395</v>
      </c>
      <c r="H252" s="2">
        <v>0.67021739130434776</v>
      </c>
      <c r="I252" s="2">
        <v>6.9266304347826084</v>
      </c>
      <c r="J252" s="2">
        <v>0</v>
      </c>
      <c r="K252" s="2">
        <v>0</v>
      </c>
      <c r="L252" s="2">
        <v>3.8651086956521725</v>
      </c>
      <c r="M252" s="2">
        <v>9.2690217391304355</v>
      </c>
      <c r="N252" s="2">
        <v>0</v>
      </c>
      <c r="O252" s="2">
        <v>5.5800942285041233E-2</v>
      </c>
      <c r="P252" s="2">
        <v>9.2092391304347831</v>
      </c>
      <c r="Q252" s="2">
        <v>35.173913043478258</v>
      </c>
      <c r="R252" s="2">
        <v>0.26719343017929587</v>
      </c>
      <c r="S252" s="2">
        <v>10.491630434782611</v>
      </c>
      <c r="T252" s="2">
        <v>3.9294565217391315</v>
      </c>
      <c r="U252" s="2">
        <v>0</v>
      </c>
      <c r="V252" s="2">
        <v>8.68171705274179E-2</v>
      </c>
      <c r="W252" s="2">
        <v>10.669891304347825</v>
      </c>
      <c r="X252" s="2">
        <v>4.9141304347826074</v>
      </c>
      <c r="Y252" s="2">
        <v>5.5652173913043477</v>
      </c>
      <c r="Z252" s="2">
        <v>0.1273216856432404</v>
      </c>
      <c r="AA252" s="2">
        <v>0</v>
      </c>
      <c r="AB252" s="2">
        <v>0</v>
      </c>
      <c r="AC252" s="2">
        <v>0</v>
      </c>
      <c r="AD252" s="2">
        <v>0</v>
      </c>
      <c r="AE252" s="2">
        <v>0.25695652173913042</v>
      </c>
      <c r="AF252" s="2">
        <v>0</v>
      </c>
      <c r="AG252" s="2">
        <v>1.0679347826086956</v>
      </c>
      <c r="AH252" t="s">
        <v>153</v>
      </c>
      <c r="AI252">
        <v>2</v>
      </c>
    </row>
    <row r="253" spans="1:35" x14ac:dyDescent="0.25">
      <c r="A253" t="s">
        <v>941</v>
      </c>
      <c r="B253" t="s">
        <v>493</v>
      </c>
      <c r="C253" t="s">
        <v>740</v>
      </c>
      <c r="D253" t="s">
        <v>897</v>
      </c>
      <c r="E253" s="2">
        <v>90.228260869565219</v>
      </c>
      <c r="F253" s="2">
        <v>5.5652173913043477</v>
      </c>
      <c r="G253" s="2">
        <v>0.2608695652173913</v>
      </c>
      <c r="H253" s="2">
        <v>0.42391304347826086</v>
      </c>
      <c r="I253" s="2">
        <v>4.0510869565217407</v>
      </c>
      <c r="J253" s="2">
        <v>0</v>
      </c>
      <c r="K253" s="2">
        <v>0</v>
      </c>
      <c r="L253" s="2">
        <v>2.8181521739130431</v>
      </c>
      <c r="M253" s="2">
        <v>11.809239130434769</v>
      </c>
      <c r="N253" s="2">
        <v>0</v>
      </c>
      <c r="O253" s="2">
        <v>0.13088182146729294</v>
      </c>
      <c r="P253" s="2">
        <v>14.638913043478258</v>
      </c>
      <c r="Q253" s="2">
        <v>25.843695652173913</v>
      </c>
      <c r="R253" s="2">
        <v>0.44866883508011085</v>
      </c>
      <c r="S253" s="2">
        <v>9.1308695652173917</v>
      </c>
      <c r="T253" s="2">
        <v>5.1206521739130411</v>
      </c>
      <c r="U253" s="2">
        <v>0</v>
      </c>
      <c r="V253" s="2">
        <v>0.15794964462112995</v>
      </c>
      <c r="W253" s="2">
        <v>4.404673913043478</v>
      </c>
      <c r="X253" s="2">
        <v>7.366956521739132</v>
      </c>
      <c r="Y253" s="2">
        <v>0</v>
      </c>
      <c r="Z253" s="2">
        <v>0.13046500421635948</v>
      </c>
      <c r="AA253" s="2">
        <v>0</v>
      </c>
      <c r="AB253" s="2">
        <v>0</v>
      </c>
      <c r="AC253" s="2">
        <v>5.5652173913043477</v>
      </c>
      <c r="AD253" s="2">
        <v>0</v>
      </c>
      <c r="AE253" s="2">
        <v>0</v>
      </c>
      <c r="AF253" s="2">
        <v>0</v>
      </c>
      <c r="AG253" s="2">
        <v>0</v>
      </c>
      <c r="AH253" t="s">
        <v>144</v>
      </c>
      <c r="AI253">
        <v>2</v>
      </c>
    </row>
    <row r="254" spans="1:35" x14ac:dyDescent="0.25">
      <c r="A254" t="s">
        <v>941</v>
      </c>
      <c r="B254" t="s">
        <v>606</v>
      </c>
      <c r="C254" t="s">
        <v>775</v>
      </c>
      <c r="D254" t="s">
        <v>905</v>
      </c>
      <c r="E254" s="2">
        <v>93.902173913043484</v>
      </c>
      <c r="F254" s="2">
        <v>7.1793478260869561</v>
      </c>
      <c r="G254" s="2">
        <v>1.2173913043478262</v>
      </c>
      <c r="H254" s="2">
        <v>0.69021739130434778</v>
      </c>
      <c r="I254" s="2">
        <v>5.2826086956521738</v>
      </c>
      <c r="J254" s="2">
        <v>0</v>
      </c>
      <c r="K254" s="2">
        <v>0</v>
      </c>
      <c r="L254" s="2">
        <v>0.86684782608695654</v>
      </c>
      <c r="M254" s="2">
        <v>9.3016304347826093</v>
      </c>
      <c r="N254" s="2">
        <v>0</v>
      </c>
      <c r="O254" s="2">
        <v>9.9056603773584911E-2</v>
      </c>
      <c r="P254" s="2">
        <v>4.5407608695652177</v>
      </c>
      <c r="Q254" s="2">
        <v>23.978260869565219</v>
      </c>
      <c r="R254" s="2">
        <v>0.30370992012964465</v>
      </c>
      <c r="S254" s="2">
        <v>17.1875</v>
      </c>
      <c r="T254" s="2">
        <v>0</v>
      </c>
      <c r="U254" s="2">
        <v>0</v>
      </c>
      <c r="V254" s="2">
        <v>0.18303623104525985</v>
      </c>
      <c r="W254" s="2">
        <v>23.258152173913043</v>
      </c>
      <c r="X254" s="2">
        <v>0</v>
      </c>
      <c r="Y254" s="2">
        <v>0</v>
      </c>
      <c r="Z254" s="2">
        <v>0.24768491723579117</v>
      </c>
      <c r="AA254" s="2">
        <v>0</v>
      </c>
      <c r="AB254" s="2">
        <v>0</v>
      </c>
      <c r="AC254" s="2">
        <v>0</v>
      </c>
      <c r="AD254" s="2">
        <v>0</v>
      </c>
      <c r="AE254" s="2">
        <v>0</v>
      </c>
      <c r="AF254" s="2">
        <v>0</v>
      </c>
      <c r="AG254" s="2">
        <v>0</v>
      </c>
      <c r="AH254" t="s">
        <v>258</v>
      </c>
      <c r="AI254">
        <v>2</v>
      </c>
    </row>
    <row r="255" spans="1:35" x14ac:dyDescent="0.25">
      <c r="A255" t="s">
        <v>941</v>
      </c>
      <c r="B255" t="s">
        <v>631</v>
      </c>
      <c r="C255" t="s">
        <v>775</v>
      </c>
      <c r="D255" t="s">
        <v>905</v>
      </c>
      <c r="E255" s="2">
        <v>100.26086956521739</v>
      </c>
      <c r="F255" s="2">
        <v>10.125</v>
      </c>
      <c r="G255" s="2">
        <v>0.52173913043478259</v>
      </c>
      <c r="H255" s="2">
        <v>0.4891304347826087</v>
      </c>
      <c r="I255" s="2">
        <v>5.7010869565217392</v>
      </c>
      <c r="J255" s="2">
        <v>0</v>
      </c>
      <c r="K255" s="2">
        <v>0</v>
      </c>
      <c r="L255" s="2">
        <v>3.8244565217391302</v>
      </c>
      <c r="M255" s="2">
        <v>9.7554347826086953</v>
      </c>
      <c r="N255" s="2">
        <v>0</v>
      </c>
      <c r="O255" s="2">
        <v>9.7300520381613187E-2</v>
      </c>
      <c r="P255" s="2">
        <v>0</v>
      </c>
      <c r="Q255" s="2">
        <v>34.801630434782609</v>
      </c>
      <c r="R255" s="2">
        <v>0.34711079791847355</v>
      </c>
      <c r="S255" s="2">
        <v>20.319782608695654</v>
      </c>
      <c r="T255" s="2">
        <v>4.24</v>
      </c>
      <c r="U255" s="2">
        <v>0</v>
      </c>
      <c r="V255" s="2">
        <v>0.24495880312228971</v>
      </c>
      <c r="W255" s="2">
        <v>12.674130434782603</v>
      </c>
      <c r="X255" s="2">
        <v>8.9047826086956512</v>
      </c>
      <c r="Y255" s="2">
        <v>0</v>
      </c>
      <c r="Z255" s="2">
        <v>0.21522766695576748</v>
      </c>
      <c r="AA255" s="2">
        <v>0</v>
      </c>
      <c r="AB255" s="2">
        <v>0</v>
      </c>
      <c r="AC255" s="2">
        <v>0</v>
      </c>
      <c r="AD255" s="2">
        <v>0</v>
      </c>
      <c r="AE255" s="2">
        <v>0</v>
      </c>
      <c r="AF255" s="2">
        <v>0</v>
      </c>
      <c r="AG255" s="2">
        <v>0.14130434782608695</v>
      </c>
      <c r="AH255" t="s">
        <v>283</v>
      </c>
      <c r="AI255">
        <v>2</v>
      </c>
    </row>
    <row r="256" spans="1:35" x14ac:dyDescent="0.25">
      <c r="A256" t="s">
        <v>941</v>
      </c>
      <c r="B256" t="s">
        <v>476</v>
      </c>
      <c r="C256" t="s">
        <v>822</v>
      </c>
      <c r="D256" t="s">
        <v>902</v>
      </c>
      <c r="E256" s="2">
        <v>172.11956521739131</v>
      </c>
      <c r="F256" s="2">
        <v>1.3043478260869565</v>
      </c>
      <c r="G256" s="2">
        <v>0</v>
      </c>
      <c r="H256" s="2">
        <v>0.60869565217391308</v>
      </c>
      <c r="I256" s="2">
        <v>0</v>
      </c>
      <c r="J256" s="2">
        <v>0</v>
      </c>
      <c r="K256" s="2">
        <v>4.4347826086956523</v>
      </c>
      <c r="L256" s="2">
        <v>4.3369565217391308</v>
      </c>
      <c r="M256" s="2">
        <v>10</v>
      </c>
      <c r="N256" s="2">
        <v>0</v>
      </c>
      <c r="O256" s="2">
        <v>5.8099147458162297E-2</v>
      </c>
      <c r="P256" s="2">
        <v>7.2173913043478262</v>
      </c>
      <c r="Q256" s="2">
        <v>87.597826086956516</v>
      </c>
      <c r="R256" s="2">
        <v>0.55086832964951049</v>
      </c>
      <c r="S256" s="2">
        <v>10.434782608695652</v>
      </c>
      <c r="T256" s="2">
        <v>10.445652173913043</v>
      </c>
      <c r="U256" s="2">
        <v>0</v>
      </c>
      <c r="V256" s="2">
        <v>0.12131354594253235</v>
      </c>
      <c r="W256" s="2">
        <v>10.336956521739131</v>
      </c>
      <c r="X256" s="2">
        <v>9.9157608695652169</v>
      </c>
      <c r="Y256" s="2">
        <v>0</v>
      </c>
      <c r="Z256" s="2">
        <v>0.11766656141458794</v>
      </c>
      <c r="AA256" s="2">
        <v>0</v>
      </c>
      <c r="AB256" s="2">
        <v>0</v>
      </c>
      <c r="AC256" s="2">
        <v>0</v>
      </c>
      <c r="AD256" s="2">
        <v>0</v>
      </c>
      <c r="AE256" s="2">
        <v>102.58695652173913</v>
      </c>
      <c r="AF256" s="2">
        <v>0</v>
      </c>
      <c r="AG256" s="2">
        <v>0</v>
      </c>
      <c r="AH256" t="s">
        <v>127</v>
      </c>
      <c r="AI256">
        <v>2</v>
      </c>
    </row>
    <row r="257" spans="1:35" x14ac:dyDescent="0.25">
      <c r="A257" t="s">
        <v>941</v>
      </c>
      <c r="B257" t="s">
        <v>373</v>
      </c>
      <c r="C257" t="s">
        <v>700</v>
      </c>
      <c r="D257" t="s">
        <v>896</v>
      </c>
      <c r="E257" s="2">
        <v>81.869565217391298</v>
      </c>
      <c r="F257" s="2">
        <v>0.73369565217391308</v>
      </c>
      <c r="G257" s="2">
        <v>0.56521739130434778</v>
      </c>
      <c r="H257" s="2">
        <v>0.41217391304347828</v>
      </c>
      <c r="I257" s="2">
        <v>0</v>
      </c>
      <c r="J257" s="2">
        <v>0</v>
      </c>
      <c r="K257" s="2">
        <v>0</v>
      </c>
      <c r="L257" s="2">
        <v>3.9330434782608701</v>
      </c>
      <c r="M257" s="2">
        <v>6.8515217391304351</v>
      </c>
      <c r="N257" s="2">
        <v>3.2740217391304354</v>
      </c>
      <c r="O257" s="2">
        <v>0.12367896972915561</v>
      </c>
      <c r="P257" s="2">
        <v>4.0290217391304344</v>
      </c>
      <c r="Q257" s="2">
        <v>6.4833695652173917</v>
      </c>
      <c r="R257" s="2">
        <v>0.12840414232607542</v>
      </c>
      <c r="S257" s="2">
        <v>6.5178260869565214</v>
      </c>
      <c r="T257" s="2">
        <v>5.4519565217391301</v>
      </c>
      <c r="U257" s="2">
        <v>0</v>
      </c>
      <c r="V257" s="2">
        <v>0.14620552310143389</v>
      </c>
      <c r="W257" s="2">
        <v>5.9357608695652173</v>
      </c>
      <c r="X257" s="2">
        <v>4.8382608695652181</v>
      </c>
      <c r="Y257" s="2">
        <v>0</v>
      </c>
      <c r="Z257" s="2">
        <v>0.13159984067976635</v>
      </c>
      <c r="AA257" s="2">
        <v>0</v>
      </c>
      <c r="AB257" s="2">
        <v>0</v>
      </c>
      <c r="AC257" s="2">
        <v>0</v>
      </c>
      <c r="AD257" s="2">
        <v>0</v>
      </c>
      <c r="AE257" s="2">
        <v>0</v>
      </c>
      <c r="AF257" s="2">
        <v>0</v>
      </c>
      <c r="AG257" s="2">
        <v>0</v>
      </c>
      <c r="AH257" t="s">
        <v>22</v>
      </c>
      <c r="AI257">
        <v>2</v>
      </c>
    </row>
    <row r="258" spans="1:35" x14ac:dyDescent="0.25">
      <c r="A258" t="s">
        <v>941</v>
      </c>
      <c r="B258" t="s">
        <v>512</v>
      </c>
      <c r="C258" t="s">
        <v>834</v>
      </c>
      <c r="D258" t="s">
        <v>900</v>
      </c>
      <c r="E258" s="2">
        <v>56.456521739130437</v>
      </c>
      <c r="F258" s="2">
        <v>0</v>
      </c>
      <c r="G258" s="2">
        <v>0</v>
      </c>
      <c r="H258" s="2">
        <v>0.2608695652173913</v>
      </c>
      <c r="I258" s="2">
        <v>2.3824999999999998</v>
      </c>
      <c r="J258" s="2">
        <v>0</v>
      </c>
      <c r="K258" s="2">
        <v>0</v>
      </c>
      <c r="L258" s="2">
        <v>0.73891304347826103</v>
      </c>
      <c r="M258" s="2">
        <v>3.4701086956521738</v>
      </c>
      <c r="N258" s="2">
        <v>0</v>
      </c>
      <c r="O258" s="2">
        <v>6.1465152098575275E-2</v>
      </c>
      <c r="P258" s="2">
        <v>0</v>
      </c>
      <c r="Q258" s="2">
        <v>31.383152173913043</v>
      </c>
      <c r="R258" s="2">
        <v>0.55588178667693489</v>
      </c>
      <c r="S258" s="2">
        <v>4.977391304347826</v>
      </c>
      <c r="T258" s="2">
        <v>0</v>
      </c>
      <c r="U258" s="2">
        <v>0</v>
      </c>
      <c r="V258" s="2">
        <v>8.8163265306122438E-2</v>
      </c>
      <c r="W258" s="2">
        <v>1.5872826086956524</v>
      </c>
      <c r="X258" s="2">
        <v>0.44750000000000001</v>
      </c>
      <c r="Y258" s="2">
        <v>0</v>
      </c>
      <c r="Z258" s="2">
        <v>3.6041586445899117E-2</v>
      </c>
      <c r="AA258" s="2">
        <v>0.17391304347826086</v>
      </c>
      <c r="AB258" s="2">
        <v>0</v>
      </c>
      <c r="AC258" s="2">
        <v>0</v>
      </c>
      <c r="AD258" s="2">
        <v>0</v>
      </c>
      <c r="AE258" s="2">
        <v>0</v>
      </c>
      <c r="AF258" s="2">
        <v>0</v>
      </c>
      <c r="AG258" s="2">
        <v>0.56521739130434778</v>
      </c>
      <c r="AH258" t="s">
        <v>163</v>
      </c>
      <c r="AI258">
        <v>2</v>
      </c>
    </row>
    <row r="259" spans="1:35" x14ac:dyDescent="0.25">
      <c r="A259" t="s">
        <v>941</v>
      </c>
      <c r="B259" t="s">
        <v>656</v>
      </c>
      <c r="C259" t="s">
        <v>759</v>
      </c>
      <c r="D259" t="s">
        <v>889</v>
      </c>
      <c r="E259" s="2">
        <v>85.445652173913047</v>
      </c>
      <c r="F259" s="2">
        <v>11.478260869565217</v>
      </c>
      <c r="G259" s="2">
        <v>0.57391304347826022</v>
      </c>
      <c r="H259" s="2">
        <v>0</v>
      </c>
      <c r="I259" s="2">
        <v>0</v>
      </c>
      <c r="J259" s="2">
        <v>0</v>
      </c>
      <c r="K259" s="2">
        <v>0</v>
      </c>
      <c r="L259" s="2">
        <v>0.6838043478260869</v>
      </c>
      <c r="M259" s="2">
        <v>4.9565217391304346</v>
      </c>
      <c r="N259" s="2">
        <v>0</v>
      </c>
      <c r="O259" s="2">
        <v>5.800788703727261E-2</v>
      </c>
      <c r="P259" s="2">
        <v>5.1304347826086953</v>
      </c>
      <c r="Q259" s="2">
        <v>8.8641304347826093</v>
      </c>
      <c r="R259" s="2">
        <v>0.16378323368528178</v>
      </c>
      <c r="S259" s="2">
        <v>5.0264130434782608</v>
      </c>
      <c r="T259" s="2">
        <v>0.42413043478260865</v>
      </c>
      <c r="U259" s="2">
        <v>0</v>
      </c>
      <c r="V259" s="2">
        <v>6.3789594199211291E-2</v>
      </c>
      <c r="W259" s="2">
        <v>5.3624999999999998</v>
      </c>
      <c r="X259" s="2">
        <v>0</v>
      </c>
      <c r="Y259" s="2">
        <v>2.7755434782608703</v>
      </c>
      <c r="Z259" s="2">
        <v>9.5242335580714932E-2</v>
      </c>
      <c r="AA259" s="2">
        <v>0</v>
      </c>
      <c r="AB259" s="2">
        <v>0</v>
      </c>
      <c r="AC259" s="2">
        <v>0</v>
      </c>
      <c r="AD259" s="2">
        <v>0</v>
      </c>
      <c r="AE259" s="2">
        <v>0</v>
      </c>
      <c r="AF259" s="2">
        <v>0</v>
      </c>
      <c r="AG259" s="2">
        <v>0</v>
      </c>
      <c r="AH259" t="s">
        <v>308</v>
      </c>
      <c r="AI259">
        <v>2</v>
      </c>
    </row>
    <row r="260" spans="1:35" x14ac:dyDescent="0.25">
      <c r="A260" t="s">
        <v>941</v>
      </c>
      <c r="B260" t="s">
        <v>685</v>
      </c>
      <c r="C260" t="s">
        <v>774</v>
      </c>
      <c r="D260" t="s">
        <v>903</v>
      </c>
      <c r="E260" s="2">
        <v>81.771739130434781</v>
      </c>
      <c r="F260" s="2">
        <v>4.9565217391304346</v>
      </c>
      <c r="G260" s="2">
        <v>0</v>
      </c>
      <c r="H260" s="2">
        <v>0</v>
      </c>
      <c r="I260" s="2">
        <v>0</v>
      </c>
      <c r="J260" s="2">
        <v>0</v>
      </c>
      <c r="K260" s="2">
        <v>0</v>
      </c>
      <c r="L260" s="2">
        <v>0</v>
      </c>
      <c r="M260" s="2">
        <v>10.956521739130435</v>
      </c>
      <c r="N260" s="2">
        <v>0</v>
      </c>
      <c r="O260" s="2">
        <v>0.13398910009304799</v>
      </c>
      <c r="P260" s="2">
        <v>10.035978260869566</v>
      </c>
      <c r="Q260" s="2">
        <v>7.8258695652173937</v>
      </c>
      <c r="R260" s="2">
        <v>0.21843546457530244</v>
      </c>
      <c r="S260" s="2">
        <v>0</v>
      </c>
      <c r="T260" s="2">
        <v>0</v>
      </c>
      <c r="U260" s="2">
        <v>0</v>
      </c>
      <c r="V260" s="2">
        <v>0</v>
      </c>
      <c r="W260" s="2">
        <v>0</v>
      </c>
      <c r="X260" s="2">
        <v>0.64891304347826084</v>
      </c>
      <c r="Y260" s="2">
        <v>0</v>
      </c>
      <c r="Z260" s="2">
        <v>7.9356639638442101E-3</v>
      </c>
      <c r="AA260" s="2">
        <v>0</v>
      </c>
      <c r="AB260" s="2">
        <v>0</v>
      </c>
      <c r="AC260" s="2">
        <v>0</v>
      </c>
      <c r="AD260" s="2">
        <v>0</v>
      </c>
      <c r="AE260" s="2">
        <v>0</v>
      </c>
      <c r="AF260" s="2">
        <v>0</v>
      </c>
      <c r="AG260" s="2">
        <v>0</v>
      </c>
      <c r="AH260" t="s">
        <v>337</v>
      </c>
      <c r="AI260">
        <v>2</v>
      </c>
    </row>
    <row r="261" spans="1:35" x14ac:dyDescent="0.25">
      <c r="A261" t="s">
        <v>941</v>
      </c>
      <c r="B261" t="s">
        <v>690</v>
      </c>
      <c r="C261" t="s">
        <v>886</v>
      </c>
      <c r="D261" t="s">
        <v>890</v>
      </c>
      <c r="E261" s="2">
        <v>54.369565217391305</v>
      </c>
      <c r="F261" s="2">
        <v>5.0434782608695654</v>
      </c>
      <c r="G261" s="2">
        <v>0</v>
      </c>
      <c r="H261" s="2">
        <v>0</v>
      </c>
      <c r="I261" s="2">
        <v>0</v>
      </c>
      <c r="J261" s="2">
        <v>0</v>
      </c>
      <c r="K261" s="2">
        <v>0</v>
      </c>
      <c r="L261" s="2">
        <v>0</v>
      </c>
      <c r="M261" s="2">
        <v>6.2608695652173916</v>
      </c>
      <c r="N261" s="2">
        <v>9.4673913043478275E-2</v>
      </c>
      <c r="O261" s="2">
        <v>0.11689524190323872</v>
      </c>
      <c r="P261" s="2">
        <v>10.399891304347829</v>
      </c>
      <c r="Q261" s="2">
        <v>14.420543478260869</v>
      </c>
      <c r="R261" s="2">
        <v>0.45651339464214324</v>
      </c>
      <c r="S261" s="2">
        <v>8.6956521739130432E-2</v>
      </c>
      <c r="T261" s="2">
        <v>9.9673913043478266E-2</v>
      </c>
      <c r="U261" s="2">
        <v>0</v>
      </c>
      <c r="V261" s="2">
        <v>3.432626949220312E-3</v>
      </c>
      <c r="W261" s="2">
        <v>1.2620652173913043</v>
      </c>
      <c r="X261" s="2">
        <v>0</v>
      </c>
      <c r="Y261" s="2">
        <v>0</v>
      </c>
      <c r="Z261" s="2">
        <v>2.3212714914034385E-2</v>
      </c>
      <c r="AA261" s="2">
        <v>0</v>
      </c>
      <c r="AB261" s="2">
        <v>0</v>
      </c>
      <c r="AC261" s="2">
        <v>0</v>
      </c>
      <c r="AD261" s="2">
        <v>0</v>
      </c>
      <c r="AE261" s="2">
        <v>0</v>
      </c>
      <c r="AF261" s="2">
        <v>0</v>
      </c>
      <c r="AG261" s="2">
        <v>0</v>
      </c>
      <c r="AH261" t="s">
        <v>342</v>
      </c>
      <c r="AI261">
        <v>2</v>
      </c>
    </row>
    <row r="262" spans="1:35" x14ac:dyDescent="0.25">
      <c r="A262" t="s">
        <v>941</v>
      </c>
      <c r="B262" t="s">
        <v>681</v>
      </c>
      <c r="C262" t="s">
        <v>810</v>
      </c>
      <c r="D262" t="s">
        <v>893</v>
      </c>
      <c r="E262" s="2">
        <v>94.043478260869563</v>
      </c>
      <c r="F262" s="2">
        <v>4.5217391304347823</v>
      </c>
      <c r="G262" s="2">
        <v>0</v>
      </c>
      <c r="H262" s="2">
        <v>0</v>
      </c>
      <c r="I262" s="2">
        <v>0</v>
      </c>
      <c r="J262" s="2">
        <v>0</v>
      </c>
      <c r="K262" s="2">
        <v>0</v>
      </c>
      <c r="L262" s="2">
        <v>0</v>
      </c>
      <c r="M262" s="2">
        <v>11.285326086956522</v>
      </c>
      <c r="N262" s="2">
        <v>0</v>
      </c>
      <c r="O262" s="2">
        <v>0.12000115580212668</v>
      </c>
      <c r="P262" s="2">
        <v>4.9534782608695656</v>
      </c>
      <c r="Q262" s="2">
        <v>12.279021739130433</v>
      </c>
      <c r="R262" s="2">
        <v>0.18323971336107256</v>
      </c>
      <c r="S262" s="2">
        <v>0</v>
      </c>
      <c r="T262" s="2">
        <v>0</v>
      </c>
      <c r="U262" s="2">
        <v>0</v>
      </c>
      <c r="V262" s="2">
        <v>0</v>
      </c>
      <c r="W262" s="2">
        <v>0</v>
      </c>
      <c r="X262" s="2">
        <v>0</v>
      </c>
      <c r="Y262" s="2">
        <v>1.0705434782608696</v>
      </c>
      <c r="Z262" s="2">
        <v>1.1383495145631068E-2</v>
      </c>
      <c r="AA262" s="2">
        <v>0</v>
      </c>
      <c r="AB262" s="2">
        <v>0</v>
      </c>
      <c r="AC262" s="2">
        <v>0</v>
      </c>
      <c r="AD262" s="2">
        <v>0</v>
      </c>
      <c r="AE262" s="2">
        <v>0</v>
      </c>
      <c r="AF262" s="2">
        <v>0</v>
      </c>
      <c r="AG262" s="2">
        <v>0</v>
      </c>
      <c r="AH262" t="s">
        <v>333</v>
      </c>
      <c r="AI262">
        <v>2</v>
      </c>
    </row>
    <row r="263" spans="1:35" x14ac:dyDescent="0.25">
      <c r="A263" t="s">
        <v>941</v>
      </c>
      <c r="B263" t="s">
        <v>577</v>
      </c>
      <c r="C263" t="s">
        <v>749</v>
      </c>
      <c r="D263" t="s">
        <v>902</v>
      </c>
      <c r="E263" s="2">
        <v>267.75</v>
      </c>
      <c r="F263" s="2">
        <v>0</v>
      </c>
      <c r="G263" s="2">
        <v>2.3967391304347827</v>
      </c>
      <c r="H263" s="2">
        <v>1.3423913043478262</v>
      </c>
      <c r="I263" s="2">
        <v>13.521739130434783</v>
      </c>
      <c r="J263" s="2">
        <v>0</v>
      </c>
      <c r="K263" s="2">
        <v>4.9103260869565215</v>
      </c>
      <c r="L263" s="2">
        <v>3.3695652173913042</v>
      </c>
      <c r="M263" s="2">
        <v>20.953804347826086</v>
      </c>
      <c r="N263" s="2">
        <v>0</v>
      </c>
      <c r="O263" s="2">
        <v>7.8258839767791175E-2</v>
      </c>
      <c r="P263" s="2">
        <v>0</v>
      </c>
      <c r="Q263" s="2">
        <v>45.442934782608695</v>
      </c>
      <c r="R263" s="2">
        <v>0.16972151179312306</v>
      </c>
      <c r="S263" s="2">
        <v>3.1983695652173911</v>
      </c>
      <c r="T263" s="2">
        <v>0</v>
      </c>
      <c r="U263" s="2">
        <v>0</v>
      </c>
      <c r="V263" s="2">
        <v>1.1945357853286242E-2</v>
      </c>
      <c r="W263" s="2">
        <v>6.2472826086956523</v>
      </c>
      <c r="X263" s="2">
        <v>4.5489130434782608</v>
      </c>
      <c r="Y263" s="2">
        <v>0</v>
      </c>
      <c r="Z263" s="2">
        <v>4.0321925871797996E-2</v>
      </c>
      <c r="AA263" s="2">
        <v>4.2255434782608692</v>
      </c>
      <c r="AB263" s="2">
        <v>24.105978260869566</v>
      </c>
      <c r="AC263" s="2">
        <v>0</v>
      </c>
      <c r="AD263" s="2">
        <v>0</v>
      </c>
      <c r="AE263" s="2">
        <v>26.729021739130445</v>
      </c>
      <c r="AF263" s="2">
        <v>0</v>
      </c>
      <c r="AG263" s="2">
        <v>0</v>
      </c>
      <c r="AH263" t="s">
        <v>229</v>
      </c>
      <c r="AI263">
        <v>2</v>
      </c>
    </row>
    <row r="264" spans="1:35" x14ac:dyDescent="0.25">
      <c r="A264" t="s">
        <v>941</v>
      </c>
      <c r="B264" t="s">
        <v>485</v>
      </c>
      <c r="C264" t="s">
        <v>827</v>
      </c>
      <c r="D264" t="s">
        <v>904</v>
      </c>
      <c r="E264" s="2">
        <v>135.81521739130434</v>
      </c>
      <c r="F264" s="2">
        <v>5.4782608695652177</v>
      </c>
      <c r="G264" s="2">
        <v>0.56521739130434778</v>
      </c>
      <c r="H264" s="2">
        <v>0.77173913043478259</v>
      </c>
      <c r="I264" s="2">
        <v>2.0597826086956523</v>
      </c>
      <c r="J264" s="2">
        <v>0</v>
      </c>
      <c r="K264" s="2">
        <v>0</v>
      </c>
      <c r="L264" s="2">
        <v>6.6411956521739128</v>
      </c>
      <c r="M264" s="2">
        <v>0</v>
      </c>
      <c r="N264" s="2">
        <v>10.434782608695652</v>
      </c>
      <c r="O264" s="2">
        <v>7.6830732292917175E-2</v>
      </c>
      <c r="P264" s="2">
        <v>5.3043478260869561</v>
      </c>
      <c r="Q264" s="2">
        <v>27.891304347826086</v>
      </c>
      <c r="R264" s="2">
        <v>0.24441776710684271</v>
      </c>
      <c r="S264" s="2">
        <v>10.926847826086956</v>
      </c>
      <c r="T264" s="2">
        <v>10.771847826086953</v>
      </c>
      <c r="U264" s="2">
        <v>4.9239130434782608</v>
      </c>
      <c r="V264" s="2">
        <v>0.19602080832332933</v>
      </c>
      <c r="W264" s="2">
        <v>8.8338043478260833</v>
      </c>
      <c r="X264" s="2">
        <v>12.449130434782608</v>
      </c>
      <c r="Y264" s="2">
        <v>0</v>
      </c>
      <c r="Z264" s="2">
        <v>0.15670508203281311</v>
      </c>
      <c r="AA264" s="2">
        <v>0.56521739130434778</v>
      </c>
      <c r="AB264" s="2">
        <v>0</v>
      </c>
      <c r="AC264" s="2">
        <v>0</v>
      </c>
      <c r="AD264" s="2">
        <v>0</v>
      </c>
      <c r="AE264" s="2">
        <v>0</v>
      </c>
      <c r="AF264" s="2">
        <v>0</v>
      </c>
      <c r="AG264" s="2">
        <v>0.56521739130434778</v>
      </c>
      <c r="AH264" t="s">
        <v>136</v>
      </c>
      <c r="AI264">
        <v>2</v>
      </c>
    </row>
    <row r="265" spans="1:35" x14ac:dyDescent="0.25">
      <c r="A265" t="s">
        <v>941</v>
      </c>
      <c r="B265" t="s">
        <v>400</v>
      </c>
      <c r="C265" t="s">
        <v>783</v>
      </c>
      <c r="D265" t="s">
        <v>894</v>
      </c>
      <c r="E265" s="2">
        <v>89.630434782608702</v>
      </c>
      <c r="F265" s="2">
        <v>5.8260869565217392</v>
      </c>
      <c r="G265" s="2">
        <v>1.6956521739130435</v>
      </c>
      <c r="H265" s="2">
        <v>0.63043478260869568</v>
      </c>
      <c r="I265" s="2">
        <v>2.222826086956522</v>
      </c>
      <c r="J265" s="2">
        <v>0</v>
      </c>
      <c r="K265" s="2">
        <v>0</v>
      </c>
      <c r="L265" s="2">
        <v>4.8895652173913042</v>
      </c>
      <c r="M265" s="2">
        <v>8.8695652173913047</v>
      </c>
      <c r="N265" s="2">
        <v>0</v>
      </c>
      <c r="O265" s="2">
        <v>9.8957070094591315E-2</v>
      </c>
      <c r="P265" s="2">
        <v>5.0434782608695654</v>
      </c>
      <c r="Q265" s="2">
        <v>16.445652173913043</v>
      </c>
      <c r="R265" s="2">
        <v>0.2397526073247635</v>
      </c>
      <c r="S265" s="2">
        <v>5.5995652173913042</v>
      </c>
      <c r="T265" s="2">
        <v>5.1563043478260857</v>
      </c>
      <c r="U265" s="2">
        <v>0</v>
      </c>
      <c r="V265" s="2">
        <v>0.12000242541838464</v>
      </c>
      <c r="W265" s="2">
        <v>3.8832608695652171</v>
      </c>
      <c r="X265" s="2">
        <v>5.4488043478260861</v>
      </c>
      <c r="Y265" s="2">
        <v>0</v>
      </c>
      <c r="Z265" s="2">
        <v>0.10411714770797961</v>
      </c>
      <c r="AA265" s="2">
        <v>0.70652173913043481</v>
      </c>
      <c r="AB265" s="2">
        <v>0</v>
      </c>
      <c r="AC265" s="2">
        <v>0</v>
      </c>
      <c r="AD265" s="2">
        <v>0</v>
      </c>
      <c r="AE265" s="2">
        <v>6.5217391304347824E-2</v>
      </c>
      <c r="AF265" s="2">
        <v>0</v>
      </c>
      <c r="AG265" s="2">
        <v>0</v>
      </c>
      <c r="AH265" t="s">
        <v>49</v>
      </c>
      <c r="AI265">
        <v>2</v>
      </c>
    </row>
    <row r="266" spans="1:35" x14ac:dyDescent="0.25">
      <c r="A266" t="s">
        <v>941</v>
      </c>
      <c r="B266" t="s">
        <v>659</v>
      </c>
      <c r="C266" t="s">
        <v>877</v>
      </c>
      <c r="D266" t="s">
        <v>894</v>
      </c>
      <c r="E266" s="2">
        <v>88.5</v>
      </c>
      <c r="F266" s="2">
        <v>5.3043478260869561</v>
      </c>
      <c r="G266" s="2">
        <v>0.42391304347826086</v>
      </c>
      <c r="H266" s="2">
        <v>0.60054347826086951</v>
      </c>
      <c r="I266" s="2">
        <v>3.1902173913043477</v>
      </c>
      <c r="J266" s="2">
        <v>0</v>
      </c>
      <c r="K266" s="2">
        <v>0</v>
      </c>
      <c r="L266" s="2">
        <v>3.3450000000000002</v>
      </c>
      <c r="M266" s="2">
        <v>5.0434782608695654</v>
      </c>
      <c r="N266" s="2">
        <v>0</v>
      </c>
      <c r="O266" s="2">
        <v>5.6988454925079833E-2</v>
      </c>
      <c r="P266" s="2">
        <v>4.7826086956521738</v>
      </c>
      <c r="Q266" s="2">
        <v>15.489130434782609</v>
      </c>
      <c r="R266" s="2">
        <v>0.22905919921395232</v>
      </c>
      <c r="S266" s="2">
        <v>5.8785869565217395</v>
      </c>
      <c r="T266" s="2">
        <v>10.568260869565217</v>
      </c>
      <c r="U266" s="2">
        <v>0</v>
      </c>
      <c r="V266" s="2">
        <v>0.18584008843036107</v>
      </c>
      <c r="W266" s="2">
        <v>8.2679347826086964</v>
      </c>
      <c r="X266" s="2">
        <v>10.136739130434785</v>
      </c>
      <c r="Y266" s="2">
        <v>2.0255434782608699</v>
      </c>
      <c r="Z266" s="2">
        <v>0.23084991402603788</v>
      </c>
      <c r="AA266" s="2">
        <v>0.30434782608695654</v>
      </c>
      <c r="AB266" s="2">
        <v>0</v>
      </c>
      <c r="AC266" s="2">
        <v>0</v>
      </c>
      <c r="AD266" s="2">
        <v>0</v>
      </c>
      <c r="AE266" s="2">
        <v>0.13043478260869565</v>
      </c>
      <c r="AF266" s="2">
        <v>0</v>
      </c>
      <c r="AG266" s="2">
        <v>1.0597826086956521</v>
      </c>
      <c r="AH266" t="s">
        <v>311</v>
      </c>
      <c r="AI266">
        <v>2</v>
      </c>
    </row>
    <row r="267" spans="1:35" x14ac:dyDescent="0.25">
      <c r="A267" t="s">
        <v>941</v>
      </c>
      <c r="B267" t="s">
        <v>542</v>
      </c>
      <c r="C267" t="s">
        <v>841</v>
      </c>
      <c r="D267" t="s">
        <v>890</v>
      </c>
      <c r="E267" s="2">
        <v>100.73913043478261</v>
      </c>
      <c r="F267" s="2">
        <v>5.4782608695652177</v>
      </c>
      <c r="G267" s="2">
        <v>1.4130434782608696</v>
      </c>
      <c r="H267" s="2">
        <v>0.64130434782608692</v>
      </c>
      <c r="I267" s="2">
        <v>2.0543478260869565</v>
      </c>
      <c r="J267" s="2">
        <v>0</v>
      </c>
      <c r="K267" s="2">
        <v>0</v>
      </c>
      <c r="L267" s="2">
        <v>3.0440217391304349</v>
      </c>
      <c r="M267" s="2">
        <v>4.9565217391304346</v>
      </c>
      <c r="N267" s="2">
        <v>0</v>
      </c>
      <c r="O267" s="2">
        <v>4.9201553733275782E-2</v>
      </c>
      <c r="P267" s="2">
        <v>5.1413043478260869</v>
      </c>
      <c r="Q267" s="2">
        <v>15.615760869565218</v>
      </c>
      <c r="R267" s="2">
        <v>0.20604769097971515</v>
      </c>
      <c r="S267" s="2">
        <v>6.5628260869565214</v>
      </c>
      <c r="T267" s="2">
        <v>3.8303260869565205</v>
      </c>
      <c r="U267" s="2">
        <v>0.68478260869565222</v>
      </c>
      <c r="V267" s="2">
        <v>0.10996655157531288</v>
      </c>
      <c r="W267" s="2">
        <v>6.4794565217391309</v>
      </c>
      <c r="X267" s="2">
        <v>8.931086956521737</v>
      </c>
      <c r="Y267" s="2">
        <v>3.6729347826086958</v>
      </c>
      <c r="Z267" s="2">
        <v>0.1894346137246439</v>
      </c>
      <c r="AA267" s="2">
        <v>0.84782608695652173</v>
      </c>
      <c r="AB267" s="2">
        <v>0</v>
      </c>
      <c r="AC267" s="2">
        <v>0</v>
      </c>
      <c r="AD267" s="2">
        <v>0</v>
      </c>
      <c r="AE267" s="2">
        <v>6.5217391304347824E-2</v>
      </c>
      <c r="AF267" s="2">
        <v>0</v>
      </c>
      <c r="AG267" s="2">
        <v>0</v>
      </c>
      <c r="AH267" t="s">
        <v>194</v>
      </c>
      <c r="AI267">
        <v>2</v>
      </c>
    </row>
    <row r="268" spans="1:35" x14ac:dyDescent="0.25">
      <c r="A268" t="s">
        <v>941</v>
      </c>
      <c r="B268" t="s">
        <v>602</v>
      </c>
      <c r="C268" t="s">
        <v>860</v>
      </c>
      <c r="D268" t="s">
        <v>900</v>
      </c>
      <c r="E268" s="2">
        <v>118.20652173913044</v>
      </c>
      <c r="F268" s="2">
        <v>5.5652173913043477</v>
      </c>
      <c r="G268" s="2">
        <v>0</v>
      </c>
      <c r="H268" s="2">
        <v>0.69836956521739135</v>
      </c>
      <c r="I268" s="2">
        <v>3.2092391304347827</v>
      </c>
      <c r="J268" s="2">
        <v>0</v>
      </c>
      <c r="K268" s="2">
        <v>0</v>
      </c>
      <c r="L268" s="2">
        <v>8.8891304347826097</v>
      </c>
      <c r="M268" s="2">
        <v>4.8695652173913047</v>
      </c>
      <c r="N268" s="2">
        <v>0</v>
      </c>
      <c r="O268" s="2">
        <v>4.1195402298850575E-2</v>
      </c>
      <c r="P268" s="2">
        <v>0</v>
      </c>
      <c r="Q268" s="2">
        <v>19.5</v>
      </c>
      <c r="R268" s="2">
        <v>0.16496551724137931</v>
      </c>
      <c r="S268" s="2">
        <v>14.489347826086956</v>
      </c>
      <c r="T268" s="2">
        <v>1.8584782608695647</v>
      </c>
      <c r="U268" s="2">
        <v>0</v>
      </c>
      <c r="V268" s="2">
        <v>0.13829885057471261</v>
      </c>
      <c r="W268" s="2">
        <v>10.150543478260872</v>
      </c>
      <c r="X268" s="2">
        <v>8.6830434782608688</v>
      </c>
      <c r="Y268" s="2">
        <v>1.8432608695652177</v>
      </c>
      <c r="Z268" s="2">
        <v>0.17492137931034485</v>
      </c>
      <c r="AA268" s="2">
        <v>0</v>
      </c>
      <c r="AB268" s="2">
        <v>2.7826086956521738</v>
      </c>
      <c r="AC268" s="2">
        <v>0</v>
      </c>
      <c r="AD268" s="2">
        <v>0</v>
      </c>
      <c r="AE268" s="2">
        <v>0</v>
      </c>
      <c r="AF268" s="2">
        <v>0</v>
      </c>
      <c r="AG268" s="2">
        <v>0</v>
      </c>
      <c r="AH268" t="s">
        <v>254</v>
      </c>
      <c r="AI268">
        <v>2</v>
      </c>
    </row>
    <row r="269" spans="1:35" x14ac:dyDescent="0.25">
      <c r="A269" t="s">
        <v>941</v>
      </c>
      <c r="B269" t="s">
        <v>443</v>
      </c>
      <c r="C269" t="s">
        <v>760</v>
      </c>
      <c r="D269" t="s">
        <v>893</v>
      </c>
      <c r="E269" s="2">
        <v>109.3804347826087</v>
      </c>
      <c r="F269" s="2">
        <v>5.0434782608695654</v>
      </c>
      <c r="G269" s="2">
        <v>0</v>
      </c>
      <c r="H269" s="2">
        <v>0</v>
      </c>
      <c r="I269" s="2">
        <v>5.2173913043478262</v>
      </c>
      <c r="J269" s="2">
        <v>0</v>
      </c>
      <c r="K269" s="2">
        <v>0</v>
      </c>
      <c r="L269" s="2">
        <v>5.8695652173913047</v>
      </c>
      <c r="M269" s="2">
        <v>4.9565217391304346</v>
      </c>
      <c r="N269" s="2">
        <v>12.619565217391305</v>
      </c>
      <c r="O269" s="2">
        <v>0.16068766769353074</v>
      </c>
      <c r="P269" s="2">
        <v>0</v>
      </c>
      <c r="Q269" s="2">
        <v>2.5616304347826087</v>
      </c>
      <c r="R269" s="2">
        <v>2.3419457418264931E-2</v>
      </c>
      <c r="S269" s="2">
        <v>7.7679347826086955</v>
      </c>
      <c r="T269" s="2">
        <v>10.239456521739131</v>
      </c>
      <c r="U269" s="2">
        <v>0</v>
      </c>
      <c r="V269" s="2">
        <v>0.1646308257974759</v>
      </c>
      <c r="W269" s="2">
        <v>12.239130434782609</v>
      </c>
      <c r="X269" s="2">
        <v>8.6413043478260878</v>
      </c>
      <c r="Y269" s="2">
        <v>5.0163043478260869</v>
      </c>
      <c r="Z269" s="2">
        <v>0.23675842194176686</v>
      </c>
      <c r="AA269" s="2">
        <v>0</v>
      </c>
      <c r="AB269" s="2">
        <v>0</v>
      </c>
      <c r="AC269" s="2">
        <v>8.1739130434782616</v>
      </c>
      <c r="AD269" s="2">
        <v>0</v>
      </c>
      <c r="AE269" s="2">
        <v>0</v>
      </c>
      <c r="AF269" s="2">
        <v>0</v>
      </c>
      <c r="AG269" s="2">
        <v>0</v>
      </c>
      <c r="AH269" t="s">
        <v>94</v>
      </c>
      <c r="AI269">
        <v>2</v>
      </c>
    </row>
    <row r="270" spans="1:35" x14ac:dyDescent="0.25">
      <c r="A270" t="s">
        <v>941</v>
      </c>
      <c r="B270" t="s">
        <v>398</v>
      </c>
      <c r="C270" t="s">
        <v>729</v>
      </c>
      <c r="D270" t="s">
        <v>894</v>
      </c>
      <c r="E270" s="2">
        <v>71.75</v>
      </c>
      <c r="F270" s="2">
        <v>5.3043478260869561</v>
      </c>
      <c r="G270" s="2">
        <v>1.3043478260869565</v>
      </c>
      <c r="H270" s="2">
        <v>0</v>
      </c>
      <c r="I270" s="2">
        <v>2.6351086956521739</v>
      </c>
      <c r="J270" s="2">
        <v>0</v>
      </c>
      <c r="K270" s="2">
        <v>0</v>
      </c>
      <c r="L270" s="2">
        <v>3.6650000000000005</v>
      </c>
      <c r="M270" s="2">
        <v>4.6956521739130439</v>
      </c>
      <c r="N270" s="2">
        <v>0</v>
      </c>
      <c r="O270" s="2">
        <v>6.544462960157553E-2</v>
      </c>
      <c r="P270" s="2">
        <v>5.5652173913043477</v>
      </c>
      <c r="Q270" s="2">
        <v>28.925760869565217</v>
      </c>
      <c r="R270" s="2">
        <v>0.48071049840933194</v>
      </c>
      <c r="S270" s="2">
        <v>4.0659782608695636</v>
      </c>
      <c r="T270" s="2">
        <v>6.5230434782608713</v>
      </c>
      <c r="U270" s="2">
        <v>0.77717391304347827</v>
      </c>
      <c r="V270" s="2">
        <v>0.1584138766853507</v>
      </c>
      <c r="W270" s="2">
        <v>5.5407608695652177</v>
      </c>
      <c r="X270" s="2">
        <v>6.7738043478260863</v>
      </c>
      <c r="Y270" s="2">
        <v>2.4714130434782611</v>
      </c>
      <c r="Z270" s="2">
        <v>0.20607635206786851</v>
      </c>
      <c r="AA270" s="2">
        <v>0</v>
      </c>
      <c r="AB270" s="2">
        <v>0</v>
      </c>
      <c r="AC270" s="2">
        <v>0</v>
      </c>
      <c r="AD270" s="2">
        <v>0</v>
      </c>
      <c r="AE270" s="2">
        <v>0</v>
      </c>
      <c r="AF270" s="2">
        <v>0</v>
      </c>
      <c r="AG270" s="2">
        <v>0</v>
      </c>
      <c r="AH270" t="s">
        <v>47</v>
      </c>
      <c r="AI270">
        <v>2</v>
      </c>
    </row>
    <row r="271" spans="1:35" x14ac:dyDescent="0.25">
      <c r="A271" t="s">
        <v>941</v>
      </c>
      <c r="B271" t="s">
        <v>495</v>
      </c>
      <c r="C271" t="s">
        <v>825</v>
      </c>
      <c r="D271" t="s">
        <v>889</v>
      </c>
      <c r="E271" s="2">
        <v>98.304347826086953</v>
      </c>
      <c r="F271" s="2">
        <v>5.6521739130434785</v>
      </c>
      <c r="G271" s="2">
        <v>0.625</v>
      </c>
      <c r="H271" s="2">
        <v>0</v>
      </c>
      <c r="I271" s="2">
        <v>5.5652173913043477</v>
      </c>
      <c r="J271" s="2">
        <v>0</v>
      </c>
      <c r="K271" s="2">
        <v>0</v>
      </c>
      <c r="L271" s="2">
        <v>1.1951086956521737</v>
      </c>
      <c r="M271" s="2">
        <v>4.8794565217391304</v>
      </c>
      <c r="N271" s="2">
        <v>0</v>
      </c>
      <c r="O271" s="2">
        <v>4.9636222910216722E-2</v>
      </c>
      <c r="P271" s="2">
        <v>0</v>
      </c>
      <c r="Q271" s="2">
        <v>16.915108695652172</v>
      </c>
      <c r="R271" s="2">
        <v>0.17206877487837238</v>
      </c>
      <c r="S271" s="2">
        <v>13.12532608695652</v>
      </c>
      <c r="T271" s="2">
        <v>4.549239130434783</v>
      </c>
      <c r="U271" s="2">
        <v>0</v>
      </c>
      <c r="V271" s="2">
        <v>0.17979433878814685</v>
      </c>
      <c r="W271" s="2">
        <v>11.030434782608699</v>
      </c>
      <c r="X271" s="2">
        <v>4.2545652173913036</v>
      </c>
      <c r="Y271" s="2">
        <v>0</v>
      </c>
      <c r="Z271" s="2">
        <v>0.15548651039363118</v>
      </c>
      <c r="AA271" s="2">
        <v>0</v>
      </c>
      <c r="AB271" s="2">
        <v>0</v>
      </c>
      <c r="AC271" s="2">
        <v>0</v>
      </c>
      <c r="AD271" s="2">
        <v>0</v>
      </c>
      <c r="AE271" s="2">
        <v>0</v>
      </c>
      <c r="AF271" s="2">
        <v>0</v>
      </c>
      <c r="AG271" s="2">
        <v>0</v>
      </c>
      <c r="AH271" t="s">
        <v>146</v>
      </c>
      <c r="AI271">
        <v>2</v>
      </c>
    </row>
    <row r="272" spans="1:35" x14ac:dyDescent="0.25">
      <c r="A272" t="s">
        <v>941</v>
      </c>
      <c r="B272" t="s">
        <v>668</v>
      </c>
      <c r="C272" t="s">
        <v>810</v>
      </c>
      <c r="D272" t="s">
        <v>893</v>
      </c>
      <c r="E272" s="2">
        <v>108.22826086956522</v>
      </c>
      <c r="F272" s="2">
        <v>5.0434782608695654</v>
      </c>
      <c r="G272" s="2">
        <v>0.32608695652173914</v>
      </c>
      <c r="H272" s="2">
        <v>0</v>
      </c>
      <c r="I272" s="2">
        <v>4.9565217391304346</v>
      </c>
      <c r="J272" s="2">
        <v>0</v>
      </c>
      <c r="K272" s="2">
        <v>0</v>
      </c>
      <c r="L272" s="2">
        <v>4.9246739130434802</v>
      </c>
      <c r="M272" s="2">
        <v>7.5285869565217407</v>
      </c>
      <c r="N272" s="2">
        <v>0</v>
      </c>
      <c r="O272" s="2">
        <v>6.9562117103545262E-2</v>
      </c>
      <c r="P272" s="2">
        <v>4.9182608695652155</v>
      </c>
      <c r="Q272" s="2">
        <v>11.252717391304346</v>
      </c>
      <c r="R272" s="2">
        <v>0.14941548659234705</v>
      </c>
      <c r="S272" s="2">
        <v>13.95565217391305</v>
      </c>
      <c r="T272" s="2">
        <v>9.5095652173913034</v>
      </c>
      <c r="U272" s="2">
        <v>0</v>
      </c>
      <c r="V272" s="2">
        <v>0.21681229285929501</v>
      </c>
      <c r="W272" s="2">
        <v>10.867826086956518</v>
      </c>
      <c r="X272" s="2">
        <v>4.6381521739130438</v>
      </c>
      <c r="Y272" s="2">
        <v>4.8303260869565223</v>
      </c>
      <c r="Z272" s="2">
        <v>0.18790197850758256</v>
      </c>
      <c r="AA272" s="2">
        <v>0.33695652173913043</v>
      </c>
      <c r="AB272" s="2">
        <v>0</v>
      </c>
      <c r="AC272" s="2">
        <v>0</v>
      </c>
      <c r="AD272" s="2">
        <v>0</v>
      </c>
      <c r="AE272" s="2">
        <v>0</v>
      </c>
      <c r="AF272" s="2">
        <v>0</v>
      </c>
      <c r="AG272" s="2">
        <v>0</v>
      </c>
      <c r="AH272" t="s">
        <v>320</v>
      </c>
      <c r="AI272">
        <v>2</v>
      </c>
    </row>
    <row r="273" spans="1:35" x14ac:dyDescent="0.25">
      <c r="A273" t="s">
        <v>941</v>
      </c>
      <c r="B273" t="s">
        <v>674</v>
      </c>
      <c r="C273" t="s">
        <v>823</v>
      </c>
      <c r="D273" t="s">
        <v>907</v>
      </c>
      <c r="E273" s="2">
        <v>93.423913043478265</v>
      </c>
      <c r="F273" s="2">
        <v>5.1304347826086953</v>
      </c>
      <c r="G273" s="2">
        <v>0.11956521739130435</v>
      </c>
      <c r="H273" s="2">
        <v>0</v>
      </c>
      <c r="I273" s="2">
        <v>5.2173913043478262</v>
      </c>
      <c r="J273" s="2">
        <v>0</v>
      </c>
      <c r="K273" s="2">
        <v>0</v>
      </c>
      <c r="L273" s="2">
        <v>3.9835869565217399</v>
      </c>
      <c r="M273" s="2">
        <v>10.108152173913044</v>
      </c>
      <c r="N273" s="2">
        <v>0</v>
      </c>
      <c r="O273" s="2">
        <v>0.10819662594531705</v>
      </c>
      <c r="P273" s="2">
        <v>0</v>
      </c>
      <c r="Q273" s="2">
        <v>9.864891304347827</v>
      </c>
      <c r="R273" s="2">
        <v>0.10559278650378127</v>
      </c>
      <c r="S273" s="2">
        <v>13.340978260869564</v>
      </c>
      <c r="T273" s="2">
        <v>15.062826086956523</v>
      </c>
      <c r="U273" s="2">
        <v>0</v>
      </c>
      <c r="V273" s="2">
        <v>0.30403141361256547</v>
      </c>
      <c r="W273" s="2">
        <v>21.518043478260868</v>
      </c>
      <c r="X273" s="2">
        <v>9.8631521739130417</v>
      </c>
      <c r="Y273" s="2">
        <v>0</v>
      </c>
      <c r="Z273" s="2">
        <v>0.33590110529377537</v>
      </c>
      <c r="AA273" s="2">
        <v>0.37684782608695655</v>
      </c>
      <c r="AB273" s="2">
        <v>0</v>
      </c>
      <c r="AC273" s="2">
        <v>0</v>
      </c>
      <c r="AD273" s="2">
        <v>0</v>
      </c>
      <c r="AE273" s="2">
        <v>0</v>
      </c>
      <c r="AF273" s="2">
        <v>0</v>
      </c>
      <c r="AG273" s="2">
        <v>0</v>
      </c>
      <c r="AH273" t="s">
        <v>326</v>
      </c>
      <c r="AI273">
        <v>2</v>
      </c>
    </row>
    <row r="274" spans="1:35" x14ac:dyDescent="0.25">
      <c r="A274" t="s">
        <v>941</v>
      </c>
      <c r="B274" t="s">
        <v>487</v>
      </c>
      <c r="C274" t="s">
        <v>828</v>
      </c>
      <c r="D274" t="s">
        <v>907</v>
      </c>
      <c r="E274" s="2">
        <v>117.71739130434783</v>
      </c>
      <c r="F274" s="2">
        <v>6.0869565217391308</v>
      </c>
      <c r="G274" s="2">
        <v>0.32608695652173914</v>
      </c>
      <c r="H274" s="2">
        <v>0</v>
      </c>
      <c r="I274" s="2">
        <v>5.0434782608695654</v>
      </c>
      <c r="J274" s="2">
        <v>0.45652173913043476</v>
      </c>
      <c r="K274" s="2">
        <v>0</v>
      </c>
      <c r="L274" s="2">
        <v>5.0130434782608688</v>
      </c>
      <c r="M274" s="2">
        <v>7.1428260869565232</v>
      </c>
      <c r="N274" s="2">
        <v>0</v>
      </c>
      <c r="O274" s="2">
        <v>6.0677746999076652E-2</v>
      </c>
      <c r="P274" s="2">
        <v>0</v>
      </c>
      <c r="Q274" s="2">
        <v>11.943260869565217</v>
      </c>
      <c r="R274" s="2">
        <v>0.10145706371191135</v>
      </c>
      <c r="S274" s="2">
        <v>15.163478260869562</v>
      </c>
      <c r="T274" s="2">
        <v>9.3865217391304334</v>
      </c>
      <c r="U274" s="2">
        <v>0</v>
      </c>
      <c r="V274" s="2">
        <v>0.20855032317636193</v>
      </c>
      <c r="W274" s="2">
        <v>17.595543478260872</v>
      </c>
      <c r="X274" s="2">
        <v>8.5822826086956514</v>
      </c>
      <c r="Y274" s="2">
        <v>0</v>
      </c>
      <c r="Z274" s="2">
        <v>0.22237857802400737</v>
      </c>
      <c r="AA274" s="2">
        <v>0.20858695652173911</v>
      </c>
      <c r="AB274" s="2">
        <v>0</v>
      </c>
      <c r="AC274" s="2">
        <v>0</v>
      </c>
      <c r="AD274" s="2">
        <v>0</v>
      </c>
      <c r="AE274" s="2">
        <v>0</v>
      </c>
      <c r="AF274" s="2">
        <v>0</v>
      </c>
      <c r="AG274" s="2">
        <v>0</v>
      </c>
      <c r="AH274" t="s">
        <v>138</v>
      </c>
      <c r="AI274">
        <v>2</v>
      </c>
    </row>
    <row r="275" spans="1:35" x14ac:dyDescent="0.25">
      <c r="A275" t="s">
        <v>941</v>
      </c>
      <c r="B275" t="s">
        <v>407</v>
      </c>
      <c r="C275" t="s">
        <v>721</v>
      </c>
      <c r="D275" t="s">
        <v>894</v>
      </c>
      <c r="E275" s="2">
        <v>85.695652173913047</v>
      </c>
      <c r="F275" s="2">
        <v>5.7391304347826084</v>
      </c>
      <c r="G275" s="2">
        <v>2.347826086956522</v>
      </c>
      <c r="H275" s="2">
        <v>2.347826086956522</v>
      </c>
      <c r="I275" s="2">
        <v>1.1304347826086956</v>
      </c>
      <c r="J275" s="2">
        <v>0</v>
      </c>
      <c r="K275" s="2">
        <v>0</v>
      </c>
      <c r="L275" s="2">
        <v>1.601195652173913</v>
      </c>
      <c r="M275" s="2">
        <v>1.3011956521739132</v>
      </c>
      <c r="N275" s="2">
        <v>0</v>
      </c>
      <c r="O275" s="2">
        <v>1.5183916793505836E-2</v>
      </c>
      <c r="P275" s="2">
        <v>5.7315217391304341</v>
      </c>
      <c r="Q275" s="2">
        <v>24.25402173913044</v>
      </c>
      <c r="R275" s="2">
        <v>0.34990740740740744</v>
      </c>
      <c r="S275" s="2">
        <v>4.5536956521739134</v>
      </c>
      <c r="T275" s="2">
        <v>0</v>
      </c>
      <c r="U275" s="2">
        <v>0</v>
      </c>
      <c r="V275" s="2">
        <v>5.3138001014713346E-2</v>
      </c>
      <c r="W275" s="2">
        <v>2.0720652173913039</v>
      </c>
      <c r="X275" s="2">
        <v>2.089565217391304</v>
      </c>
      <c r="Y275" s="2">
        <v>1.8555434782608697</v>
      </c>
      <c r="Z275" s="2">
        <v>7.0215626585489591E-2</v>
      </c>
      <c r="AA275" s="2">
        <v>1.1304347826086956</v>
      </c>
      <c r="AB275" s="2">
        <v>0</v>
      </c>
      <c r="AC275" s="2">
        <v>0</v>
      </c>
      <c r="AD275" s="2">
        <v>0</v>
      </c>
      <c r="AE275" s="2">
        <v>0</v>
      </c>
      <c r="AF275" s="2">
        <v>0</v>
      </c>
      <c r="AG275" s="2">
        <v>0</v>
      </c>
      <c r="AH275" t="s">
        <v>56</v>
      </c>
      <c r="AI275">
        <v>2</v>
      </c>
    </row>
    <row r="276" spans="1:35" x14ac:dyDescent="0.25">
      <c r="A276" t="s">
        <v>941</v>
      </c>
      <c r="B276" t="s">
        <v>609</v>
      </c>
      <c r="C276" t="s">
        <v>841</v>
      </c>
      <c r="D276" t="s">
        <v>890</v>
      </c>
      <c r="E276" s="2">
        <v>84.815217391304344</v>
      </c>
      <c r="F276" s="2">
        <v>60.724021739130443</v>
      </c>
      <c r="G276" s="2">
        <v>1.1603260869565217</v>
      </c>
      <c r="H276" s="2">
        <v>0.41499999999999998</v>
      </c>
      <c r="I276" s="2">
        <v>5.4411956521739127</v>
      </c>
      <c r="J276" s="2">
        <v>0</v>
      </c>
      <c r="K276" s="2">
        <v>4.586086956521739</v>
      </c>
      <c r="L276" s="2">
        <v>2.5217391304347827</v>
      </c>
      <c r="M276" s="2">
        <v>9.1831521739130419</v>
      </c>
      <c r="N276" s="2">
        <v>0</v>
      </c>
      <c r="O276" s="2">
        <v>0.10827245931052158</v>
      </c>
      <c r="P276" s="2">
        <v>4.6816304347826092</v>
      </c>
      <c r="Q276" s="2">
        <v>45.100217391304348</v>
      </c>
      <c r="R276" s="2">
        <v>0.58694476483403824</v>
      </c>
      <c r="S276" s="2">
        <v>5.6705434782608712</v>
      </c>
      <c r="T276" s="2">
        <v>8.8603260869565172</v>
      </c>
      <c r="U276" s="2">
        <v>7.0652173913043473E-2</v>
      </c>
      <c r="V276" s="2">
        <v>0.172156862745098</v>
      </c>
      <c r="W276" s="2">
        <v>10.368369565217394</v>
      </c>
      <c r="X276" s="2">
        <v>8.2679347826087</v>
      </c>
      <c r="Y276" s="2">
        <v>4.5380434782608692</v>
      </c>
      <c r="Z276" s="2">
        <v>0.27323337178008472</v>
      </c>
      <c r="AA276" s="2">
        <v>0</v>
      </c>
      <c r="AB276" s="2">
        <v>0</v>
      </c>
      <c r="AC276" s="2">
        <v>0</v>
      </c>
      <c r="AD276" s="2">
        <v>0</v>
      </c>
      <c r="AE276" s="2">
        <v>0</v>
      </c>
      <c r="AF276" s="2">
        <v>0</v>
      </c>
      <c r="AG276" s="2">
        <v>0</v>
      </c>
      <c r="AH276" t="s">
        <v>261</v>
      </c>
      <c r="AI276">
        <v>2</v>
      </c>
    </row>
    <row r="277" spans="1:35" x14ac:dyDescent="0.25">
      <c r="A277" t="s">
        <v>941</v>
      </c>
      <c r="B277" t="s">
        <v>394</v>
      </c>
      <c r="C277" t="s">
        <v>749</v>
      </c>
      <c r="D277" t="s">
        <v>902</v>
      </c>
      <c r="E277" s="2">
        <v>92.467391304347828</v>
      </c>
      <c r="F277" s="2">
        <v>3.2554347826086958</v>
      </c>
      <c r="G277" s="2">
        <v>1.0434782608695652</v>
      </c>
      <c r="H277" s="2">
        <v>0.43478260869565216</v>
      </c>
      <c r="I277" s="2">
        <v>0</v>
      </c>
      <c r="J277" s="2">
        <v>0</v>
      </c>
      <c r="K277" s="2">
        <v>0</v>
      </c>
      <c r="L277" s="2">
        <v>0.91119565217391285</v>
      </c>
      <c r="M277" s="2">
        <v>10.103260869565217</v>
      </c>
      <c r="N277" s="2">
        <v>0</v>
      </c>
      <c r="O277" s="2">
        <v>0.10926295991536381</v>
      </c>
      <c r="P277" s="2">
        <v>9.5</v>
      </c>
      <c r="Q277" s="2">
        <v>0</v>
      </c>
      <c r="R277" s="2">
        <v>0.1027389208886799</v>
      </c>
      <c r="S277" s="2">
        <v>9.2239130434782606</v>
      </c>
      <c r="T277" s="2">
        <v>2.9279347826086957</v>
      </c>
      <c r="U277" s="2">
        <v>0</v>
      </c>
      <c r="V277" s="2">
        <v>0.13141765604796052</v>
      </c>
      <c r="W277" s="2">
        <v>5.9653260869565212</v>
      </c>
      <c r="X277" s="2">
        <v>5.4296739130434775</v>
      </c>
      <c r="Y277" s="2">
        <v>4.8860869565217389</v>
      </c>
      <c r="Z277" s="2">
        <v>0.17607382155871637</v>
      </c>
      <c r="AA277" s="2">
        <v>0</v>
      </c>
      <c r="AB277" s="2">
        <v>0</v>
      </c>
      <c r="AC277" s="2">
        <v>0</v>
      </c>
      <c r="AD277" s="2">
        <v>0</v>
      </c>
      <c r="AE277" s="2">
        <v>0</v>
      </c>
      <c r="AF277" s="2">
        <v>0</v>
      </c>
      <c r="AG277" s="2">
        <v>0</v>
      </c>
      <c r="AH277" t="s">
        <v>43</v>
      </c>
      <c r="AI277">
        <v>2</v>
      </c>
    </row>
    <row r="278" spans="1:35" x14ac:dyDescent="0.25">
      <c r="A278" t="s">
        <v>941</v>
      </c>
      <c r="B278" t="s">
        <v>571</v>
      </c>
      <c r="C278" t="s">
        <v>719</v>
      </c>
      <c r="D278" t="s">
        <v>896</v>
      </c>
      <c r="E278" s="2">
        <v>124.41304347826087</v>
      </c>
      <c r="F278" s="2">
        <v>7.3913043478260869</v>
      </c>
      <c r="G278" s="2">
        <v>0.52173913043478259</v>
      </c>
      <c r="H278" s="2">
        <v>0.45652173913043476</v>
      </c>
      <c r="I278" s="2">
        <v>0</v>
      </c>
      <c r="J278" s="2">
        <v>0</v>
      </c>
      <c r="K278" s="2">
        <v>0</v>
      </c>
      <c r="L278" s="2">
        <v>2.2958695652173913</v>
      </c>
      <c r="M278" s="2">
        <v>6.6956521739130439</v>
      </c>
      <c r="N278" s="2">
        <v>0</v>
      </c>
      <c r="O278" s="2">
        <v>5.3817927660318017E-2</v>
      </c>
      <c r="P278" s="2">
        <v>29.546195652173914</v>
      </c>
      <c r="Q278" s="2">
        <v>0</v>
      </c>
      <c r="R278" s="2">
        <v>0.23748471081600558</v>
      </c>
      <c r="S278" s="2">
        <v>7.7673913043478251</v>
      </c>
      <c r="T278" s="2">
        <v>3.3434782608695648</v>
      </c>
      <c r="U278" s="2">
        <v>0</v>
      </c>
      <c r="V278" s="2">
        <v>8.9306307880482258E-2</v>
      </c>
      <c r="W278" s="2">
        <v>11.646304347826083</v>
      </c>
      <c r="X278" s="2">
        <v>4.0147826086956515</v>
      </c>
      <c r="Y278" s="2">
        <v>4.3263043478260883</v>
      </c>
      <c r="Z278" s="2">
        <v>0.16065350340730383</v>
      </c>
      <c r="AA278" s="2">
        <v>0</v>
      </c>
      <c r="AB278" s="2">
        <v>2.5108695652173911</v>
      </c>
      <c r="AC278" s="2">
        <v>0</v>
      </c>
      <c r="AD278" s="2">
        <v>0</v>
      </c>
      <c r="AE278" s="2">
        <v>0</v>
      </c>
      <c r="AF278" s="2">
        <v>0</v>
      </c>
      <c r="AG278" s="2">
        <v>0</v>
      </c>
      <c r="AH278" t="s">
        <v>223</v>
      </c>
      <c r="AI278">
        <v>2</v>
      </c>
    </row>
    <row r="279" spans="1:35" x14ac:dyDescent="0.25">
      <c r="A279" t="s">
        <v>941</v>
      </c>
      <c r="B279" t="s">
        <v>583</v>
      </c>
      <c r="C279" t="s">
        <v>740</v>
      </c>
      <c r="D279" t="s">
        <v>897</v>
      </c>
      <c r="E279" s="2">
        <v>176.44565217391303</v>
      </c>
      <c r="F279" s="2">
        <v>10.173913043478262</v>
      </c>
      <c r="G279" s="2">
        <v>2.0869565217391304</v>
      </c>
      <c r="H279" s="2">
        <v>0.8125</v>
      </c>
      <c r="I279" s="2">
        <v>0</v>
      </c>
      <c r="J279" s="2">
        <v>0</v>
      </c>
      <c r="K279" s="2">
        <v>0</v>
      </c>
      <c r="L279" s="2">
        <v>5.2291304347826086</v>
      </c>
      <c r="M279" s="2">
        <v>17.173913043478262</v>
      </c>
      <c r="N279" s="2">
        <v>0</v>
      </c>
      <c r="O279" s="2">
        <v>9.7332594098441458E-2</v>
      </c>
      <c r="P279" s="2">
        <v>32.021739130434781</v>
      </c>
      <c r="Q279" s="2">
        <v>0</v>
      </c>
      <c r="R279" s="2">
        <v>0.18148216595823324</v>
      </c>
      <c r="S279" s="2">
        <v>14.566304347826083</v>
      </c>
      <c r="T279" s="2">
        <v>5.5606521739130432</v>
      </c>
      <c r="U279" s="2">
        <v>0</v>
      </c>
      <c r="V279" s="2">
        <v>0.11406887205076077</v>
      </c>
      <c r="W279" s="2">
        <v>15.129239130434776</v>
      </c>
      <c r="X279" s="2">
        <v>5.072717391304348</v>
      </c>
      <c r="Y279" s="2">
        <v>0</v>
      </c>
      <c r="Z279" s="2">
        <v>0.11449393211359574</v>
      </c>
      <c r="AA279" s="2">
        <v>0</v>
      </c>
      <c r="AB279" s="2">
        <v>0</v>
      </c>
      <c r="AC279" s="2">
        <v>0</v>
      </c>
      <c r="AD279" s="2">
        <v>0</v>
      </c>
      <c r="AE279" s="2">
        <v>0</v>
      </c>
      <c r="AF279" s="2">
        <v>0</v>
      </c>
      <c r="AG279" s="2">
        <v>0</v>
      </c>
      <c r="AH279" t="s">
        <v>235</v>
      </c>
      <c r="AI279">
        <v>2</v>
      </c>
    </row>
    <row r="280" spans="1:35" x14ac:dyDescent="0.25">
      <c r="A280" t="s">
        <v>941</v>
      </c>
      <c r="B280" t="s">
        <v>421</v>
      </c>
      <c r="C280" t="s">
        <v>793</v>
      </c>
      <c r="D280" t="s">
        <v>897</v>
      </c>
      <c r="E280" s="2">
        <v>128.5108695652174</v>
      </c>
      <c r="F280" s="2">
        <v>5.7391304347826084</v>
      </c>
      <c r="G280" s="2">
        <v>0.71739130434782605</v>
      </c>
      <c r="H280" s="2">
        <v>0.67391304347826086</v>
      </c>
      <c r="I280" s="2">
        <v>4.4157608695652177</v>
      </c>
      <c r="J280" s="2">
        <v>0</v>
      </c>
      <c r="K280" s="2">
        <v>0</v>
      </c>
      <c r="L280" s="2">
        <v>2.629565217391304</v>
      </c>
      <c r="M280" s="2">
        <v>6.7826086956521738</v>
      </c>
      <c r="N280" s="2">
        <v>0</v>
      </c>
      <c r="O280" s="2">
        <v>5.2778482618624709E-2</v>
      </c>
      <c r="P280" s="2">
        <v>7.0489130434782608</v>
      </c>
      <c r="Q280" s="2">
        <v>12.190217391304348</v>
      </c>
      <c r="R280" s="2">
        <v>0.14970819588936818</v>
      </c>
      <c r="S280" s="2">
        <v>6.0106521739130425</v>
      </c>
      <c r="T280" s="2">
        <v>10.944456521739131</v>
      </c>
      <c r="U280" s="2">
        <v>0</v>
      </c>
      <c r="V280" s="2">
        <v>0.13193521102934955</v>
      </c>
      <c r="W280" s="2">
        <v>3.3597826086956526</v>
      </c>
      <c r="X280" s="2">
        <v>5.6245652173913046</v>
      </c>
      <c r="Y280" s="2">
        <v>0</v>
      </c>
      <c r="Z280" s="2">
        <v>6.9911190053285957E-2</v>
      </c>
      <c r="AA280" s="2">
        <v>0</v>
      </c>
      <c r="AB280" s="2">
        <v>0</v>
      </c>
      <c r="AC280" s="2">
        <v>0</v>
      </c>
      <c r="AD280" s="2">
        <v>0</v>
      </c>
      <c r="AE280" s="2">
        <v>0</v>
      </c>
      <c r="AF280" s="2">
        <v>0</v>
      </c>
      <c r="AG280" s="2">
        <v>0</v>
      </c>
      <c r="AH280" t="s">
        <v>70</v>
      </c>
      <c r="AI280">
        <v>2</v>
      </c>
    </row>
    <row r="281" spans="1:35" x14ac:dyDescent="0.25">
      <c r="A281" t="s">
        <v>941</v>
      </c>
      <c r="B281" t="s">
        <v>431</v>
      </c>
      <c r="C281" t="s">
        <v>801</v>
      </c>
      <c r="D281" t="s">
        <v>901</v>
      </c>
      <c r="E281" s="2">
        <v>64.130434782608702</v>
      </c>
      <c r="F281" s="2">
        <v>6.75</v>
      </c>
      <c r="G281" s="2">
        <v>0.2608695652173913</v>
      </c>
      <c r="H281" s="2">
        <v>0.21402173913043479</v>
      </c>
      <c r="I281" s="2">
        <v>2.2635869565217392</v>
      </c>
      <c r="J281" s="2">
        <v>0</v>
      </c>
      <c r="K281" s="2">
        <v>0</v>
      </c>
      <c r="L281" s="2">
        <v>2.1284782608695649</v>
      </c>
      <c r="M281" s="2">
        <v>4.9234782608695644</v>
      </c>
      <c r="N281" s="2">
        <v>0</v>
      </c>
      <c r="O281" s="2">
        <v>7.6772881355932188E-2</v>
      </c>
      <c r="P281" s="2">
        <v>0</v>
      </c>
      <c r="Q281" s="2">
        <v>10.032282608695651</v>
      </c>
      <c r="R281" s="2">
        <v>0.15643559322033895</v>
      </c>
      <c r="S281" s="2">
        <v>4.181413043478261</v>
      </c>
      <c r="T281" s="2">
        <v>2.0656521739130445</v>
      </c>
      <c r="U281" s="2">
        <v>0</v>
      </c>
      <c r="V281" s="2">
        <v>9.741186440677968E-2</v>
      </c>
      <c r="W281" s="2">
        <v>4.8376086956521744</v>
      </c>
      <c r="X281" s="2">
        <v>0.35967391304347829</v>
      </c>
      <c r="Y281" s="2">
        <v>0</v>
      </c>
      <c r="Z281" s="2">
        <v>8.1042372881355934E-2</v>
      </c>
      <c r="AA281" s="2">
        <v>0</v>
      </c>
      <c r="AB281" s="2">
        <v>5.3170652173913036</v>
      </c>
      <c r="AC281" s="2">
        <v>0</v>
      </c>
      <c r="AD281" s="2">
        <v>0</v>
      </c>
      <c r="AE281" s="2">
        <v>0</v>
      </c>
      <c r="AF281" s="2">
        <v>0</v>
      </c>
      <c r="AG281" s="2">
        <v>0</v>
      </c>
      <c r="AH281" t="s">
        <v>81</v>
      </c>
      <c r="AI281">
        <v>2</v>
      </c>
    </row>
    <row r="282" spans="1:35" x14ac:dyDescent="0.25">
      <c r="A282" t="s">
        <v>941</v>
      </c>
      <c r="B282" t="s">
        <v>473</v>
      </c>
      <c r="C282" t="s">
        <v>820</v>
      </c>
      <c r="D282" t="s">
        <v>893</v>
      </c>
      <c r="E282" s="2">
        <v>161.84782608695653</v>
      </c>
      <c r="F282" s="2">
        <v>5.3804347826086953</v>
      </c>
      <c r="G282" s="2">
        <v>0.2608695652173913</v>
      </c>
      <c r="H282" s="2">
        <v>1.4828260869565215</v>
      </c>
      <c r="I282" s="2">
        <v>5.2201086956521738</v>
      </c>
      <c r="J282" s="2">
        <v>0</v>
      </c>
      <c r="K282" s="2">
        <v>0</v>
      </c>
      <c r="L282" s="2">
        <v>0</v>
      </c>
      <c r="M282" s="2">
        <v>5.6576086956521738</v>
      </c>
      <c r="N282" s="2">
        <v>3.2608695652173912E-2</v>
      </c>
      <c r="O282" s="2">
        <v>3.5157824042981865E-2</v>
      </c>
      <c r="P282" s="2">
        <v>0</v>
      </c>
      <c r="Q282" s="2">
        <v>40.801630434782609</v>
      </c>
      <c r="R282" s="2">
        <v>0.25209872397582267</v>
      </c>
      <c r="S282" s="2">
        <v>0</v>
      </c>
      <c r="T282" s="2">
        <v>0</v>
      </c>
      <c r="U282" s="2">
        <v>0</v>
      </c>
      <c r="V282" s="2">
        <v>0</v>
      </c>
      <c r="W282" s="2">
        <v>0</v>
      </c>
      <c r="X282" s="2">
        <v>0</v>
      </c>
      <c r="Y282" s="2">
        <v>0</v>
      </c>
      <c r="Z282" s="2">
        <v>0</v>
      </c>
      <c r="AA282" s="2">
        <v>0</v>
      </c>
      <c r="AB282" s="2">
        <v>0</v>
      </c>
      <c r="AC282" s="2">
        <v>0</v>
      </c>
      <c r="AD282" s="2">
        <v>0</v>
      </c>
      <c r="AE282" s="2">
        <v>0</v>
      </c>
      <c r="AF282" s="2">
        <v>0</v>
      </c>
      <c r="AG282" s="2">
        <v>0</v>
      </c>
      <c r="AH282" t="s">
        <v>124</v>
      </c>
      <c r="AI282">
        <v>2</v>
      </c>
    </row>
    <row r="283" spans="1:35" x14ac:dyDescent="0.25">
      <c r="A283" t="s">
        <v>941</v>
      </c>
      <c r="B283" t="s">
        <v>480</v>
      </c>
      <c r="C283" t="s">
        <v>721</v>
      </c>
      <c r="D283" t="s">
        <v>894</v>
      </c>
      <c r="E283" s="2">
        <v>119.73913043478261</v>
      </c>
      <c r="F283" s="2">
        <v>4.5652173913043477</v>
      </c>
      <c r="G283" s="2">
        <v>0.30434782608695654</v>
      </c>
      <c r="H283" s="2">
        <v>0.50271739130434778</v>
      </c>
      <c r="I283" s="2">
        <v>2.3586956521739131</v>
      </c>
      <c r="J283" s="2">
        <v>0</v>
      </c>
      <c r="K283" s="2">
        <v>0</v>
      </c>
      <c r="L283" s="2">
        <v>3.0108695652173911</v>
      </c>
      <c r="M283" s="2">
        <v>4.6467391304347823</v>
      </c>
      <c r="N283" s="2">
        <v>0</v>
      </c>
      <c r="O283" s="2">
        <v>3.8807189542483654E-2</v>
      </c>
      <c r="P283" s="2">
        <v>4.2391304347826084</v>
      </c>
      <c r="Q283" s="2">
        <v>20.926630434782609</v>
      </c>
      <c r="R283" s="2">
        <v>0.21017156862745098</v>
      </c>
      <c r="S283" s="2">
        <v>3.3097826086956523</v>
      </c>
      <c r="T283" s="2">
        <v>3.3043478260869565</v>
      </c>
      <c r="U283" s="2">
        <v>0</v>
      </c>
      <c r="V283" s="2">
        <v>5.5237835875090784E-2</v>
      </c>
      <c r="W283" s="2">
        <v>5.1358695652173916</v>
      </c>
      <c r="X283" s="2">
        <v>4.6114130434782608</v>
      </c>
      <c r="Y283" s="2">
        <v>0</v>
      </c>
      <c r="Z283" s="2">
        <v>8.1404320987654322E-2</v>
      </c>
      <c r="AA283" s="2">
        <v>0</v>
      </c>
      <c r="AB283" s="2">
        <v>0</v>
      </c>
      <c r="AC283" s="2">
        <v>0</v>
      </c>
      <c r="AD283" s="2">
        <v>0</v>
      </c>
      <c r="AE283" s="2">
        <v>0</v>
      </c>
      <c r="AF283" s="2">
        <v>0</v>
      </c>
      <c r="AG283" s="2">
        <v>0</v>
      </c>
      <c r="AH283" t="s">
        <v>131</v>
      </c>
      <c r="AI283">
        <v>2</v>
      </c>
    </row>
    <row r="284" spans="1:35" x14ac:dyDescent="0.25">
      <c r="A284" t="s">
        <v>941</v>
      </c>
      <c r="B284" t="s">
        <v>527</v>
      </c>
      <c r="C284" t="s">
        <v>730</v>
      </c>
      <c r="D284" t="s">
        <v>909</v>
      </c>
      <c r="E284" s="2">
        <v>52.097826086956523</v>
      </c>
      <c r="F284" s="2">
        <v>6.2228260869565215</v>
      </c>
      <c r="G284" s="2">
        <v>0.81847826086956521</v>
      </c>
      <c r="H284" s="2">
        <v>0.23923913043478259</v>
      </c>
      <c r="I284" s="2">
        <v>2.5135869565217392</v>
      </c>
      <c r="J284" s="2">
        <v>0</v>
      </c>
      <c r="K284" s="2">
        <v>0</v>
      </c>
      <c r="L284" s="2">
        <v>0.87999999999999989</v>
      </c>
      <c r="M284" s="2">
        <v>0</v>
      </c>
      <c r="N284" s="2">
        <v>0</v>
      </c>
      <c r="O284" s="2">
        <v>0</v>
      </c>
      <c r="P284" s="2">
        <v>0</v>
      </c>
      <c r="Q284" s="2">
        <v>12.798913043478262</v>
      </c>
      <c r="R284" s="2">
        <v>0.24567076987273107</v>
      </c>
      <c r="S284" s="2">
        <v>5.2516304347826086</v>
      </c>
      <c r="T284" s="2">
        <v>2.9248913043478257</v>
      </c>
      <c r="U284" s="2">
        <v>0</v>
      </c>
      <c r="V284" s="2">
        <v>0.15694554558731483</v>
      </c>
      <c r="W284" s="2">
        <v>1.1585869565217393</v>
      </c>
      <c r="X284" s="2">
        <v>3.5617391304347827</v>
      </c>
      <c r="Y284" s="2">
        <v>0.44532608695652171</v>
      </c>
      <c r="Z284" s="2">
        <v>9.915293135823075E-2</v>
      </c>
      <c r="AA284" s="2">
        <v>0</v>
      </c>
      <c r="AB284" s="2">
        <v>0</v>
      </c>
      <c r="AC284" s="2">
        <v>0</v>
      </c>
      <c r="AD284" s="2">
        <v>0</v>
      </c>
      <c r="AE284" s="2">
        <v>0.16521739130434782</v>
      </c>
      <c r="AF284" s="2">
        <v>0</v>
      </c>
      <c r="AG284" s="2">
        <v>0</v>
      </c>
      <c r="AH284" t="s">
        <v>179</v>
      </c>
      <c r="AI284">
        <v>2</v>
      </c>
    </row>
    <row r="285" spans="1:35" x14ac:dyDescent="0.25">
      <c r="A285" t="s">
        <v>941</v>
      </c>
      <c r="B285" t="s">
        <v>368</v>
      </c>
      <c r="C285" t="s">
        <v>722</v>
      </c>
      <c r="D285" t="s">
        <v>890</v>
      </c>
      <c r="E285" s="2">
        <v>158.67391304347825</v>
      </c>
      <c r="F285" s="2">
        <v>4.4347826086956523</v>
      </c>
      <c r="G285" s="2">
        <v>2.8695652173913042</v>
      </c>
      <c r="H285" s="2">
        <v>0</v>
      </c>
      <c r="I285" s="2">
        <v>0</v>
      </c>
      <c r="J285" s="2">
        <v>0</v>
      </c>
      <c r="K285" s="2">
        <v>0</v>
      </c>
      <c r="L285" s="2">
        <v>4.5092391304347839</v>
      </c>
      <c r="M285" s="2">
        <v>5.5597826086956523</v>
      </c>
      <c r="N285" s="2">
        <v>0</v>
      </c>
      <c r="O285" s="2">
        <v>3.5039046444718461E-2</v>
      </c>
      <c r="P285" s="2">
        <v>10.524456521739131</v>
      </c>
      <c r="Q285" s="2">
        <v>0</v>
      </c>
      <c r="R285" s="2">
        <v>6.6327579120427457E-2</v>
      </c>
      <c r="S285" s="2">
        <v>11.855869565217391</v>
      </c>
      <c r="T285" s="2">
        <v>7.6141304347826111</v>
      </c>
      <c r="U285" s="2">
        <v>0</v>
      </c>
      <c r="V285" s="2">
        <v>0.12270448006576246</v>
      </c>
      <c r="W285" s="2">
        <v>10.08054347826087</v>
      </c>
      <c r="X285" s="2">
        <v>8.1765217391304361</v>
      </c>
      <c r="Y285" s="2">
        <v>0.55000000000000004</v>
      </c>
      <c r="Z285" s="2">
        <v>0.11852651048088783</v>
      </c>
      <c r="AA285" s="2">
        <v>0</v>
      </c>
      <c r="AB285" s="2">
        <v>14.301630434782609</v>
      </c>
      <c r="AC285" s="2">
        <v>0</v>
      </c>
      <c r="AD285" s="2">
        <v>0</v>
      </c>
      <c r="AE285" s="2">
        <v>2.652173913043478</v>
      </c>
      <c r="AF285" s="2">
        <v>0</v>
      </c>
      <c r="AG285" s="2">
        <v>0</v>
      </c>
      <c r="AH285" t="s">
        <v>17</v>
      </c>
      <c r="AI285">
        <v>2</v>
      </c>
    </row>
    <row r="286" spans="1:35" x14ac:dyDescent="0.25">
      <c r="A286" t="s">
        <v>941</v>
      </c>
      <c r="B286" t="s">
        <v>677</v>
      </c>
      <c r="C286" t="s">
        <v>841</v>
      </c>
      <c r="D286" t="s">
        <v>890</v>
      </c>
      <c r="E286" s="2">
        <v>165.81521739130434</v>
      </c>
      <c r="F286" s="2">
        <v>5.1304347826086953</v>
      </c>
      <c r="G286" s="2">
        <v>2.8695652173913042</v>
      </c>
      <c r="H286" s="2">
        <v>0</v>
      </c>
      <c r="I286" s="2">
        <v>0</v>
      </c>
      <c r="J286" s="2">
        <v>0</v>
      </c>
      <c r="K286" s="2">
        <v>0</v>
      </c>
      <c r="L286" s="2">
        <v>5.3563043478260859</v>
      </c>
      <c r="M286" s="2">
        <v>8.5570652173913047</v>
      </c>
      <c r="N286" s="2">
        <v>0</v>
      </c>
      <c r="O286" s="2">
        <v>5.1606030809570637E-2</v>
      </c>
      <c r="P286" s="2">
        <v>16.429347826086957</v>
      </c>
      <c r="Q286" s="2">
        <v>0</v>
      </c>
      <c r="R286" s="2">
        <v>9.908226810881679E-2</v>
      </c>
      <c r="S286" s="2">
        <v>10.391413043478261</v>
      </c>
      <c r="T286" s="2">
        <v>9.697608695652173</v>
      </c>
      <c r="U286" s="2">
        <v>0</v>
      </c>
      <c r="V286" s="2">
        <v>0.12115306456899377</v>
      </c>
      <c r="W286" s="2">
        <v>10.007173913043479</v>
      </c>
      <c r="X286" s="2">
        <v>9.7038043478260896</v>
      </c>
      <c r="Y286" s="2">
        <v>3.4947826086956519</v>
      </c>
      <c r="Z286" s="2">
        <v>0.13994952474598493</v>
      </c>
      <c r="AA286" s="2">
        <v>0</v>
      </c>
      <c r="AB286" s="2">
        <v>21.869565217391305</v>
      </c>
      <c r="AC286" s="2">
        <v>0</v>
      </c>
      <c r="AD286" s="2">
        <v>0</v>
      </c>
      <c r="AE286" s="2">
        <v>2.6086956521739131</v>
      </c>
      <c r="AF286" s="2">
        <v>0</v>
      </c>
      <c r="AG286" s="2">
        <v>0</v>
      </c>
      <c r="AH286" t="s">
        <v>329</v>
      </c>
      <c r="AI286">
        <v>2</v>
      </c>
    </row>
    <row r="287" spans="1:35" x14ac:dyDescent="0.25">
      <c r="A287" t="s">
        <v>941</v>
      </c>
      <c r="B287" t="s">
        <v>612</v>
      </c>
      <c r="C287" t="s">
        <v>831</v>
      </c>
      <c r="D287" t="s">
        <v>906</v>
      </c>
      <c r="E287" s="2">
        <v>112.1304347826087</v>
      </c>
      <c r="F287" s="2">
        <v>10.597826086956522</v>
      </c>
      <c r="G287" s="2">
        <v>0.70652173913043481</v>
      </c>
      <c r="H287" s="2">
        <v>0</v>
      </c>
      <c r="I287" s="2">
        <v>4.9104347826086947</v>
      </c>
      <c r="J287" s="2">
        <v>0</v>
      </c>
      <c r="K287" s="2">
        <v>0</v>
      </c>
      <c r="L287" s="2">
        <v>3.9667391304347812</v>
      </c>
      <c r="M287" s="2">
        <v>8.8858695652173907</v>
      </c>
      <c r="N287" s="2">
        <v>0</v>
      </c>
      <c r="O287" s="2">
        <v>7.9245831717720039E-2</v>
      </c>
      <c r="P287" s="2">
        <v>9.9728260869565215</v>
      </c>
      <c r="Q287" s="2">
        <v>19.92565217391304</v>
      </c>
      <c r="R287" s="2">
        <v>0.26664017060876299</v>
      </c>
      <c r="S287" s="2">
        <v>15.875000000000007</v>
      </c>
      <c r="T287" s="2">
        <v>0</v>
      </c>
      <c r="U287" s="2">
        <v>0</v>
      </c>
      <c r="V287" s="2">
        <v>0.14157619232260571</v>
      </c>
      <c r="W287" s="2">
        <v>10.941195652173914</v>
      </c>
      <c r="X287" s="2">
        <v>1.2178260869565216</v>
      </c>
      <c r="Y287" s="2">
        <v>0</v>
      </c>
      <c r="Z287" s="2">
        <v>0.10843640946103139</v>
      </c>
      <c r="AA287" s="2">
        <v>0</v>
      </c>
      <c r="AB287" s="2">
        <v>0</v>
      </c>
      <c r="AC287" s="2">
        <v>0</v>
      </c>
      <c r="AD287" s="2">
        <v>0</v>
      </c>
      <c r="AE287" s="2">
        <v>0</v>
      </c>
      <c r="AF287" s="2">
        <v>0</v>
      </c>
      <c r="AG287" s="2">
        <v>0.32608695652173914</v>
      </c>
      <c r="AH287" t="s">
        <v>264</v>
      </c>
      <c r="AI287">
        <v>2</v>
      </c>
    </row>
    <row r="288" spans="1:35" x14ac:dyDescent="0.25">
      <c r="A288" t="s">
        <v>941</v>
      </c>
      <c r="B288" t="s">
        <v>593</v>
      </c>
      <c r="C288" t="s">
        <v>856</v>
      </c>
      <c r="D288" t="s">
        <v>890</v>
      </c>
      <c r="E288" s="2">
        <v>80.163043478260875</v>
      </c>
      <c r="F288" s="2">
        <v>0</v>
      </c>
      <c r="G288" s="2">
        <v>0</v>
      </c>
      <c r="H288" s="2">
        <v>0</v>
      </c>
      <c r="I288" s="2">
        <v>2.089673913043478</v>
      </c>
      <c r="J288" s="2">
        <v>0</v>
      </c>
      <c r="K288" s="2">
        <v>0</v>
      </c>
      <c r="L288" s="2">
        <v>5.3492391304347828</v>
      </c>
      <c r="M288" s="2">
        <v>0</v>
      </c>
      <c r="N288" s="2">
        <v>0</v>
      </c>
      <c r="O288" s="2">
        <v>0</v>
      </c>
      <c r="P288" s="2">
        <v>0</v>
      </c>
      <c r="Q288" s="2">
        <v>19.728260869565219</v>
      </c>
      <c r="R288" s="2">
        <v>0.24610169491525424</v>
      </c>
      <c r="S288" s="2">
        <v>3.2581521739130435</v>
      </c>
      <c r="T288" s="2">
        <v>0.1983695652173913</v>
      </c>
      <c r="U288" s="2">
        <v>0</v>
      </c>
      <c r="V288" s="2">
        <v>4.3118644067796606E-2</v>
      </c>
      <c r="W288" s="2">
        <v>1.2744565217391304</v>
      </c>
      <c r="X288" s="2">
        <v>5.2934782608695654</v>
      </c>
      <c r="Y288" s="2">
        <v>0</v>
      </c>
      <c r="Z288" s="2">
        <v>8.1932203389830496E-2</v>
      </c>
      <c r="AA288" s="2">
        <v>0</v>
      </c>
      <c r="AB288" s="2">
        <v>0</v>
      </c>
      <c r="AC288" s="2">
        <v>0</v>
      </c>
      <c r="AD288" s="2">
        <v>0</v>
      </c>
      <c r="AE288" s="2">
        <v>0</v>
      </c>
      <c r="AF288" s="2">
        <v>0</v>
      </c>
      <c r="AG288" s="2">
        <v>0</v>
      </c>
      <c r="AH288" t="s">
        <v>245</v>
      </c>
      <c r="AI288">
        <v>2</v>
      </c>
    </row>
    <row r="289" spans="1:35" x14ac:dyDescent="0.25">
      <c r="A289" t="s">
        <v>941</v>
      </c>
      <c r="B289" t="s">
        <v>634</v>
      </c>
      <c r="C289" t="s">
        <v>721</v>
      </c>
      <c r="D289" t="s">
        <v>894</v>
      </c>
      <c r="E289" s="2">
        <v>91.239130434782609</v>
      </c>
      <c r="F289" s="2">
        <v>5.7391304347826084</v>
      </c>
      <c r="G289" s="2">
        <v>2.347826086956522</v>
      </c>
      <c r="H289" s="2">
        <v>2.2608695652173911</v>
      </c>
      <c r="I289" s="2">
        <v>1.7391304347826086</v>
      </c>
      <c r="J289" s="2">
        <v>0</v>
      </c>
      <c r="K289" s="2">
        <v>0</v>
      </c>
      <c r="L289" s="2">
        <v>2.9360869565217373</v>
      </c>
      <c r="M289" s="2">
        <v>1.2942391304347824</v>
      </c>
      <c r="N289" s="2">
        <v>0</v>
      </c>
      <c r="O289" s="2">
        <v>1.4185132237312364E-2</v>
      </c>
      <c r="P289" s="2">
        <v>2.5272826086956521</v>
      </c>
      <c r="Q289" s="2">
        <v>36.305978260869558</v>
      </c>
      <c r="R289" s="2">
        <v>0.42562068143912307</v>
      </c>
      <c r="S289" s="2">
        <v>5.2138043478260867</v>
      </c>
      <c r="T289" s="2">
        <v>0</v>
      </c>
      <c r="U289" s="2">
        <v>0</v>
      </c>
      <c r="V289" s="2">
        <v>5.7144388849177982E-2</v>
      </c>
      <c r="W289" s="2">
        <v>2.6705434782608695</v>
      </c>
      <c r="X289" s="2">
        <v>3.0419565217391304</v>
      </c>
      <c r="Y289" s="2">
        <v>2.7569565217391307</v>
      </c>
      <c r="Z289" s="2">
        <v>9.2827019299499644E-2</v>
      </c>
      <c r="AA289" s="2">
        <v>1.1304347826086956</v>
      </c>
      <c r="AB289" s="2">
        <v>0</v>
      </c>
      <c r="AC289" s="2">
        <v>0</v>
      </c>
      <c r="AD289" s="2">
        <v>0</v>
      </c>
      <c r="AE289" s="2">
        <v>0</v>
      </c>
      <c r="AF289" s="2">
        <v>0</v>
      </c>
      <c r="AG289" s="2">
        <v>0</v>
      </c>
      <c r="AH289" t="s">
        <v>286</v>
      </c>
      <c r="AI289">
        <v>2</v>
      </c>
    </row>
    <row r="290" spans="1:35" x14ac:dyDescent="0.25">
      <c r="A290" t="s">
        <v>941</v>
      </c>
      <c r="B290" t="s">
        <v>671</v>
      </c>
      <c r="C290" t="s">
        <v>815</v>
      </c>
      <c r="D290" t="s">
        <v>904</v>
      </c>
      <c r="E290" s="2">
        <v>140.31521739130434</v>
      </c>
      <c r="F290" s="2">
        <v>9.4565217391304355</v>
      </c>
      <c r="G290" s="2">
        <v>0.5</v>
      </c>
      <c r="H290" s="2">
        <v>0.66847826086956519</v>
      </c>
      <c r="I290" s="2">
        <v>7.2119565217391308</v>
      </c>
      <c r="J290" s="2">
        <v>0</v>
      </c>
      <c r="K290" s="2">
        <v>0</v>
      </c>
      <c r="L290" s="2">
        <v>8.4111956521739142</v>
      </c>
      <c r="M290" s="2">
        <v>12.779891304347826</v>
      </c>
      <c r="N290" s="2">
        <v>0</v>
      </c>
      <c r="O290" s="2">
        <v>9.1079866759625067E-2</v>
      </c>
      <c r="P290" s="2">
        <v>4.8913043478260869</v>
      </c>
      <c r="Q290" s="2">
        <v>30.076086956521738</v>
      </c>
      <c r="R290" s="2">
        <v>0.24920598032380512</v>
      </c>
      <c r="S290" s="2">
        <v>14.816847826086953</v>
      </c>
      <c r="T290" s="2">
        <v>17.87858695652173</v>
      </c>
      <c r="U290" s="2">
        <v>5.327826086956521</v>
      </c>
      <c r="V290" s="2">
        <v>0.27098458439848161</v>
      </c>
      <c r="W290" s="2">
        <v>10.025217391304349</v>
      </c>
      <c r="X290" s="2">
        <v>17.09010869565218</v>
      </c>
      <c r="Y290" s="2">
        <v>3.7659782608695651</v>
      </c>
      <c r="Z290" s="2">
        <v>0.22008521186768928</v>
      </c>
      <c r="AA290" s="2">
        <v>0</v>
      </c>
      <c r="AB290" s="2">
        <v>0</v>
      </c>
      <c r="AC290" s="2">
        <v>0</v>
      </c>
      <c r="AD290" s="2">
        <v>0</v>
      </c>
      <c r="AE290" s="2">
        <v>0.19065217391304348</v>
      </c>
      <c r="AF290" s="2">
        <v>0</v>
      </c>
      <c r="AG290" s="2">
        <v>0</v>
      </c>
      <c r="AH290" t="s">
        <v>323</v>
      </c>
      <c r="AI290">
        <v>2</v>
      </c>
    </row>
    <row r="291" spans="1:35" x14ac:dyDescent="0.25">
      <c r="A291" t="s">
        <v>941</v>
      </c>
      <c r="B291" t="s">
        <v>356</v>
      </c>
      <c r="C291" t="s">
        <v>758</v>
      </c>
      <c r="D291" t="s">
        <v>889</v>
      </c>
      <c r="E291" s="2">
        <v>213.71739130434781</v>
      </c>
      <c r="F291" s="2">
        <v>8.3967391304347831</v>
      </c>
      <c r="G291" s="2">
        <v>0.49728260869565216</v>
      </c>
      <c r="H291" s="2">
        <v>1.0735869565217391</v>
      </c>
      <c r="I291" s="2">
        <v>10.521739130434783</v>
      </c>
      <c r="J291" s="2">
        <v>0</v>
      </c>
      <c r="K291" s="2">
        <v>0</v>
      </c>
      <c r="L291" s="2">
        <v>5.5217391304347823</v>
      </c>
      <c r="M291" s="2">
        <v>19.089673913043477</v>
      </c>
      <c r="N291" s="2">
        <v>0</v>
      </c>
      <c r="O291" s="2">
        <v>8.9322042518563724E-2</v>
      </c>
      <c r="P291" s="2">
        <v>4.8913043478260869</v>
      </c>
      <c r="Q291" s="2">
        <v>19.030434782608694</v>
      </c>
      <c r="R291" s="2">
        <v>0.11193164479707049</v>
      </c>
      <c r="S291" s="2">
        <v>9.9347826086956523</v>
      </c>
      <c r="T291" s="2">
        <v>0</v>
      </c>
      <c r="U291" s="2">
        <v>10.633152173913043</v>
      </c>
      <c r="V291" s="2">
        <v>9.6238938053097356E-2</v>
      </c>
      <c r="W291" s="2">
        <v>10.271739130434783</v>
      </c>
      <c r="X291" s="2">
        <v>0</v>
      </c>
      <c r="Y291" s="2">
        <v>5.4782608695652177</v>
      </c>
      <c r="Z291" s="2">
        <v>7.369545315837657E-2</v>
      </c>
      <c r="AA291" s="2">
        <v>0</v>
      </c>
      <c r="AB291" s="2">
        <v>0</v>
      </c>
      <c r="AC291" s="2">
        <v>0</v>
      </c>
      <c r="AD291" s="2">
        <v>0</v>
      </c>
      <c r="AE291" s="2">
        <v>0</v>
      </c>
      <c r="AF291" s="2">
        <v>0</v>
      </c>
      <c r="AG291" s="2">
        <v>0</v>
      </c>
      <c r="AH291" t="s">
        <v>4</v>
      </c>
      <c r="AI291">
        <v>2</v>
      </c>
    </row>
    <row r="292" spans="1:35" x14ac:dyDescent="0.25">
      <c r="A292" t="s">
        <v>941</v>
      </c>
      <c r="B292" t="s">
        <v>467</v>
      </c>
      <c r="C292" t="s">
        <v>818</v>
      </c>
      <c r="D292" t="s">
        <v>906</v>
      </c>
      <c r="E292" s="2">
        <v>100.97826086956522</v>
      </c>
      <c r="F292" s="2">
        <v>5.7391304347826084</v>
      </c>
      <c r="G292" s="2">
        <v>0.47826086956521741</v>
      </c>
      <c r="H292" s="2">
        <v>0.57336956521739135</v>
      </c>
      <c r="I292" s="2">
        <v>4.5706521739130439</v>
      </c>
      <c r="J292" s="2">
        <v>0</v>
      </c>
      <c r="K292" s="2">
        <v>0</v>
      </c>
      <c r="L292" s="2">
        <v>3.0434782608695656E-3</v>
      </c>
      <c r="M292" s="2">
        <v>0.81521739130434778</v>
      </c>
      <c r="N292" s="2">
        <v>0</v>
      </c>
      <c r="O292" s="2">
        <v>8.0731969860064583E-3</v>
      </c>
      <c r="P292" s="2">
        <v>5.125</v>
      </c>
      <c r="Q292" s="2">
        <v>38.222826086956523</v>
      </c>
      <c r="R292" s="2">
        <v>0.42927879440258343</v>
      </c>
      <c r="S292" s="2">
        <v>6.8365217391304336</v>
      </c>
      <c r="T292" s="2">
        <v>3.3207608695652167</v>
      </c>
      <c r="U292" s="2">
        <v>0</v>
      </c>
      <c r="V292" s="2">
        <v>0.10058880516684605</v>
      </c>
      <c r="W292" s="2">
        <v>9.8642391304347825</v>
      </c>
      <c r="X292" s="2">
        <v>6.3041304347826088</v>
      </c>
      <c r="Y292" s="2">
        <v>0</v>
      </c>
      <c r="Z292" s="2">
        <v>0.16011733046286328</v>
      </c>
      <c r="AA292" s="2">
        <v>0</v>
      </c>
      <c r="AB292" s="2">
        <v>0</v>
      </c>
      <c r="AC292" s="2">
        <v>0</v>
      </c>
      <c r="AD292" s="2">
        <v>0</v>
      </c>
      <c r="AE292" s="2">
        <v>0</v>
      </c>
      <c r="AF292" s="2">
        <v>0</v>
      </c>
      <c r="AG292" s="2">
        <v>0</v>
      </c>
      <c r="AH292" t="s">
        <v>118</v>
      </c>
      <c r="AI292">
        <v>2</v>
      </c>
    </row>
    <row r="293" spans="1:35" x14ac:dyDescent="0.25">
      <c r="A293" t="s">
        <v>941</v>
      </c>
      <c r="B293" t="s">
        <v>557</v>
      </c>
      <c r="C293" t="s">
        <v>815</v>
      </c>
      <c r="D293" t="s">
        <v>904</v>
      </c>
      <c r="E293" s="2">
        <v>96.5</v>
      </c>
      <c r="F293" s="2">
        <v>81.819347826086954</v>
      </c>
      <c r="G293" s="2">
        <v>0.86141304347826086</v>
      </c>
      <c r="H293" s="2">
        <v>0.4375</v>
      </c>
      <c r="I293" s="2">
        <v>0</v>
      </c>
      <c r="J293" s="2">
        <v>0</v>
      </c>
      <c r="K293" s="2">
        <v>0</v>
      </c>
      <c r="L293" s="2">
        <v>9.0540217391304338</v>
      </c>
      <c r="M293" s="2">
        <v>8.0298913043478262</v>
      </c>
      <c r="N293" s="2">
        <v>0</v>
      </c>
      <c r="O293" s="2">
        <v>8.321130885334535E-2</v>
      </c>
      <c r="P293" s="2">
        <v>8.5010869565217408</v>
      </c>
      <c r="Q293" s="2">
        <v>0.54663043478260886</v>
      </c>
      <c r="R293" s="2">
        <v>9.3758729443568389E-2</v>
      </c>
      <c r="S293" s="2">
        <v>4.2597826086956516</v>
      </c>
      <c r="T293" s="2">
        <v>3.6782608695652179</v>
      </c>
      <c r="U293" s="2">
        <v>0</v>
      </c>
      <c r="V293" s="2">
        <v>8.2259517909439056E-2</v>
      </c>
      <c r="W293" s="2">
        <v>8.6495652173913058</v>
      </c>
      <c r="X293" s="2">
        <v>0</v>
      </c>
      <c r="Y293" s="2">
        <v>0</v>
      </c>
      <c r="Z293" s="2">
        <v>8.9632800180220781E-2</v>
      </c>
      <c r="AA293" s="2">
        <v>0</v>
      </c>
      <c r="AB293" s="2">
        <v>0</v>
      </c>
      <c r="AC293" s="2">
        <v>0</v>
      </c>
      <c r="AD293" s="2">
        <v>0</v>
      </c>
      <c r="AE293" s="2">
        <v>0</v>
      </c>
      <c r="AF293" s="2">
        <v>0</v>
      </c>
      <c r="AG293" s="2">
        <v>0</v>
      </c>
      <c r="AH293" t="s">
        <v>209</v>
      </c>
      <c r="AI293">
        <v>2</v>
      </c>
    </row>
    <row r="294" spans="1:35" x14ac:dyDescent="0.25">
      <c r="A294" t="s">
        <v>941</v>
      </c>
      <c r="B294" t="s">
        <v>604</v>
      </c>
      <c r="C294" t="s">
        <v>862</v>
      </c>
      <c r="D294" t="s">
        <v>907</v>
      </c>
      <c r="E294" s="2">
        <v>46.826086956521742</v>
      </c>
      <c r="F294" s="2">
        <v>0</v>
      </c>
      <c r="G294" s="2">
        <v>0.3233695652173913</v>
      </c>
      <c r="H294" s="2">
        <v>0</v>
      </c>
      <c r="I294" s="2">
        <v>0</v>
      </c>
      <c r="J294" s="2">
        <v>0</v>
      </c>
      <c r="K294" s="2">
        <v>0</v>
      </c>
      <c r="L294" s="2">
        <v>0.65141304347826068</v>
      </c>
      <c r="M294" s="2">
        <v>1.0652173913043479</v>
      </c>
      <c r="N294" s="2">
        <v>0</v>
      </c>
      <c r="O294" s="2">
        <v>2.274837511606314E-2</v>
      </c>
      <c r="P294" s="2">
        <v>0</v>
      </c>
      <c r="Q294" s="2">
        <v>6.9076086956521738</v>
      </c>
      <c r="R294" s="2">
        <v>0.14751624883936862</v>
      </c>
      <c r="S294" s="2">
        <v>5.4193478260869563</v>
      </c>
      <c r="T294" s="2">
        <v>0</v>
      </c>
      <c r="U294" s="2">
        <v>0</v>
      </c>
      <c r="V294" s="2">
        <v>0.11573351903435468</v>
      </c>
      <c r="W294" s="2">
        <v>5.0291304347826076</v>
      </c>
      <c r="X294" s="2">
        <v>0</v>
      </c>
      <c r="Y294" s="2">
        <v>2.9565217391304346</v>
      </c>
      <c r="Z294" s="2">
        <v>0.17053853296193125</v>
      </c>
      <c r="AA294" s="2">
        <v>0</v>
      </c>
      <c r="AB294" s="2">
        <v>0</v>
      </c>
      <c r="AC294" s="2">
        <v>0</v>
      </c>
      <c r="AD294" s="2">
        <v>0</v>
      </c>
      <c r="AE294" s="2">
        <v>0</v>
      </c>
      <c r="AF294" s="2">
        <v>0</v>
      </c>
      <c r="AG294" s="2">
        <v>0</v>
      </c>
      <c r="AH294" t="s">
        <v>256</v>
      </c>
      <c r="AI294">
        <v>2</v>
      </c>
    </row>
    <row r="295" spans="1:35" x14ac:dyDescent="0.25">
      <c r="A295" t="s">
        <v>941</v>
      </c>
      <c r="B295" t="s">
        <v>633</v>
      </c>
      <c r="C295" t="s">
        <v>831</v>
      </c>
      <c r="D295" t="s">
        <v>906</v>
      </c>
      <c r="E295" s="2">
        <v>112.57608695652173</v>
      </c>
      <c r="F295" s="2">
        <v>7.6521739130434785</v>
      </c>
      <c r="G295" s="2">
        <v>0</v>
      </c>
      <c r="H295" s="2">
        <v>0</v>
      </c>
      <c r="I295" s="2">
        <v>0</v>
      </c>
      <c r="J295" s="2">
        <v>0</v>
      </c>
      <c r="K295" s="2">
        <v>0</v>
      </c>
      <c r="L295" s="2">
        <v>2.2738043478260868</v>
      </c>
      <c r="M295" s="2">
        <v>1.9130434782608696</v>
      </c>
      <c r="N295" s="2">
        <v>0</v>
      </c>
      <c r="O295" s="2">
        <v>1.699333783914261E-2</v>
      </c>
      <c r="P295" s="2">
        <v>38.849130434782602</v>
      </c>
      <c r="Q295" s="2">
        <v>7.5267391304347822</v>
      </c>
      <c r="R295" s="2">
        <v>0.41195133725982425</v>
      </c>
      <c r="S295" s="2">
        <v>6.1759782608695657</v>
      </c>
      <c r="T295" s="2">
        <v>0.79054347826086946</v>
      </c>
      <c r="U295" s="2">
        <v>0</v>
      </c>
      <c r="V295" s="2">
        <v>6.1882784590132286E-2</v>
      </c>
      <c r="W295" s="2">
        <v>5.7370652173913053</v>
      </c>
      <c r="X295" s="2">
        <v>4.9688043478260866</v>
      </c>
      <c r="Y295" s="2">
        <v>1.2746739130434783</v>
      </c>
      <c r="Z295" s="2">
        <v>0.10642174374818963</v>
      </c>
      <c r="AA295" s="2">
        <v>0</v>
      </c>
      <c r="AB295" s="2">
        <v>5.6521739130434785</v>
      </c>
      <c r="AC295" s="2">
        <v>0</v>
      </c>
      <c r="AD295" s="2">
        <v>0</v>
      </c>
      <c r="AE295" s="2">
        <v>0</v>
      </c>
      <c r="AF295" s="2">
        <v>0</v>
      </c>
      <c r="AG295" s="2">
        <v>0</v>
      </c>
      <c r="AH295" t="s">
        <v>285</v>
      </c>
      <c r="AI295">
        <v>2</v>
      </c>
    </row>
    <row r="296" spans="1:35" x14ac:dyDescent="0.25">
      <c r="A296" t="s">
        <v>941</v>
      </c>
      <c r="B296" t="s">
        <v>481</v>
      </c>
      <c r="C296" t="s">
        <v>720</v>
      </c>
      <c r="D296" t="s">
        <v>898</v>
      </c>
      <c r="E296" s="2">
        <v>351.94565217391306</v>
      </c>
      <c r="F296" s="2">
        <v>9.2934782608695645</v>
      </c>
      <c r="G296" s="2">
        <v>0</v>
      </c>
      <c r="H296" s="2">
        <v>1.298913043478261</v>
      </c>
      <c r="I296" s="2">
        <v>0</v>
      </c>
      <c r="J296" s="2">
        <v>0</v>
      </c>
      <c r="K296" s="2">
        <v>0</v>
      </c>
      <c r="L296" s="2">
        <v>3.6277173913043477</v>
      </c>
      <c r="M296" s="2">
        <v>13.858695652173912</v>
      </c>
      <c r="N296" s="2">
        <v>0</v>
      </c>
      <c r="O296" s="2">
        <v>3.937737422403409E-2</v>
      </c>
      <c r="P296" s="2">
        <v>5.1358695652173916</v>
      </c>
      <c r="Q296" s="2">
        <v>77.717391304347828</v>
      </c>
      <c r="R296" s="2">
        <v>0.23541492942956854</v>
      </c>
      <c r="S296" s="2">
        <v>17.733695652173914</v>
      </c>
      <c r="T296" s="2">
        <v>26.282608695652176</v>
      </c>
      <c r="U296" s="2">
        <v>0</v>
      </c>
      <c r="V296" s="2">
        <v>0.12506562895704007</v>
      </c>
      <c r="W296" s="2">
        <v>17.054347826086957</v>
      </c>
      <c r="X296" s="2">
        <v>15.258152173913043</v>
      </c>
      <c r="Y296" s="2">
        <v>0</v>
      </c>
      <c r="Z296" s="2">
        <v>9.1811050372154784E-2</v>
      </c>
      <c r="AA296" s="2">
        <v>0</v>
      </c>
      <c r="AB296" s="2">
        <v>0</v>
      </c>
      <c r="AC296" s="2">
        <v>0</v>
      </c>
      <c r="AD296" s="2">
        <v>0</v>
      </c>
      <c r="AE296" s="2">
        <v>0</v>
      </c>
      <c r="AF296" s="2">
        <v>0</v>
      </c>
      <c r="AG296" s="2">
        <v>0</v>
      </c>
      <c r="AH296" t="s">
        <v>132</v>
      </c>
      <c r="AI296">
        <v>2</v>
      </c>
    </row>
    <row r="297" spans="1:35" x14ac:dyDescent="0.25">
      <c r="A297" t="s">
        <v>941</v>
      </c>
      <c r="B297" t="s">
        <v>572</v>
      </c>
      <c r="C297" t="s">
        <v>848</v>
      </c>
      <c r="D297" t="s">
        <v>897</v>
      </c>
      <c r="E297" s="2">
        <v>42.467391304347828</v>
      </c>
      <c r="F297" s="2">
        <v>4.2608695652173916</v>
      </c>
      <c r="G297" s="2">
        <v>0.57608695652173914</v>
      </c>
      <c r="H297" s="2">
        <v>0.245</v>
      </c>
      <c r="I297" s="2">
        <v>4.6956521739130439</v>
      </c>
      <c r="J297" s="2">
        <v>0</v>
      </c>
      <c r="K297" s="2">
        <v>0</v>
      </c>
      <c r="L297" s="2">
        <v>3.455434782608696</v>
      </c>
      <c r="M297" s="2">
        <v>5.4782608695652177</v>
      </c>
      <c r="N297" s="2">
        <v>1.8152173913043479</v>
      </c>
      <c r="O297" s="2">
        <v>0.17174302533913488</v>
      </c>
      <c r="P297" s="2">
        <v>4.6956521739130439</v>
      </c>
      <c r="Q297" s="2">
        <v>5.9702173913043461</v>
      </c>
      <c r="R297" s="2">
        <v>0.25115433836703349</v>
      </c>
      <c r="S297" s="2">
        <v>9.113043478260872</v>
      </c>
      <c r="T297" s="2">
        <v>4.5752173913043466</v>
      </c>
      <c r="U297" s="2">
        <v>0</v>
      </c>
      <c r="V297" s="2">
        <v>0.32232403378551322</v>
      </c>
      <c r="W297" s="2">
        <v>9.3419565217391316</v>
      </c>
      <c r="X297" s="2">
        <v>9.3206521739130448</v>
      </c>
      <c r="Y297" s="2">
        <v>0</v>
      </c>
      <c r="Z297" s="2">
        <v>0.43945738418223701</v>
      </c>
      <c r="AA297" s="2">
        <v>0</v>
      </c>
      <c r="AB297" s="2">
        <v>5.4782608695652177</v>
      </c>
      <c r="AC297" s="2">
        <v>0</v>
      </c>
      <c r="AD297" s="2">
        <v>0</v>
      </c>
      <c r="AE297" s="2">
        <v>0</v>
      </c>
      <c r="AF297" s="2">
        <v>0</v>
      </c>
      <c r="AG297" s="2">
        <v>0</v>
      </c>
      <c r="AH297" t="s">
        <v>224</v>
      </c>
      <c r="AI297">
        <v>2</v>
      </c>
    </row>
    <row r="298" spans="1:35" x14ac:dyDescent="0.25">
      <c r="A298" t="s">
        <v>941</v>
      </c>
      <c r="B298" t="s">
        <v>688</v>
      </c>
      <c r="C298" t="s">
        <v>740</v>
      </c>
      <c r="D298" t="s">
        <v>897</v>
      </c>
      <c r="E298" s="2">
        <v>102.34782608695652</v>
      </c>
      <c r="F298" s="2">
        <v>5.3913043478260869</v>
      </c>
      <c r="G298" s="2">
        <v>0.65217391304347827</v>
      </c>
      <c r="H298" s="2">
        <v>0</v>
      </c>
      <c r="I298" s="2">
        <v>0</v>
      </c>
      <c r="J298" s="2">
        <v>0</v>
      </c>
      <c r="K298" s="2">
        <v>0</v>
      </c>
      <c r="L298" s="2">
        <v>2.6268478260869559</v>
      </c>
      <c r="M298" s="2">
        <v>5.3260869565217392</v>
      </c>
      <c r="N298" s="2">
        <v>0</v>
      </c>
      <c r="O298" s="2">
        <v>5.2039082412914189E-2</v>
      </c>
      <c r="P298" s="2">
        <v>5.3913043478260869</v>
      </c>
      <c r="Q298" s="2">
        <v>25.064999999999994</v>
      </c>
      <c r="R298" s="2">
        <v>0.29757646559048423</v>
      </c>
      <c r="S298" s="2">
        <v>6.0943478260869588</v>
      </c>
      <c r="T298" s="2">
        <v>7.0253260869565208</v>
      </c>
      <c r="U298" s="2">
        <v>0</v>
      </c>
      <c r="V298" s="2">
        <v>0.1281871282922685</v>
      </c>
      <c r="W298" s="2">
        <v>5.8830434782608698</v>
      </c>
      <c r="X298" s="2">
        <v>8.6319565217391307</v>
      </c>
      <c r="Y298" s="2">
        <v>0</v>
      </c>
      <c r="Z298" s="2">
        <v>0.14182030586236194</v>
      </c>
      <c r="AA298" s="2">
        <v>0</v>
      </c>
      <c r="AB298" s="2">
        <v>0</v>
      </c>
      <c r="AC298" s="2">
        <v>0</v>
      </c>
      <c r="AD298" s="2">
        <v>0</v>
      </c>
      <c r="AE298" s="2">
        <v>0</v>
      </c>
      <c r="AF298" s="2">
        <v>0</v>
      </c>
      <c r="AG298" s="2">
        <v>0</v>
      </c>
      <c r="AH298" t="s">
        <v>340</v>
      </c>
      <c r="AI298">
        <v>2</v>
      </c>
    </row>
    <row r="299" spans="1:35" x14ac:dyDescent="0.25">
      <c r="A299" t="s">
        <v>941</v>
      </c>
      <c r="B299" t="s">
        <v>379</v>
      </c>
      <c r="C299" t="s">
        <v>753</v>
      </c>
      <c r="D299" t="s">
        <v>895</v>
      </c>
      <c r="E299" s="2">
        <v>106.26086956521739</v>
      </c>
      <c r="F299" s="2">
        <v>5.7391304347826084</v>
      </c>
      <c r="G299" s="2">
        <v>3.3913043478260869</v>
      </c>
      <c r="H299" s="2">
        <v>2.347826086956522</v>
      </c>
      <c r="I299" s="2">
        <v>1.1304347826086956</v>
      </c>
      <c r="J299" s="2">
        <v>0</v>
      </c>
      <c r="K299" s="2">
        <v>0</v>
      </c>
      <c r="L299" s="2">
        <v>0.87586956521739123</v>
      </c>
      <c r="M299" s="2">
        <v>5.7526086956521754</v>
      </c>
      <c r="N299" s="2">
        <v>0</v>
      </c>
      <c r="O299" s="2">
        <v>5.4136661211129311E-2</v>
      </c>
      <c r="P299" s="2">
        <v>5.5819565217391292</v>
      </c>
      <c r="Q299" s="2">
        <v>38.446630434782612</v>
      </c>
      <c r="R299" s="2">
        <v>0.41434431260229138</v>
      </c>
      <c r="S299" s="2">
        <v>5.3260869565217392</v>
      </c>
      <c r="T299" s="2">
        <v>3.3019565217391316</v>
      </c>
      <c r="U299" s="2">
        <v>2.6840217391304346</v>
      </c>
      <c r="V299" s="2">
        <v>0.10645560556464813</v>
      </c>
      <c r="W299" s="2">
        <v>4.9836956521739122</v>
      </c>
      <c r="X299" s="2">
        <v>4.1116304347826089</v>
      </c>
      <c r="Y299" s="2">
        <v>0</v>
      </c>
      <c r="Z299" s="2">
        <v>8.5594312602291334E-2</v>
      </c>
      <c r="AA299" s="2">
        <v>1.1304347826086956</v>
      </c>
      <c r="AB299" s="2">
        <v>0</v>
      </c>
      <c r="AC299" s="2">
        <v>0</v>
      </c>
      <c r="AD299" s="2">
        <v>0</v>
      </c>
      <c r="AE299" s="2">
        <v>0</v>
      </c>
      <c r="AF299" s="2">
        <v>0</v>
      </c>
      <c r="AG299" s="2">
        <v>0</v>
      </c>
      <c r="AH299" t="s">
        <v>28</v>
      </c>
      <c r="AI299">
        <v>2</v>
      </c>
    </row>
    <row r="300" spans="1:35" x14ac:dyDescent="0.25">
      <c r="A300" t="s">
        <v>941</v>
      </c>
      <c r="B300" t="s">
        <v>513</v>
      </c>
      <c r="C300" t="s">
        <v>835</v>
      </c>
      <c r="D300" t="s">
        <v>889</v>
      </c>
      <c r="E300" s="2">
        <v>148.93478260869566</v>
      </c>
      <c r="F300" s="2">
        <v>4.6086956521739131</v>
      </c>
      <c r="G300" s="2">
        <v>0.39130434782608697</v>
      </c>
      <c r="H300" s="2">
        <v>0.65402173913043482</v>
      </c>
      <c r="I300" s="2">
        <v>9.0461956521739122</v>
      </c>
      <c r="J300" s="2">
        <v>0</v>
      </c>
      <c r="K300" s="2">
        <v>0</v>
      </c>
      <c r="L300" s="2">
        <v>5.5145652173913051</v>
      </c>
      <c r="M300" s="2">
        <v>8.3614130434782616</v>
      </c>
      <c r="N300" s="2">
        <v>0</v>
      </c>
      <c r="O300" s="2">
        <v>5.6141439205955337E-2</v>
      </c>
      <c r="P300" s="2">
        <v>4.2255434782608692</v>
      </c>
      <c r="Q300" s="2">
        <v>25.532608695652176</v>
      </c>
      <c r="R300" s="2">
        <v>0.19980659757699606</v>
      </c>
      <c r="S300" s="2">
        <v>14.681195652173912</v>
      </c>
      <c r="T300" s="2">
        <v>8.2510869565217391</v>
      </c>
      <c r="U300" s="2">
        <v>0</v>
      </c>
      <c r="V300" s="2">
        <v>0.15397533206831118</v>
      </c>
      <c r="W300" s="2">
        <v>9.0086956521739143</v>
      </c>
      <c r="X300" s="2">
        <v>9.2520652173913032</v>
      </c>
      <c r="Y300" s="2">
        <v>4.3819565217391281</v>
      </c>
      <c r="Z300" s="2">
        <v>0.15203109035177345</v>
      </c>
      <c r="AA300" s="2">
        <v>0</v>
      </c>
      <c r="AB300" s="2">
        <v>0</v>
      </c>
      <c r="AC300" s="2">
        <v>0</v>
      </c>
      <c r="AD300" s="2">
        <v>0</v>
      </c>
      <c r="AE300" s="2">
        <v>0.27304347826086961</v>
      </c>
      <c r="AF300" s="2">
        <v>0</v>
      </c>
      <c r="AG300" s="2">
        <v>0</v>
      </c>
      <c r="AH300" t="s">
        <v>164</v>
      </c>
      <c r="AI300">
        <v>2</v>
      </c>
    </row>
    <row r="301" spans="1:35" x14ac:dyDescent="0.25">
      <c r="A301" t="s">
        <v>941</v>
      </c>
      <c r="B301" t="s">
        <v>550</v>
      </c>
      <c r="C301" t="s">
        <v>813</v>
      </c>
      <c r="D301" t="s">
        <v>906</v>
      </c>
      <c r="E301" s="2">
        <v>107.57608695652173</v>
      </c>
      <c r="F301" s="2">
        <v>5.1304347826086953</v>
      </c>
      <c r="G301" s="2">
        <v>0.64130434782608692</v>
      </c>
      <c r="H301" s="2">
        <v>0.20217391304347823</v>
      </c>
      <c r="I301" s="2">
        <v>4.2717391304347823</v>
      </c>
      <c r="J301" s="2">
        <v>0</v>
      </c>
      <c r="K301" s="2">
        <v>6.8804347826086953</v>
      </c>
      <c r="L301" s="2">
        <v>5.95913043478261</v>
      </c>
      <c r="M301" s="2">
        <v>9.9727173913043483</v>
      </c>
      <c r="N301" s="2">
        <v>0</v>
      </c>
      <c r="O301" s="2">
        <v>9.2703849651409528E-2</v>
      </c>
      <c r="P301" s="2">
        <v>0</v>
      </c>
      <c r="Q301" s="2">
        <v>10.327173913043479</v>
      </c>
      <c r="R301" s="2">
        <v>9.599878751136709E-2</v>
      </c>
      <c r="S301" s="2">
        <v>9.9878260869565239</v>
      </c>
      <c r="T301" s="2">
        <v>9.294891304347825</v>
      </c>
      <c r="U301" s="2">
        <v>0</v>
      </c>
      <c r="V301" s="2">
        <v>0.1792472466403961</v>
      </c>
      <c r="W301" s="2">
        <v>12.669673913043482</v>
      </c>
      <c r="X301" s="2">
        <v>7.1295652173913036</v>
      </c>
      <c r="Y301" s="2">
        <v>0</v>
      </c>
      <c r="Z301" s="2">
        <v>0.1840487016267556</v>
      </c>
      <c r="AA301" s="2">
        <v>0</v>
      </c>
      <c r="AB301" s="2">
        <v>5.2238043478260865</v>
      </c>
      <c r="AC301" s="2">
        <v>0</v>
      </c>
      <c r="AD301" s="2">
        <v>0</v>
      </c>
      <c r="AE301" s="2">
        <v>1.6581521739130434</v>
      </c>
      <c r="AF301" s="2">
        <v>0</v>
      </c>
      <c r="AG301" s="2">
        <v>0</v>
      </c>
      <c r="AH301" t="s">
        <v>202</v>
      </c>
      <c r="AI301">
        <v>2</v>
      </c>
    </row>
    <row r="302" spans="1:35" x14ac:dyDescent="0.25">
      <c r="A302" t="s">
        <v>941</v>
      </c>
      <c r="B302" t="s">
        <v>653</v>
      </c>
      <c r="C302" t="s">
        <v>813</v>
      </c>
      <c r="D302" t="s">
        <v>906</v>
      </c>
      <c r="E302" s="2">
        <v>13.173913043478262</v>
      </c>
      <c r="F302" s="2">
        <v>5.7391304347826084</v>
      </c>
      <c r="G302" s="2">
        <v>7.0652173913043473E-2</v>
      </c>
      <c r="H302" s="2">
        <v>6.5217391304347824E-2</v>
      </c>
      <c r="I302" s="2">
        <v>1.0326086956521738</v>
      </c>
      <c r="J302" s="2">
        <v>0</v>
      </c>
      <c r="K302" s="2">
        <v>0</v>
      </c>
      <c r="L302" s="2">
        <v>2.8804347826086957E-2</v>
      </c>
      <c r="M302" s="2">
        <v>4.4076086956521738</v>
      </c>
      <c r="N302" s="2">
        <v>0</v>
      </c>
      <c r="O302" s="2">
        <v>0.33457095709570955</v>
      </c>
      <c r="P302" s="2">
        <v>4.7826086956521738</v>
      </c>
      <c r="Q302" s="2">
        <v>0</v>
      </c>
      <c r="R302" s="2">
        <v>0.36303630363036299</v>
      </c>
      <c r="S302" s="2">
        <v>8.6781521739130429</v>
      </c>
      <c r="T302" s="2">
        <v>1.4227173913043474</v>
      </c>
      <c r="U302" s="2">
        <v>0</v>
      </c>
      <c r="V302" s="2">
        <v>0.76673267326732664</v>
      </c>
      <c r="W302" s="2">
        <v>6.7318478260869545</v>
      </c>
      <c r="X302" s="2">
        <v>4.6811956521739138</v>
      </c>
      <c r="Y302" s="2">
        <v>0</v>
      </c>
      <c r="Z302" s="2">
        <v>0.86633663366336611</v>
      </c>
      <c r="AA302" s="2">
        <v>0</v>
      </c>
      <c r="AB302" s="2">
        <v>0</v>
      </c>
      <c r="AC302" s="2">
        <v>0</v>
      </c>
      <c r="AD302" s="2">
        <v>0</v>
      </c>
      <c r="AE302" s="2">
        <v>0</v>
      </c>
      <c r="AF302" s="2">
        <v>0</v>
      </c>
      <c r="AG302" s="2">
        <v>0</v>
      </c>
      <c r="AH302" t="s">
        <v>305</v>
      </c>
      <c r="AI302">
        <v>2</v>
      </c>
    </row>
    <row r="303" spans="1:35" x14ac:dyDescent="0.25">
      <c r="A303" t="s">
        <v>941</v>
      </c>
      <c r="B303" t="s">
        <v>482</v>
      </c>
      <c r="C303" t="s">
        <v>824</v>
      </c>
      <c r="D303" t="s">
        <v>899</v>
      </c>
      <c r="E303" s="2">
        <v>95.815217391304344</v>
      </c>
      <c r="F303" s="2">
        <v>5.7391304347826084</v>
      </c>
      <c r="G303" s="2">
        <v>1.826086956521739</v>
      </c>
      <c r="H303" s="2">
        <v>0.57619565217391311</v>
      </c>
      <c r="I303" s="2">
        <v>7.5360869565217374</v>
      </c>
      <c r="J303" s="2">
        <v>0</v>
      </c>
      <c r="K303" s="2">
        <v>0.73913043478260865</v>
      </c>
      <c r="L303" s="2">
        <v>3.8427173913043475</v>
      </c>
      <c r="M303" s="2">
        <v>7.5805434782608705</v>
      </c>
      <c r="N303" s="2">
        <v>0</v>
      </c>
      <c r="O303" s="2">
        <v>7.9116279069767453E-2</v>
      </c>
      <c r="P303" s="2">
        <v>4.0869565217391308</v>
      </c>
      <c r="Q303" s="2">
        <v>30.741413043478275</v>
      </c>
      <c r="R303" s="2">
        <v>0.36349517867271713</v>
      </c>
      <c r="S303" s="2">
        <v>4.5081521739130439</v>
      </c>
      <c r="T303" s="2">
        <v>14.248913043478263</v>
      </c>
      <c r="U303" s="2">
        <v>0</v>
      </c>
      <c r="V303" s="2">
        <v>0.19576290414066935</v>
      </c>
      <c r="W303" s="2">
        <v>10.739130434782609</v>
      </c>
      <c r="X303" s="2">
        <v>15.068695652173915</v>
      </c>
      <c r="Y303" s="2">
        <v>0</v>
      </c>
      <c r="Z303" s="2">
        <v>0.26934997163925128</v>
      </c>
      <c r="AA303" s="2">
        <v>0</v>
      </c>
      <c r="AB303" s="2">
        <v>0</v>
      </c>
      <c r="AC303" s="2">
        <v>0</v>
      </c>
      <c r="AD303" s="2">
        <v>0</v>
      </c>
      <c r="AE303" s="2">
        <v>0</v>
      </c>
      <c r="AF303" s="2">
        <v>0</v>
      </c>
      <c r="AG303" s="2">
        <v>0.5</v>
      </c>
      <c r="AH303" t="s">
        <v>133</v>
      </c>
      <c r="AI303">
        <v>2</v>
      </c>
    </row>
    <row r="304" spans="1:35" x14ac:dyDescent="0.25">
      <c r="A304" t="s">
        <v>941</v>
      </c>
      <c r="B304" t="s">
        <v>354</v>
      </c>
      <c r="C304" t="s">
        <v>757</v>
      </c>
      <c r="D304" t="s">
        <v>889</v>
      </c>
      <c r="E304" s="2">
        <v>84.119565217391298</v>
      </c>
      <c r="F304" s="2">
        <v>4.8695652173913047</v>
      </c>
      <c r="G304" s="2">
        <v>0</v>
      </c>
      <c r="H304" s="2">
        <v>0</v>
      </c>
      <c r="I304" s="2">
        <v>0</v>
      </c>
      <c r="J304" s="2">
        <v>0</v>
      </c>
      <c r="K304" s="2">
        <v>0</v>
      </c>
      <c r="L304" s="2">
        <v>5.2690217391304346</v>
      </c>
      <c r="M304" s="2">
        <v>0.69565217391304346</v>
      </c>
      <c r="N304" s="2">
        <v>0</v>
      </c>
      <c r="O304" s="2">
        <v>8.2698023000387644E-3</v>
      </c>
      <c r="P304" s="2">
        <v>5.3913043478260869</v>
      </c>
      <c r="Q304" s="2">
        <v>4.9538043478260869</v>
      </c>
      <c r="R304" s="2">
        <v>0.1229810052978421</v>
      </c>
      <c r="S304" s="2">
        <v>6.8911956521739128</v>
      </c>
      <c r="T304" s="2">
        <v>4.4028260869565221</v>
      </c>
      <c r="U304" s="2">
        <v>0</v>
      </c>
      <c r="V304" s="2">
        <v>0.13426153249773876</v>
      </c>
      <c r="W304" s="2">
        <v>3.4782608695652169</v>
      </c>
      <c r="X304" s="2">
        <v>4.0078260869565216</v>
      </c>
      <c r="Y304" s="2">
        <v>0</v>
      </c>
      <c r="Z304" s="2">
        <v>8.8993410001292156E-2</v>
      </c>
      <c r="AA304" s="2">
        <v>0</v>
      </c>
      <c r="AB304" s="2">
        <v>0</v>
      </c>
      <c r="AC304" s="2">
        <v>0</v>
      </c>
      <c r="AD304" s="2">
        <v>0</v>
      </c>
      <c r="AE304" s="2">
        <v>2.0706521739130435</v>
      </c>
      <c r="AF304" s="2">
        <v>0</v>
      </c>
      <c r="AG304" s="2">
        <v>0</v>
      </c>
      <c r="AH304" t="s">
        <v>2</v>
      </c>
      <c r="AI304">
        <v>2</v>
      </c>
    </row>
    <row r="305" spans="1:35" x14ac:dyDescent="0.25">
      <c r="A305" t="s">
        <v>941</v>
      </c>
      <c r="B305" t="s">
        <v>687</v>
      </c>
      <c r="C305" t="s">
        <v>698</v>
      </c>
      <c r="D305" t="s">
        <v>894</v>
      </c>
      <c r="E305" s="2">
        <v>36.934782608695649</v>
      </c>
      <c r="F305" s="2">
        <v>13.130434782608695</v>
      </c>
      <c r="G305" s="2">
        <v>0</v>
      </c>
      <c r="H305" s="2">
        <v>0</v>
      </c>
      <c r="I305" s="2">
        <v>4.3967391304347823</v>
      </c>
      <c r="J305" s="2">
        <v>0</v>
      </c>
      <c r="K305" s="2">
        <v>0</v>
      </c>
      <c r="L305" s="2">
        <v>3.5652173913043477</v>
      </c>
      <c r="M305" s="2">
        <v>6.5489130434782608</v>
      </c>
      <c r="N305" s="2">
        <v>0</v>
      </c>
      <c r="O305" s="2">
        <v>0.17731018246027075</v>
      </c>
      <c r="P305" s="2">
        <v>4.0842391304347823</v>
      </c>
      <c r="Q305" s="2">
        <v>0</v>
      </c>
      <c r="R305" s="2">
        <v>0.11057975279576221</v>
      </c>
      <c r="S305" s="2">
        <v>17.761630434782607</v>
      </c>
      <c r="T305" s="2">
        <v>0</v>
      </c>
      <c r="U305" s="2">
        <v>0</v>
      </c>
      <c r="V305" s="2">
        <v>0.48089170100058859</v>
      </c>
      <c r="W305" s="2">
        <v>17.088369565217391</v>
      </c>
      <c r="X305" s="2">
        <v>10.270978260869565</v>
      </c>
      <c r="Y305" s="2">
        <v>0</v>
      </c>
      <c r="Z305" s="2">
        <v>0.74074749852854627</v>
      </c>
      <c r="AA305" s="2">
        <v>0</v>
      </c>
      <c r="AB305" s="2">
        <v>0</v>
      </c>
      <c r="AC305" s="2">
        <v>0</v>
      </c>
      <c r="AD305" s="2">
        <v>30.894021739130434</v>
      </c>
      <c r="AE305" s="2">
        <v>0</v>
      </c>
      <c r="AF305" s="2">
        <v>0</v>
      </c>
      <c r="AG305" s="2">
        <v>0</v>
      </c>
      <c r="AH305" t="s">
        <v>339</v>
      </c>
      <c r="AI305">
        <v>2</v>
      </c>
    </row>
    <row r="306" spans="1:35" x14ac:dyDescent="0.25">
      <c r="A306" t="s">
        <v>941</v>
      </c>
      <c r="B306" t="s">
        <v>693</v>
      </c>
      <c r="C306" t="s">
        <v>708</v>
      </c>
      <c r="D306" t="s">
        <v>898</v>
      </c>
      <c r="E306" s="2">
        <v>60.619565217391305</v>
      </c>
      <c r="F306" s="2">
        <v>16.665760869565219</v>
      </c>
      <c r="G306" s="2">
        <v>0</v>
      </c>
      <c r="H306" s="2">
        <v>0</v>
      </c>
      <c r="I306" s="2">
        <v>4.7717391304347823</v>
      </c>
      <c r="J306" s="2">
        <v>0</v>
      </c>
      <c r="K306" s="2">
        <v>1.4782608695652173</v>
      </c>
      <c r="L306" s="2">
        <v>5.6521739130434785</v>
      </c>
      <c r="M306" s="2">
        <v>6.2717391304347823</v>
      </c>
      <c r="N306" s="2">
        <v>0</v>
      </c>
      <c r="O306" s="2">
        <v>0.10346064192218038</v>
      </c>
      <c r="P306" s="2">
        <v>4.7826086956521738</v>
      </c>
      <c r="Q306" s="2">
        <v>3.1902173913043477</v>
      </c>
      <c r="R306" s="2">
        <v>0.13152232383001614</v>
      </c>
      <c r="S306" s="2">
        <v>22.412499999999998</v>
      </c>
      <c r="T306" s="2">
        <v>14.798913043478262</v>
      </c>
      <c r="U306" s="2">
        <v>0</v>
      </c>
      <c r="V306" s="2">
        <v>0.61385153308230234</v>
      </c>
      <c r="W306" s="2">
        <v>30.304347826086957</v>
      </c>
      <c r="X306" s="2">
        <v>19.573369565217391</v>
      </c>
      <c r="Y306" s="2">
        <v>0</v>
      </c>
      <c r="Z306" s="2">
        <v>0.82279899587591887</v>
      </c>
      <c r="AA306" s="2">
        <v>0</v>
      </c>
      <c r="AB306" s="2">
        <v>0</v>
      </c>
      <c r="AC306" s="2">
        <v>0</v>
      </c>
      <c r="AD306" s="2">
        <v>57.168478260869563</v>
      </c>
      <c r="AE306" s="2">
        <v>0</v>
      </c>
      <c r="AF306" s="2">
        <v>0</v>
      </c>
      <c r="AG306" s="2">
        <v>0</v>
      </c>
      <c r="AH306" t="s">
        <v>345</v>
      </c>
      <c r="AI306">
        <v>2</v>
      </c>
    </row>
    <row r="307" spans="1:35" x14ac:dyDescent="0.25">
      <c r="A307" t="s">
        <v>941</v>
      </c>
      <c r="B307" t="s">
        <v>642</v>
      </c>
      <c r="C307" t="s">
        <v>762</v>
      </c>
      <c r="D307" t="s">
        <v>900</v>
      </c>
      <c r="E307" s="2">
        <v>85.815217391304344</v>
      </c>
      <c r="F307" s="2">
        <v>16.342391304347824</v>
      </c>
      <c r="G307" s="2">
        <v>0</v>
      </c>
      <c r="H307" s="2">
        <v>0</v>
      </c>
      <c r="I307" s="2">
        <v>4.6086956521739131</v>
      </c>
      <c r="J307" s="2">
        <v>0</v>
      </c>
      <c r="K307" s="2">
        <v>0</v>
      </c>
      <c r="L307" s="2">
        <v>5.2378260869565221</v>
      </c>
      <c r="M307" s="2">
        <v>5.0434782608695654</v>
      </c>
      <c r="N307" s="2">
        <v>0</v>
      </c>
      <c r="O307" s="2">
        <v>5.8771374287523756E-2</v>
      </c>
      <c r="P307" s="2">
        <v>5.3695652173913047</v>
      </c>
      <c r="Q307" s="2">
        <v>2.4429347826086958</v>
      </c>
      <c r="R307" s="2">
        <v>9.1038632045598478E-2</v>
      </c>
      <c r="S307" s="2">
        <v>11.429239130434782</v>
      </c>
      <c r="T307" s="2">
        <v>5.1763043478260871</v>
      </c>
      <c r="U307" s="2">
        <v>0</v>
      </c>
      <c r="V307" s="2">
        <v>0.1935034832172261</v>
      </c>
      <c r="W307" s="2">
        <v>20.745326086956521</v>
      </c>
      <c r="X307" s="2">
        <v>0</v>
      </c>
      <c r="Y307" s="2">
        <v>0</v>
      </c>
      <c r="Z307" s="2">
        <v>0.24174414186193793</v>
      </c>
      <c r="AA307" s="2">
        <v>0</v>
      </c>
      <c r="AB307" s="2">
        <v>0</v>
      </c>
      <c r="AC307" s="2">
        <v>0</v>
      </c>
      <c r="AD307" s="2">
        <v>62.138586956521742</v>
      </c>
      <c r="AE307" s="2">
        <v>48.370760869565217</v>
      </c>
      <c r="AF307" s="2">
        <v>0</v>
      </c>
      <c r="AG307" s="2">
        <v>0</v>
      </c>
      <c r="AH307" t="s">
        <v>294</v>
      </c>
      <c r="AI307">
        <v>2</v>
      </c>
    </row>
    <row r="308" spans="1:35" x14ac:dyDescent="0.25">
      <c r="A308" t="s">
        <v>941</v>
      </c>
      <c r="B308" t="s">
        <v>585</v>
      </c>
      <c r="C308" t="s">
        <v>729</v>
      </c>
      <c r="D308" t="s">
        <v>894</v>
      </c>
      <c r="E308" s="2">
        <v>100.1304347826087</v>
      </c>
      <c r="F308" s="2">
        <v>11.461956521739131</v>
      </c>
      <c r="G308" s="2">
        <v>0</v>
      </c>
      <c r="H308" s="2">
        <v>0</v>
      </c>
      <c r="I308" s="2">
        <v>5.1304347826086953</v>
      </c>
      <c r="J308" s="2">
        <v>0</v>
      </c>
      <c r="K308" s="2">
        <v>2.4347826086956523</v>
      </c>
      <c r="L308" s="2">
        <v>4.6226086956521737</v>
      </c>
      <c r="M308" s="2">
        <v>4.9565217391304346</v>
      </c>
      <c r="N308" s="2">
        <v>0</v>
      </c>
      <c r="O308" s="2">
        <v>4.9500651324359525E-2</v>
      </c>
      <c r="P308" s="2">
        <v>6.7826086956521738</v>
      </c>
      <c r="Q308" s="2">
        <v>4.7907608695652177</v>
      </c>
      <c r="R308" s="2">
        <v>0.11558293530178028</v>
      </c>
      <c r="S308" s="2">
        <v>10.970108695652174</v>
      </c>
      <c r="T308" s="2">
        <v>0</v>
      </c>
      <c r="U308" s="2">
        <v>0</v>
      </c>
      <c r="V308" s="2">
        <v>0.10955818497611809</v>
      </c>
      <c r="W308" s="2">
        <v>10.576086956521738</v>
      </c>
      <c r="X308" s="2">
        <v>0</v>
      </c>
      <c r="Y308" s="2">
        <v>0</v>
      </c>
      <c r="Z308" s="2">
        <v>0.10562310030395135</v>
      </c>
      <c r="AA308" s="2">
        <v>0</v>
      </c>
      <c r="AB308" s="2">
        <v>0</v>
      </c>
      <c r="AC308" s="2">
        <v>0</v>
      </c>
      <c r="AD308" s="2">
        <v>83.490326086956529</v>
      </c>
      <c r="AE308" s="2">
        <v>0</v>
      </c>
      <c r="AF308" s="2">
        <v>0</v>
      </c>
      <c r="AG308" s="2">
        <v>0</v>
      </c>
      <c r="AH308" t="s">
        <v>237</v>
      </c>
      <c r="AI308">
        <v>2</v>
      </c>
    </row>
    <row r="309" spans="1:35" x14ac:dyDescent="0.25">
      <c r="A309" t="s">
        <v>941</v>
      </c>
      <c r="B309" t="s">
        <v>689</v>
      </c>
      <c r="C309" t="s">
        <v>750</v>
      </c>
      <c r="D309" t="s">
        <v>907</v>
      </c>
      <c r="E309" s="2">
        <v>57.043478260869563</v>
      </c>
      <c r="F309" s="2">
        <v>24.307282608695651</v>
      </c>
      <c r="G309" s="2">
        <v>0</v>
      </c>
      <c r="H309" s="2">
        <v>0</v>
      </c>
      <c r="I309" s="2">
        <v>3.5788043478260869</v>
      </c>
      <c r="J309" s="2">
        <v>0</v>
      </c>
      <c r="K309" s="2">
        <v>3.9945652173913042</v>
      </c>
      <c r="L309" s="2">
        <v>5.3288043478260869</v>
      </c>
      <c r="M309" s="2">
        <v>5.4372826086956527</v>
      </c>
      <c r="N309" s="2">
        <v>0</v>
      </c>
      <c r="O309" s="2">
        <v>9.5318216463414651E-2</v>
      </c>
      <c r="P309" s="2">
        <v>0</v>
      </c>
      <c r="Q309" s="2">
        <v>18.529891304347824</v>
      </c>
      <c r="R309" s="2">
        <v>0.32483803353658536</v>
      </c>
      <c r="S309" s="2">
        <v>23.180326086956523</v>
      </c>
      <c r="T309" s="2">
        <v>16.934782608695652</v>
      </c>
      <c r="U309" s="2">
        <v>0</v>
      </c>
      <c r="V309" s="2">
        <v>0.70323742378048781</v>
      </c>
      <c r="W309" s="2">
        <v>21.969565217391306</v>
      </c>
      <c r="X309" s="2">
        <v>24.394021739130434</v>
      </c>
      <c r="Y309" s="2">
        <v>0</v>
      </c>
      <c r="Z309" s="2">
        <v>0.8127762957317074</v>
      </c>
      <c r="AA309" s="2">
        <v>0</v>
      </c>
      <c r="AB309" s="2">
        <v>0</v>
      </c>
      <c r="AC309" s="2">
        <v>0</v>
      </c>
      <c r="AD309" s="2">
        <v>51.089673913043477</v>
      </c>
      <c r="AE309" s="2">
        <v>0</v>
      </c>
      <c r="AF309" s="2">
        <v>0</v>
      </c>
      <c r="AG309" s="2">
        <v>0</v>
      </c>
      <c r="AH309" t="s">
        <v>341</v>
      </c>
      <c r="AI309">
        <v>2</v>
      </c>
    </row>
    <row r="310" spans="1:35" x14ac:dyDescent="0.25">
      <c r="A310" t="s">
        <v>941</v>
      </c>
      <c r="B310" t="s">
        <v>648</v>
      </c>
      <c r="C310" t="s">
        <v>725</v>
      </c>
      <c r="D310" t="s">
        <v>898</v>
      </c>
      <c r="E310" s="2">
        <v>26.989130434782609</v>
      </c>
      <c r="F310" s="2">
        <v>0</v>
      </c>
      <c r="G310" s="2">
        <v>0.5</v>
      </c>
      <c r="H310" s="2">
        <v>0.10869565217391304</v>
      </c>
      <c r="I310" s="2">
        <v>0.39945652173913043</v>
      </c>
      <c r="J310" s="2">
        <v>0</v>
      </c>
      <c r="K310" s="2">
        <v>0</v>
      </c>
      <c r="L310" s="2">
        <v>0</v>
      </c>
      <c r="M310" s="2">
        <v>0.63152173913043474</v>
      </c>
      <c r="N310" s="2">
        <v>0</v>
      </c>
      <c r="O310" s="2">
        <v>2.3399113975030205E-2</v>
      </c>
      <c r="P310" s="2">
        <v>0</v>
      </c>
      <c r="Q310" s="2">
        <v>5.6929347826086953</v>
      </c>
      <c r="R310" s="2">
        <v>0.21093435360451065</v>
      </c>
      <c r="S310" s="2">
        <v>0</v>
      </c>
      <c r="T310" s="2">
        <v>0</v>
      </c>
      <c r="U310" s="2">
        <v>0</v>
      </c>
      <c r="V310" s="2">
        <v>0</v>
      </c>
      <c r="W310" s="2">
        <v>0</v>
      </c>
      <c r="X310" s="2">
        <v>0</v>
      </c>
      <c r="Y310" s="2">
        <v>0</v>
      </c>
      <c r="Z310" s="2">
        <v>0</v>
      </c>
      <c r="AA310" s="2">
        <v>0</v>
      </c>
      <c r="AB310" s="2">
        <v>0</v>
      </c>
      <c r="AC310" s="2">
        <v>3.2608695652173912E-2</v>
      </c>
      <c r="AD310" s="2">
        <v>0</v>
      </c>
      <c r="AE310" s="2">
        <v>0</v>
      </c>
      <c r="AF310" s="2">
        <v>0</v>
      </c>
      <c r="AG310" s="2">
        <v>0</v>
      </c>
      <c r="AH310" t="s">
        <v>300</v>
      </c>
      <c r="AI310">
        <v>2</v>
      </c>
    </row>
    <row r="311" spans="1:35" x14ac:dyDescent="0.25">
      <c r="A311" t="s">
        <v>941</v>
      </c>
      <c r="B311" t="s">
        <v>540</v>
      </c>
      <c r="C311" t="s">
        <v>716</v>
      </c>
      <c r="D311" t="s">
        <v>890</v>
      </c>
      <c r="E311" s="2">
        <v>42.434782608695649</v>
      </c>
      <c r="F311" s="2">
        <v>3.4782608695652173</v>
      </c>
      <c r="G311" s="2">
        <v>0.42391304347826086</v>
      </c>
      <c r="H311" s="2">
        <v>0</v>
      </c>
      <c r="I311" s="2">
        <v>1.0706521739130435</v>
      </c>
      <c r="J311" s="2">
        <v>0</v>
      </c>
      <c r="K311" s="2">
        <v>0</v>
      </c>
      <c r="L311" s="2">
        <v>4.3478260869565216E-2</v>
      </c>
      <c r="M311" s="2">
        <v>5.4347826086956523</v>
      </c>
      <c r="N311" s="2">
        <v>0</v>
      </c>
      <c r="O311" s="2">
        <v>0.1280737704918033</v>
      </c>
      <c r="P311" s="2">
        <v>4.0869565217391308</v>
      </c>
      <c r="Q311" s="2">
        <v>14.823369565217391</v>
      </c>
      <c r="R311" s="2">
        <v>0.44563268442622955</v>
      </c>
      <c r="S311" s="2">
        <v>1.451086956521739</v>
      </c>
      <c r="T311" s="2">
        <v>0</v>
      </c>
      <c r="U311" s="2">
        <v>0</v>
      </c>
      <c r="V311" s="2">
        <v>3.4195696721311473E-2</v>
      </c>
      <c r="W311" s="2">
        <v>1.7445652173913044</v>
      </c>
      <c r="X311" s="2">
        <v>0</v>
      </c>
      <c r="Y311" s="2">
        <v>0</v>
      </c>
      <c r="Z311" s="2">
        <v>4.1111680327868855E-2</v>
      </c>
      <c r="AA311" s="2">
        <v>0</v>
      </c>
      <c r="AB311" s="2">
        <v>0</v>
      </c>
      <c r="AC311" s="2">
        <v>0</v>
      </c>
      <c r="AD311" s="2">
        <v>0</v>
      </c>
      <c r="AE311" s="2">
        <v>0</v>
      </c>
      <c r="AF311" s="2">
        <v>0</v>
      </c>
      <c r="AG311" s="2">
        <v>0</v>
      </c>
      <c r="AH311" t="s">
        <v>192</v>
      </c>
      <c r="AI311">
        <v>2</v>
      </c>
    </row>
    <row r="312" spans="1:35" x14ac:dyDescent="0.25">
      <c r="A312" t="s">
        <v>941</v>
      </c>
      <c r="B312" t="s">
        <v>596</v>
      </c>
      <c r="C312" t="s">
        <v>858</v>
      </c>
      <c r="D312" t="s">
        <v>902</v>
      </c>
      <c r="E312" s="2">
        <v>32.586956521739133</v>
      </c>
      <c r="F312" s="2">
        <v>5.5380434782608692</v>
      </c>
      <c r="G312" s="2">
        <v>4.3478260869565216E-2</v>
      </c>
      <c r="H312" s="2">
        <v>0.18304347826086956</v>
      </c>
      <c r="I312" s="2">
        <v>2.1684782608695654</v>
      </c>
      <c r="J312" s="2">
        <v>0</v>
      </c>
      <c r="K312" s="2">
        <v>0</v>
      </c>
      <c r="L312" s="2">
        <v>0.6463043478260867</v>
      </c>
      <c r="M312" s="2">
        <v>3.9211956521739131</v>
      </c>
      <c r="N312" s="2">
        <v>0</v>
      </c>
      <c r="O312" s="2">
        <v>0.1203302201467645</v>
      </c>
      <c r="P312" s="2">
        <v>4.3315217391304346</v>
      </c>
      <c r="Q312" s="2">
        <v>17.630434782608695</v>
      </c>
      <c r="R312" s="2">
        <v>0.67394929953302196</v>
      </c>
      <c r="S312" s="2">
        <v>2.1148913043478257</v>
      </c>
      <c r="T312" s="2">
        <v>0.38293478260869568</v>
      </c>
      <c r="U312" s="2">
        <v>0</v>
      </c>
      <c r="V312" s="2">
        <v>7.665110073382253E-2</v>
      </c>
      <c r="W312" s="2">
        <v>4.8804347826086953</v>
      </c>
      <c r="X312" s="2">
        <v>3.0074999999999998</v>
      </c>
      <c r="Y312" s="2">
        <v>7.6358695652173916</v>
      </c>
      <c r="Z312" s="2">
        <v>0.47638092061374243</v>
      </c>
      <c r="AA312" s="2">
        <v>0</v>
      </c>
      <c r="AB312" s="2">
        <v>0</v>
      </c>
      <c r="AC312" s="2">
        <v>0</v>
      </c>
      <c r="AD312" s="2">
        <v>0</v>
      </c>
      <c r="AE312" s="2">
        <v>0</v>
      </c>
      <c r="AF312" s="2">
        <v>0</v>
      </c>
      <c r="AG312" s="2">
        <v>0</v>
      </c>
      <c r="AH312" t="s">
        <v>248</v>
      </c>
      <c r="AI312">
        <v>2</v>
      </c>
    </row>
    <row r="313" spans="1:35" x14ac:dyDescent="0.25">
      <c r="A313" t="s">
        <v>941</v>
      </c>
      <c r="B313" t="s">
        <v>410</v>
      </c>
      <c r="C313" t="s">
        <v>723</v>
      </c>
      <c r="D313" t="s">
        <v>894</v>
      </c>
      <c r="E313" s="2">
        <v>38.206521739130437</v>
      </c>
      <c r="F313" s="2">
        <v>0</v>
      </c>
      <c r="G313" s="2">
        <v>1.4130434782608696</v>
      </c>
      <c r="H313" s="2">
        <v>5.1956521739130439</v>
      </c>
      <c r="I313" s="2">
        <v>3.5652173913043477</v>
      </c>
      <c r="J313" s="2">
        <v>0</v>
      </c>
      <c r="K313" s="2">
        <v>0</v>
      </c>
      <c r="L313" s="2">
        <v>1.9701086956521738</v>
      </c>
      <c r="M313" s="2">
        <v>12.695652173913043</v>
      </c>
      <c r="N313" s="2">
        <v>0</v>
      </c>
      <c r="O313" s="2">
        <v>0.33229018492176382</v>
      </c>
      <c r="P313" s="2">
        <v>0</v>
      </c>
      <c r="Q313" s="2">
        <v>2.7934782608695654</v>
      </c>
      <c r="R313" s="2">
        <v>7.3115220483641538E-2</v>
      </c>
      <c r="S313" s="2">
        <v>21.597826086956523</v>
      </c>
      <c r="T313" s="2">
        <v>0</v>
      </c>
      <c r="U313" s="2">
        <v>6.2690217391304346</v>
      </c>
      <c r="V313" s="2">
        <v>0.72937411095305826</v>
      </c>
      <c r="W313" s="2">
        <v>26.309782608695652</v>
      </c>
      <c r="X313" s="2">
        <v>10.380434782608695</v>
      </c>
      <c r="Y313" s="2">
        <v>10.725543478260869</v>
      </c>
      <c r="Z313" s="2">
        <v>1.2410384068278804</v>
      </c>
      <c r="AA313" s="2">
        <v>0.69619565217391299</v>
      </c>
      <c r="AB313" s="2">
        <v>2.5434782608695654</v>
      </c>
      <c r="AC313" s="2">
        <v>0</v>
      </c>
      <c r="AD313" s="2">
        <v>0</v>
      </c>
      <c r="AE313" s="2">
        <v>1.9456521739130435</v>
      </c>
      <c r="AF313" s="2">
        <v>0</v>
      </c>
      <c r="AG313" s="2">
        <v>0</v>
      </c>
      <c r="AH313" t="s">
        <v>59</v>
      </c>
      <c r="AI313">
        <v>2</v>
      </c>
    </row>
    <row r="314" spans="1:35" x14ac:dyDescent="0.25">
      <c r="A314" t="s">
        <v>941</v>
      </c>
      <c r="B314" t="s">
        <v>378</v>
      </c>
      <c r="C314" t="s">
        <v>760</v>
      </c>
      <c r="D314" t="s">
        <v>893</v>
      </c>
      <c r="E314" s="2">
        <v>137.56521739130434</v>
      </c>
      <c r="F314" s="2">
        <v>7.5652173913043477</v>
      </c>
      <c r="G314" s="2">
        <v>0.28260869565217389</v>
      </c>
      <c r="H314" s="2">
        <v>0</v>
      </c>
      <c r="I314" s="2">
        <v>0</v>
      </c>
      <c r="J314" s="2">
        <v>0</v>
      </c>
      <c r="K314" s="2">
        <v>0</v>
      </c>
      <c r="L314" s="2">
        <v>4.4514130434782615</v>
      </c>
      <c r="M314" s="2">
        <v>10.190652173913042</v>
      </c>
      <c r="N314" s="2">
        <v>0</v>
      </c>
      <c r="O314" s="2">
        <v>7.4078697850821731E-2</v>
      </c>
      <c r="P314" s="2">
        <v>5.0548913043478247</v>
      </c>
      <c r="Q314" s="2">
        <v>31.696847826086952</v>
      </c>
      <c r="R314" s="2">
        <v>0.26715865992414661</v>
      </c>
      <c r="S314" s="2">
        <v>9.7523913043478245</v>
      </c>
      <c r="T314" s="2">
        <v>5.8280434782608692</v>
      </c>
      <c r="U314" s="2">
        <v>0</v>
      </c>
      <c r="V314" s="2">
        <v>0.11325853350189632</v>
      </c>
      <c r="W314" s="2">
        <v>9.7809782608695635</v>
      </c>
      <c r="X314" s="2">
        <v>5.3774999999999995</v>
      </c>
      <c r="Y314" s="2">
        <v>0</v>
      </c>
      <c r="Z314" s="2">
        <v>0.11019121365360302</v>
      </c>
      <c r="AA314" s="2">
        <v>0</v>
      </c>
      <c r="AB314" s="2">
        <v>0</v>
      </c>
      <c r="AC314" s="2">
        <v>0</v>
      </c>
      <c r="AD314" s="2">
        <v>0</v>
      </c>
      <c r="AE314" s="2">
        <v>0</v>
      </c>
      <c r="AF314" s="2">
        <v>0</v>
      </c>
      <c r="AG314" s="2">
        <v>0</v>
      </c>
      <c r="AH314" t="s">
        <v>27</v>
      </c>
      <c r="AI314">
        <v>2</v>
      </c>
    </row>
    <row r="315" spans="1:35" x14ac:dyDescent="0.25">
      <c r="A315" t="s">
        <v>941</v>
      </c>
      <c r="B315" t="s">
        <v>428</v>
      </c>
      <c r="C315" t="s">
        <v>798</v>
      </c>
      <c r="D315" t="s">
        <v>903</v>
      </c>
      <c r="E315" s="2">
        <v>93.467391304347828</v>
      </c>
      <c r="F315" s="2">
        <v>5.7391304347826084</v>
      </c>
      <c r="G315" s="2">
        <v>2.2608695652173911</v>
      </c>
      <c r="H315" s="2">
        <v>1.1304347826086956</v>
      </c>
      <c r="I315" s="2">
        <v>1.1304347826086956</v>
      </c>
      <c r="J315" s="2">
        <v>0</v>
      </c>
      <c r="K315" s="2">
        <v>0</v>
      </c>
      <c r="L315" s="2">
        <v>0.80749999999999988</v>
      </c>
      <c r="M315" s="2">
        <v>2.5629347826086959</v>
      </c>
      <c r="N315" s="2">
        <v>0</v>
      </c>
      <c r="O315" s="2">
        <v>2.7420630305849521E-2</v>
      </c>
      <c r="P315" s="2">
        <v>4.9938043478260861</v>
      </c>
      <c r="Q315" s="2">
        <v>16.8638043478261</v>
      </c>
      <c r="R315" s="2">
        <v>0.23385277357832318</v>
      </c>
      <c r="S315" s="2">
        <v>5.1734782608695635</v>
      </c>
      <c r="T315" s="2">
        <v>0</v>
      </c>
      <c r="U315" s="2">
        <v>0</v>
      </c>
      <c r="V315" s="2">
        <v>5.5350622165368048E-2</v>
      </c>
      <c r="W315" s="2">
        <v>5.6603260869565215</v>
      </c>
      <c r="X315" s="2">
        <v>0</v>
      </c>
      <c r="Y315" s="2">
        <v>1.7544565217391304</v>
      </c>
      <c r="Z315" s="2">
        <v>7.9330154669147571E-2</v>
      </c>
      <c r="AA315" s="2">
        <v>1.1304347826086956</v>
      </c>
      <c r="AB315" s="2">
        <v>0</v>
      </c>
      <c r="AC315" s="2">
        <v>0</v>
      </c>
      <c r="AD315" s="2">
        <v>0</v>
      </c>
      <c r="AE315" s="2">
        <v>0</v>
      </c>
      <c r="AF315" s="2">
        <v>0</v>
      </c>
      <c r="AG315" s="2">
        <v>0</v>
      </c>
      <c r="AH315" t="s">
        <v>77</v>
      </c>
      <c r="AI315">
        <v>2</v>
      </c>
    </row>
    <row r="316" spans="1:35" x14ac:dyDescent="0.25">
      <c r="A316" t="s">
        <v>941</v>
      </c>
      <c r="B316" t="s">
        <v>658</v>
      </c>
      <c r="C316" t="s">
        <v>876</v>
      </c>
      <c r="D316" t="s">
        <v>897</v>
      </c>
      <c r="E316" s="2">
        <v>30.358695652173914</v>
      </c>
      <c r="F316" s="2">
        <v>4.3478260869565215</v>
      </c>
      <c r="G316" s="2">
        <v>0.47282608695652173</v>
      </c>
      <c r="H316" s="2">
        <v>0.20043478260869566</v>
      </c>
      <c r="I316" s="2">
        <v>1.826086956521739</v>
      </c>
      <c r="J316" s="2">
        <v>0</v>
      </c>
      <c r="K316" s="2">
        <v>0</v>
      </c>
      <c r="L316" s="2">
        <v>2.8557608695652181</v>
      </c>
      <c r="M316" s="2">
        <v>4.4347826086956523</v>
      </c>
      <c r="N316" s="2">
        <v>0</v>
      </c>
      <c r="O316" s="2">
        <v>0.1460794844253491</v>
      </c>
      <c r="P316" s="2">
        <v>5.3043478260869561</v>
      </c>
      <c r="Q316" s="2">
        <v>17.440217391304348</v>
      </c>
      <c r="R316" s="2">
        <v>0.74919441460794844</v>
      </c>
      <c r="S316" s="2">
        <v>5.9369565217391296</v>
      </c>
      <c r="T316" s="2">
        <v>3.1876086956521736</v>
      </c>
      <c r="U316" s="2">
        <v>0</v>
      </c>
      <c r="V316" s="2">
        <v>0.30055853920515574</v>
      </c>
      <c r="W316" s="2">
        <v>2.8017391304347825</v>
      </c>
      <c r="X316" s="2">
        <v>2.7761956521739135</v>
      </c>
      <c r="Y316" s="2">
        <v>0</v>
      </c>
      <c r="Z316" s="2">
        <v>0.183734335839599</v>
      </c>
      <c r="AA316" s="2">
        <v>0.18478260869565216</v>
      </c>
      <c r="AB316" s="2">
        <v>0</v>
      </c>
      <c r="AC316" s="2">
        <v>0</v>
      </c>
      <c r="AD316" s="2">
        <v>0</v>
      </c>
      <c r="AE316" s="2">
        <v>0</v>
      </c>
      <c r="AF316" s="2">
        <v>0</v>
      </c>
      <c r="AG316" s="2">
        <v>0</v>
      </c>
      <c r="AH316" t="s">
        <v>310</v>
      </c>
      <c r="AI316">
        <v>2</v>
      </c>
    </row>
    <row r="317" spans="1:35" x14ac:dyDescent="0.25">
      <c r="A317" t="s">
        <v>941</v>
      </c>
      <c r="B317" t="s">
        <v>381</v>
      </c>
      <c r="C317" t="s">
        <v>764</v>
      </c>
      <c r="D317" t="s">
        <v>898</v>
      </c>
      <c r="E317" s="2">
        <v>121.3804347826087</v>
      </c>
      <c r="F317" s="2">
        <v>4.8853260869565212</v>
      </c>
      <c r="G317" s="2">
        <v>0.19565217391304349</v>
      </c>
      <c r="H317" s="2">
        <v>0.53358695652173915</v>
      </c>
      <c r="I317" s="2">
        <v>2.3233695652173911</v>
      </c>
      <c r="J317" s="2">
        <v>0</v>
      </c>
      <c r="K317" s="2">
        <v>0</v>
      </c>
      <c r="L317" s="2">
        <v>3.5570652173913038</v>
      </c>
      <c r="M317" s="2">
        <v>4.5625</v>
      </c>
      <c r="N317" s="2">
        <v>0.10869565217391304</v>
      </c>
      <c r="O317" s="2">
        <v>3.8483925852959608E-2</v>
      </c>
      <c r="P317" s="2">
        <v>5.0940217391304348</v>
      </c>
      <c r="Q317" s="2">
        <v>16.247826086956522</v>
      </c>
      <c r="R317" s="2">
        <v>0.17582609474344046</v>
      </c>
      <c r="S317" s="2">
        <v>10.599891304347825</v>
      </c>
      <c r="T317" s="2">
        <v>10.63836956521739</v>
      </c>
      <c r="U317" s="2">
        <v>3.3801086956521744</v>
      </c>
      <c r="V317" s="2">
        <v>0.20281991582340825</v>
      </c>
      <c r="W317" s="2">
        <v>9.8193478260869576</v>
      </c>
      <c r="X317" s="2">
        <v>10.934891304347826</v>
      </c>
      <c r="Y317" s="2">
        <v>0</v>
      </c>
      <c r="Z317" s="2">
        <v>0.17098504522253066</v>
      </c>
      <c r="AA317" s="2">
        <v>0</v>
      </c>
      <c r="AB317" s="2">
        <v>0</v>
      </c>
      <c r="AC317" s="2">
        <v>0</v>
      </c>
      <c r="AD317" s="2">
        <v>0</v>
      </c>
      <c r="AE317" s="2">
        <v>0</v>
      </c>
      <c r="AF317" s="2">
        <v>0</v>
      </c>
      <c r="AG317" s="2">
        <v>0</v>
      </c>
      <c r="AH317" t="s">
        <v>30</v>
      </c>
      <c r="AI317">
        <v>2</v>
      </c>
    </row>
    <row r="318" spans="1:35" x14ac:dyDescent="0.25">
      <c r="A318" t="s">
        <v>941</v>
      </c>
      <c r="B318" t="s">
        <v>591</v>
      </c>
      <c r="C318" t="s">
        <v>841</v>
      </c>
      <c r="D318" t="s">
        <v>890</v>
      </c>
      <c r="E318" s="2">
        <v>72.75</v>
      </c>
      <c r="F318" s="2">
        <v>8.4483695652173907</v>
      </c>
      <c r="G318" s="2">
        <v>0.82608695652173914</v>
      </c>
      <c r="H318" s="2">
        <v>0.40217391304347827</v>
      </c>
      <c r="I318" s="2">
        <v>4.1005434782608692</v>
      </c>
      <c r="J318" s="2">
        <v>0</v>
      </c>
      <c r="K318" s="2">
        <v>0</v>
      </c>
      <c r="L318" s="2">
        <v>2.1846739130434791</v>
      </c>
      <c r="M318" s="2">
        <v>4.5896739130434785</v>
      </c>
      <c r="N318" s="2">
        <v>0</v>
      </c>
      <c r="O318" s="2">
        <v>6.3088301210219633E-2</v>
      </c>
      <c r="P318" s="2">
        <v>4.8940217391304346</v>
      </c>
      <c r="Q318" s="2">
        <v>15.896739130434783</v>
      </c>
      <c r="R318" s="2">
        <v>0.28578365456447036</v>
      </c>
      <c r="S318" s="2">
        <v>2.5798913043478255</v>
      </c>
      <c r="T318" s="2">
        <v>4.2397826086956512</v>
      </c>
      <c r="U318" s="2">
        <v>0</v>
      </c>
      <c r="V318" s="2">
        <v>9.3741222172418925E-2</v>
      </c>
      <c r="W318" s="2">
        <v>4.9218478260869558</v>
      </c>
      <c r="X318" s="2">
        <v>3.973913043478261</v>
      </c>
      <c r="Y318" s="2">
        <v>5.004130434782609</v>
      </c>
      <c r="Z318" s="2">
        <v>0.19106379799790826</v>
      </c>
      <c r="AA318" s="2">
        <v>0</v>
      </c>
      <c r="AB318" s="2">
        <v>0</v>
      </c>
      <c r="AC318" s="2">
        <v>0</v>
      </c>
      <c r="AD318" s="2">
        <v>0</v>
      </c>
      <c r="AE318" s="2">
        <v>0</v>
      </c>
      <c r="AF318" s="2">
        <v>0</v>
      </c>
      <c r="AG318" s="2">
        <v>0</v>
      </c>
      <c r="AH318" t="s">
        <v>243</v>
      </c>
      <c r="AI318">
        <v>2</v>
      </c>
    </row>
    <row r="319" spans="1:35" x14ac:dyDescent="0.25">
      <c r="A319" t="s">
        <v>941</v>
      </c>
      <c r="B319" t="s">
        <v>570</v>
      </c>
      <c r="C319" t="s">
        <v>772</v>
      </c>
      <c r="D319" t="s">
        <v>900</v>
      </c>
      <c r="E319" s="2">
        <v>33.434782608695649</v>
      </c>
      <c r="F319" s="2">
        <v>0</v>
      </c>
      <c r="G319" s="2">
        <v>0</v>
      </c>
      <c r="H319" s="2">
        <v>0</v>
      </c>
      <c r="I319" s="2">
        <v>0</v>
      </c>
      <c r="J319" s="2">
        <v>0</v>
      </c>
      <c r="K319" s="2">
        <v>0</v>
      </c>
      <c r="L319" s="2">
        <v>0.48206521739130442</v>
      </c>
      <c r="M319" s="2">
        <v>0</v>
      </c>
      <c r="N319" s="2">
        <v>0</v>
      </c>
      <c r="O319" s="2">
        <v>0</v>
      </c>
      <c r="P319" s="2">
        <v>0</v>
      </c>
      <c r="Q319" s="2">
        <v>0</v>
      </c>
      <c r="R319" s="2">
        <v>0</v>
      </c>
      <c r="S319" s="2">
        <v>1.327391304347826</v>
      </c>
      <c r="T319" s="2">
        <v>0</v>
      </c>
      <c r="U319" s="2">
        <v>0</v>
      </c>
      <c r="V319" s="2">
        <v>3.9700910273081924E-2</v>
      </c>
      <c r="W319" s="2">
        <v>3.4345652173913037</v>
      </c>
      <c r="X319" s="2">
        <v>0.97543478260869565</v>
      </c>
      <c r="Y319" s="2">
        <v>0</v>
      </c>
      <c r="Z319" s="2">
        <v>0.13189856957087126</v>
      </c>
      <c r="AA319" s="2">
        <v>0</v>
      </c>
      <c r="AB319" s="2">
        <v>0</v>
      </c>
      <c r="AC319" s="2">
        <v>0</v>
      </c>
      <c r="AD319" s="2">
        <v>0</v>
      </c>
      <c r="AE319" s="2">
        <v>0</v>
      </c>
      <c r="AF319" s="2">
        <v>0</v>
      </c>
      <c r="AG319" s="2">
        <v>0</v>
      </c>
      <c r="AH319" t="s">
        <v>222</v>
      </c>
      <c r="AI319">
        <v>2</v>
      </c>
    </row>
    <row r="320" spans="1:35" x14ac:dyDescent="0.25">
      <c r="A320" t="s">
        <v>941</v>
      </c>
      <c r="B320" t="s">
        <v>696</v>
      </c>
      <c r="C320" t="s">
        <v>888</v>
      </c>
      <c r="D320" t="s">
        <v>896</v>
      </c>
      <c r="E320" s="2">
        <v>58.75</v>
      </c>
      <c r="F320" s="2">
        <v>5.3804347826086953</v>
      </c>
      <c r="G320" s="2">
        <v>0.80434782608695654</v>
      </c>
      <c r="H320" s="2">
        <v>0.63858695652173914</v>
      </c>
      <c r="I320" s="2">
        <v>3.3559782608695654</v>
      </c>
      <c r="J320" s="2">
        <v>0</v>
      </c>
      <c r="K320" s="2">
        <v>0</v>
      </c>
      <c r="L320" s="2">
        <v>5.7336956521739131</v>
      </c>
      <c r="M320" s="2">
        <v>0.64130434782608692</v>
      </c>
      <c r="N320" s="2">
        <v>6.0978260869565215</v>
      </c>
      <c r="O320" s="2">
        <v>0.11470860314523589</v>
      </c>
      <c r="P320" s="2">
        <v>0</v>
      </c>
      <c r="Q320" s="2">
        <v>12.489130434782609</v>
      </c>
      <c r="R320" s="2">
        <v>0.21258094357076782</v>
      </c>
      <c r="S320" s="2">
        <v>8.6603260869565215</v>
      </c>
      <c r="T320" s="2">
        <v>10.671195652173912</v>
      </c>
      <c r="U320" s="2">
        <v>0</v>
      </c>
      <c r="V320" s="2">
        <v>0.32904717853839038</v>
      </c>
      <c r="W320" s="2">
        <v>14.084239130434783</v>
      </c>
      <c r="X320" s="2">
        <v>10.521739130434783</v>
      </c>
      <c r="Y320" s="2">
        <v>0</v>
      </c>
      <c r="Z320" s="2">
        <v>0.41882516188714153</v>
      </c>
      <c r="AA320" s="2">
        <v>0</v>
      </c>
      <c r="AB320" s="2">
        <v>0</v>
      </c>
      <c r="AC320" s="2">
        <v>4.3478260869565216E-2</v>
      </c>
      <c r="AD320" s="2">
        <v>0</v>
      </c>
      <c r="AE320" s="2">
        <v>1.6521739130434783</v>
      </c>
      <c r="AF320" s="2">
        <v>0</v>
      </c>
      <c r="AG320" s="2">
        <v>0.25</v>
      </c>
      <c r="AH320" t="s">
        <v>348</v>
      </c>
      <c r="AI320">
        <v>2</v>
      </c>
    </row>
    <row r="321" spans="1:35" x14ac:dyDescent="0.25">
      <c r="A321" t="s">
        <v>941</v>
      </c>
      <c r="B321" t="s">
        <v>641</v>
      </c>
      <c r="C321" t="s">
        <v>787</v>
      </c>
      <c r="D321" t="s">
        <v>906</v>
      </c>
      <c r="E321" s="2">
        <v>139.63043478260869</v>
      </c>
      <c r="F321" s="2">
        <v>4.4347826086956523</v>
      </c>
      <c r="G321" s="2">
        <v>0</v>
      </c>
      <c r="H321" s="2">
        <v>0</v>
      </c>
      <c r="I321" s="2">
        <v>4.111521739130434</v>
      </c>
      <c r="J321" s="2">
        <v>0</v>
      </c>
      <c r="K321" s="2">
        <v>0</v>
      </c>
      <c r="L321" s="2">
        <v>6.6135869565217398</v>
      </c>
      <c r="M321" s="2">
        <v>8.5</v>
      </c>
      <c r="N321" s="2">
        <v>0</v>
      </c>
      <c r="O321" s="2">
        <v>6.0874980538689089E-2</v>
      </c>
      <c r="P321" s="2">
        <v>0</v>
      </c>
      <c r="Q321" s="2">
        <v>41.172391304347855</v>
      </c>
      <c r="R321" s="2">
        <v>0.29486688463334915</v>
      </c>
      <c r="S321" s="2">
        <v>9.9100000000000019</v>
      </c>
      <c r="T321" s="2">
        <v>9.7351086956521709</v>
      </c>
      <c r="U321" s="2">
        <v>0.9178260869565219</v>
      </c>
      <c r="V321" s="2">
        <v>0.14726685349525145</v>
      </c>
      <c r="W321" s="2">
        <v>10.255978260869565</v>
      </c>
      <c r="X321" s="2">
        <v>14.781086956521744</v>
      </c>
      <c r="Y321" s="2">
        <v>4.0602173913043478</v>
      </c>
      <c r="Z321" s="2">
        <v>0.2083878250038923</v>
      </c>
      <c r="AA321" s="2">
        <v>0</v>
      </c>
      <c r="AB321" s="2">
        <v>0</v>
      </c>
      <c r="AC321" s="2">
        <v>0</v>
      </c>
      <c r="AD321" s="2">
        <v>0</v>
      </c>
      <c r="AE321" s="2">
        <v>0</v>
      </c>
      <c r="AF321" s="2">
        <v>0</v>
      </c>
      <c r="AG321" s="2">
        <v>0</v>
      </c>
      <c r="AH321" t="s">
        <v>293</v>
      </c>
      <c r="AI321">
        <v>2</v>
      </c>
    </row>
    <row r="322" spans="1:35" x14ac:dyDescent="0.25">
      <c r="A322" t="s">
        <v>941</v>
      </c>
      <c r="B322" t="s">
        <v>366</v>
      </c>
      <c r="C322" t="s">
        <v>766</v>
      </c>
      <c r="D322" t="s">
        <v>901</v>
      </c>
      <c r="E322" s="2">
        <v>87.717391304347828</v>
      </c>
      <c r="F322" s="2">
        <v>5.7391304347826084</v>
      </c>
      <c r="G322" s="2">
        <v>2.347826086956522</v>
      </c>
      <c r="H322" s="2">
        <v>2.347826086956522</v>
      </c>
      <c r="I322" s="2">
        <v>2.347826086956522</v>
      </c>
      <c r="J322" s="2">
        <v>0</v>
      </c>
      <c r="K322" s="2">
        <v>0</v>
      </c>
      <c r="L322" s="2">
        <v>0.97358695652173921</v>
      </c>
      <c r="M322" s="2">
        <v>4.3886956521739133</v>
      </c>
      <c r="N322" s="2">
        <v>0</v>
      </c>
      <c r="O322" s="2">
        <v>5.0032218091697646E-2</v>
      </c>
      <c r="P322" s="2">
        <v>4.8303260869565232</v>
      </c>
      <c r="Q322" s="2">
        <v>30.188043478260855</v>
      </c>
      <c r="R322" s="2">
        <v>0.39921809169764544</v>
      </c>
      <c r="S322" s="2">
        <v>4.0334782608695638</v>
      </c>
      <c r="T322" s="2">
        <v>0</v>
      </c>
      <c r="U322" s="2">
        <v>0</v>
      </c>
      <c r="V322" s="2">
        <v>4.5982651796778178E-2</v>
      </c>
      <c r="W322" s="2">
        <v>5.6956521739130439</v>
      </c>
      <c r="X322" s="2">
        <v>0</v>
      </c>
      <c r="Y322" s="2">
        <v>4.0802173913043474</v>
      </c>
      <c r="Z322" s="2">
        <v>0.11144733581164808</v>
      </c>
      <c r="AA322" s="2">
        <v>0</v>
      </c>
      <c r="AB322" s="2">
        <v>0</v>
      </c>
      <c r="AC322" s="2">
        <v>0</v>
      </c>
      <c r="AD322" s="2">
        <v>0</v>
      </c>
      <c r="AE322" s="2">
        <v>0</v>
      </c>
      <c r="AF322" s="2">
        <v>0</v>
      </c>
      <c r="AG322" s="2">
        <v>0</v>
      </c>
      <c r="AH322" t="s">
        <v>15</v>
      </c>
      <c r="AI322">
        <v>2</v>
      </c>
    </row>
    <row r="323" spans="1:35" x14ac:dyDescent="0.25">
      <c r="A323" t="s">
        <v>941</v>
      </c>
      <c r="B323" t="s">
        <v>383</v>
      </c>
      <c r="C323" t="s">
        <v>772</v>
      </c>
      <c r="D323" t="s">
        <v>900</v>
      </c>
      <c r="E323" s="2">
        <v>38.347826086956523</v>
      </c>
      <c r="F323" s="2">
        <v>4.1576086956521738</v>
      </c>
      <c r="G323" s="2">
        <v>0.32608695652173914</v>
      </c>
      <c r="H323" s="2">
        <v>0.22206521739130433</v>
      </c>
      <c r="I323" s="2">
        <v>0</v>
      </c>
      <c r="J323" s="2">
        <v>0</v>
      </c>
      <c r="K323" s="2">
        <v>0</v>
      </c>
      <c r="L323" s="2">
        <v>0.50423913043478241</v>
      </c>
      <c r="M323" s="2">
        <v>4.0760869565217392</v>
      </c>
      <c r="N323" s="2">
        <v>0</v>
      </c>
      <c r="O323" s="2">
        <v>0.10629251700680271</v>
      </c>
      <c r="P323" s="2">
        <v>3.9048913043478262</v>
      </c>
      <c r="Q323" s="2">
        <v>10.809782608695652</v>
      </c>
      <c r="R323" s="2">
        <v>0.38371598639455784</v>
      </c>
      <c r="S323" s="2">
        <v>2.5148913043478256</v>
      </c>
      <c r="T323" s="2">
        <v>0</v>
      </c>
      <c r="U323" s="2">
        <v>0</v>
      </c>
      <c r="V323" s="2">
        <v>6.5581065759637167E-2</v>
      </c>
      <c r="W323" s="2">
        <v>1.0644565217391302</v>
      </c>
      <c r="X323" s="2">
        <v>0.33423913043478259</v>
      </c>
      <c r="Y323" s="2">
        <v>0</v>
      </c>
      <c r="Z323" s="2">
        <v>3.6473922902494321E-2</v>
      </c>
      <c r="AA323" s="2">
        <v>0</v>
      </c>
      <c r="AB323" s="2">
        <v>0</v>
      </c>
      <c r="AC323" s="2">
        <v>0</v>
      </c>
      <c r="AD323" s="2">
        <v>0</v>
      </c>
      <c r="AE323" s="2">
        <v>0.16641304347826089</v>
      </c>
      <c r="AF323" s="2">
        <v>0</v>
      </c>
      <c r="AG323" s="2">
        <v>0</v>
      </c>
      <c r="AH323" t="s">
        <v>32</v>
      </c>
      <c r="AI323">
        <v>2</v>
      </c>
    </row>
    <row r="324" spans="1:35" x14ac:dyDescent="0.25">
      <c r="A324" t="s">
        <v>941</v>
      </c>
      <c r="B324" t="s">
        <v>625</v>
      </c>
      <c r="C324" t="s">
        <v>759</v>
      </c>
      <c r="D324" t="s">
        <v>889</v>
      </c>
      <c r="E324" s="2">
        <v>87.684782608695656</v>
      </c>
      <c r="F324" s="2">
        <v>28.604456521739142</v>
      </c>
      <c r="G324" s="2">
        <v>0</v>
      </c>
      <c r="H324" s="2">
        <v>0</v>
      </c>
      <c r="I324" s="2">
        <v>0</v>
      </c>
      <c r="J324" s="2">
        <v>0</v>
      </c>
      <c r="K324" s="2">
        <v>0</v>
      </c>
      <c r="L324" s="2">
        <v>1.9802173913043486</v>
      </c>
      <c r="M324" s="2">
        <v>4.5652173913043477</v>
      </c>
      <c r="N324" s="2">
        <v>0</v>
      </c>
      <c r="O324" s="2">
        <v>5.2063964298995909E-2</v>
      </c>
      <c r="P324" s="2">
        <v>13.38326086956522</v>
      </c>
      <c r="Q324" s="2">
        <v>0</v>
      </c>
      <c r="R324" s="2">
        <v>0.15262923019709931</v>
      </c>
      <c r="S324" s="2">
        <v>4.7717391304347823</v>
      </c>
      <c r="T324" s="2">
        <v>0</v>
      </c>
      <c r="U324" s="2">
        <v>0</v>
      </c>
      <c r="V324" s="2">
        <v>5.4419238874426672E-2</v>
      </c>
      <c r="W324" s="2">
        <v>11.434673913043476</v>
      </c>
      <c r="X324" s="2">
        <v>5.7229347826086956</v>
      </c>
      <c r="Y324" s="2">
        <v>0</v>
      </c>
      <c r="Z324" s="2">
        <v>0.19567373249039294</v>
      </c>
      <c r="AA324" s="2">
        <v>0</v>
      </c>
      <c r="AB324" s="2">
        <v>4.7282608695652177</v>
      </c>
      <c r="AC324" s="2">
        <v>0</v>
      </c>
      <c r="AD324" s="2">
        <v>0</v>
      </c>
      <c r="AE324" s="2">
        <v>0</v>
      </c>
      <c r="AF324" s="2">
        <v>0</v>
      </c>
      <c r="AG324" s="2">
        <v>0</v>
      </c>
      <c r="AH324" t="s">
        <v>277</v>
      </c>
      <c r="AI324">
        <v>2</v>
      </c>
    </row>
    <row r="325" spans="1:35" x14ac:dyDescent="0.25">
      <c r="A325" t="s">
        <v>941</v>
      </c>
      <c r="B325" t="s">
        <v>420</v>
      </c>
      <c r="C325" t="s">
        <v>792</v>
      </c>
      <c r="D325" t="s">
        <v>896</v>
      </c>
      <c r="E325" s="2">
        <v>90.815217391304344</v>
      </c>
      <c r="F325" s="2">
        <v>5.7426086956521747</v>
      </c>
      <c r="G325" s="2">
        <v>0.77173913043478259</v>
      </c>
      <c r="H325" s="2">
        <v>0.11619565217391303</v>
      </c>
      <c r="I325" s="2">
        <v>3.0434782608695654</v>
      </c>
      <c r="J325" s="2">
        <v>0</v>
      </c>
      <c r="K325" s="2">
        <v>0</v>
      </c>
      <c r="L325" s="2">
        <v>5.4419565217391312</v>
      </c>
      <c r="M325" s="2">
        <v>5.1304347826086953</v>
      </c>
      <c r="N325" s="2">
        <v>0</v>
      </c>
      <c r="O325" s="2">
        <v>5.6493117893476961E-2</v>
      </c>
      <c r="P325" s="2">
        <v>0</v>
      </c>
      <c r="Q325" s="2">
        <v>9.3243478260869566</v>
      </c>
      <c r="R325" s="2">
        <v>0.10267384799521245</v>
      </c>
      <c r="S325" s="2">
        <v>7.542934782608695</v>
      </c>
      <c r="T325" s="2">
        <v>0.48347826086956525</v>
      </c>
      <c r="U325" s="2">
        <v>0</v>
      </c>
      <c r="V325" s="2">
        <v>8.8381807301017357E-2</v>
      </c>
      <c r="W325" s="2">
        <v>5.4496739130434779</v>
      </c>
      <c r="X325" s="2">
        <v>5.2565217391304335</v>
      </c>
      <c r="Y325" s="2">
        <v>0</v>
      </c>
      <c r="Z325" s="2">
        <v>0.11788988629563134</v>
      </c>
      <c r="AA325" s="2">
        <v>0</v>
      </c>
      <c r="AB325" s="2">
        <v>4.8717391304347828</v>
      </c>
      <c r="AC325" s="2">
        <v>0</v>
      </c>
      <c r="AD325" s="2">
        <v>0</v>
      </c>
      <c r="AE325" s="2">
        <v>2.7826086956521733E-2</v>
      </c>
      <c r="AF325" s="2">
        <v>0</v>
      </c>
      <c r="AG325" s="2">
        <v>0</v>
      </c>
      <c r="AH325" t="s">
        <v>69</v>
      </c>
      <c r="AI325">
        <v>2</v>
      </c>
    </row>
    <row r="326" spans="1:35" x14ac:dyDescent="0.25">
      <c r="A326" t="s">
        <v>941</v>
      </c>
      <c r="B326" t="s">
        <v>624</v>
      </c>
      <c r="C326" t="s">
        <v>732</v>
      </c>
      <c r="D326" t="s">
        <v>891</v>
      </c>
      <c r="E326" s="2">
        <v>34.152173913043477</v>
      </c>
      <c r="F326" s="2">
        <v>7.4347826086956523</v>
      </c>
      <c r="G326" s="2">
        <v>0.55434782608695654</v>
      </c>
      <c r="H326" s="2">
        <v>0.35141304347826086</v>
      </c>
      <c r="I326" s="2">
        <v>2.7717391304347827</v>
      </c>
      <c r="J326" s="2">
        <v>0</v>
      </c>
      <c r="K326" s="2">
        <v>0</v>
      </c>
      <c r="L326" s="2">
        <v>0.56239130434782614</v>
      </c>
      <c r="M326" s="2">
        <v>4.3913043478260869</v>
      </c>
      <c r="N326" s="2">
        <v>0</v>
      </c>
      <c r="O326" s="2">
        <v>0.12858052196053468</v>
      </c>
      <c r="P326" s="2">
        <v>2.4347826086956523</v>
      </c>
      <c r="Q326" s="2">
        <v>21.669891304347829</v>
      </c>
      <c r="R326" s="2">
        <v>0.70580203691915988</v>
      </c>
      <c r="S326" s="2">
        <v>0.91173913043478239</v>
      </c>
      <c r="T326" s="2">
        <v>2.614239130434783</v>
      </c>
      <c r="U326" s="2">
        <v>0</v>
      </c>
      <c r="V326" s="2">
        <v>0.10324315722469765</v>
      </c>
      <c r="W326" s="2">
        <v>4.8723913043478264</v>
      </c>
      <c r="X326" s="2">
        <v>0</v>
      </c>
      <c r="Y326" s="2">
        <v>0</v>
      </c>
      <c r="Z326" s="2">
        <v>0.14266709102482497</v>
      </c>
      <c r="AA326" s="2">
        <v>0</v>
      </c>
      <c r="AB326" s="2">
        <v>0</v>
      </c>
      <c r="AC326" s="2">
        <v>0</v>
      </c>
      <c r="AD326" s="2">
        <v>0</v>
      </c>
      <c r="AE326" s="2">
        <v>0</v>
      </c>
      <c r="AF326" s="2">
        <v>0</v>
      </c>
      <c r="AG326" s="2">
        <v>0</v>
      </c>
      <c r="AH326" t="s">
        <v>276</v>
      </c>
      <c r="AI326">
        <v>2</v>
      </c>
    </row>
    <row r="327" spans="1:35" x14ac:dyDescent="0.25">
      <c r="A327" t="s">
        <v>941</v>
      </c>
      <c r="B327" t="s">
        <v>603</v>
      </c>
      <c r="C327" t="s">
        <v>861</v>
      </c>
      <c r="D327" t="s">
        <v>893</v>
      </c>
      <c r="E327" s="2">
        <v>47.608695652173914</v>
      </c>
      <c r="F327" s="2">
        <v>10</v>
      </c>
      <c r="G327" s="2">
        <v>0.19565217391304349</v>
      </c>
      <c r="H327" s="2">
        <v>0.23728260869565215</v>
      </c>
      <c r="I327" s="2">
        <v>1.9782608695652173</v>
      </c>
      <c r="J327" s="2">
        <v>0</v>
      </c>
      <c r="K327" s="2">
        <v>0</v>
      </c>
      <c r="L327" s="2">
        <v>2.2974999999999999</v>
      </c>
      <c r="M327" s="2">
        <v>4.5217391304347823</v>
      </c>
      <c r="N327" s="2">
        <v>0</v>
      </c>
      <c r="O327" s="2">
        <v>9.4977168949771679E-2</v>
      </c>
      <c r="P327" s="2">
        <v>1.4130434782608696</v>
      </c>
      <c r="Q327" s="2">
        <v>10.249347826086963</v>
      </c>
      <c r="R327" s="2">
        <v>0.24496347031963481</v>
      </c>
      <c r="S327" s="2">
        <v>3.6584782608695638</v>
      </c>
      <c r="T327" s="2">
        <v>3.3008695652173925</v>
      </c>
      <c r="U327" s="2">
        <v>0</v>
      </c>
      <c r="V327" s="2">
        <v>0.14617808219178083</v>
      </c>
      <c r="W327" s="2">
        <v>4.7645652173913051</v>
      </c>
      <c r="X327" s="2">
        <v>3.8952173913043482</v>
      </c>
      <c r="Y327" s="2">
        <v>0</v>
      </c>
      <c r="Z327" s="2">
        <v>0.18189497716894981</v>
      </c>
      <c r="AA327" s="2">
        <v>0</v>
      </c>
      <c r="AB327" s="2">
        <v>0</v>
      </c>
      <c r="AC327" s="2">
        <v>0</v>
      </c>
      <c r="AD327" s="2">
        <v>0</v>
      </c>
      <c r="AE327" s="2">
        <v>0</v>
      </c>
      <c r="AF327" s="2">
        <v>0</v>
      </c>
      <c r="AG327" s="2">
        <v>0</v>
      </c>
      <c r="AH327" t="s">
        <v>255</v>
      </c>
      <c r="AI327">
        <v>2</v>
      </c>
    </row>
    <row r="328" spans="1:35" x14ac:dyDescent="0.25">
      <c r="A328" t="s">
        <v>941</v>
      </c>
      <c r="B328" t="s">
        <v>617</v>
      </c>
      <c r="C328" t="s">
        <v>866</v>
      </c>
      <c r="D328" t="s">
        <v>907</v>
      </c>
      <c r="E328" s="2">
        <v>60.521739130434781</v>
      </c>
      <c r="F328" s="2">
        <v>9.8260869565217384</v>
      </c>
      <c r="G328" s="2">
        <v>0.39130434782608697</v>
      </c>
      <c r="H328" s="2">
        <v>0.33423913043478259</v>
      </c>
      <c r="I328" s="2">
        <v>2.9347826086956523</v>
      </c>
      <c r="J328" s="2">
        <v>0</v>
      </c>
      <c r="K328" s="2">
        <v>0</v>
      </c>
      <c r="L328" s="2">
        <v>1.2973913043478265</v>
      </c>
      <c r="M328" s="2">
        <v>5.0434782608695654</v>
      </c>
      <c r="N328" s="2">
        <v>0</v>
      </c>
      <c r="O328" s="2">
        <v>8.3333333333333343E-2</v>
      </c>
      <c r="P328" s="2">
        <v>2.7826086956521752</v>
      </c>
      <c r="Q328" s="2">
        <v>9.9973913043478273</v>
      </c>
      <c r="R328" s="2">
        <v>0.21116379310344832</v>
      </c>
      <c r="S328" s="2">
        <v>0.74184782608695632</v>
      </c>
      <c r="T328" s="2">
        <v>3.8231521739130443</v>
      </c>
      <c r="U328" s="2">
        <v>0</v>
      </c>
      <c r="V328" s="2">
        <v>7.5427442528735636E-2</v>
      </c>
      <c r="W328" s="2">
        <v>2.4043478260869553</v>
      </c>
      <c r="X328" s="2">
        <v>5.1186956521739129</v>
      </c>
      <c r="Y328" s="2">
        <v>0</v>
      </c>
      <c r="Z328" s="2">
        <v>0.12430316091954022</v>
      </c>
      <c r="AA328" s="2">
        <v>0</v>
      </c>
      <c r="AB328" s="2">
        <v>0</v>
      </c>
      <c r="AC328" s="2">
        <v>0</v>
      </c>
      <c r="AD328" s="2">
        <v>0</v>
      </c>
      <c r="AE328" s="2">
        <v>0</v>
      </c>
      <c r="AF328" s="2">
        <v>0</v>
      </c>
      <c r="AG328" s="2">
        <v>0</v>
      </c>
      <c r="AH328" t="s">
        <v>269</v>
      </c>
      <c r="AI328">
        <v>2</v>
      </c>
    </row>
    <row r="329" spans="1:35" x14ac:dyDescent="0.25">
      <c r="A329" t="s">
        <v>941</v>
      </c>
      <c r="B329" t="s">
        <v>600</v>
      </c>
      <c r="C329" t="s">
        <v>859</v>
      </c>
      <c r="D329" t="s">
        <v>908</v>
      </c>
      <c r="E329" s="2">
        <v>43.717391304347828</v>
      </c>
      <c r="F329" s="2">
        <v>8.4347826086956523</v>
      </c>
      <c r="G329" s="2">
        <v>0.65217391304347827</v>
      </c>
      <c r="H329" s="2">
        <v>0.22826086956521738</v>
      </c>
      <c r="I329" s="2">
        <v>1.701086956521739</v>
      </c>
      <c r="J329" s="2">
        <v>0</v>
      </c>
      <c r="K329" s="2">
        <v>0</v>
      </c>
      <c r="L329" s="2">
        <v>5.01</v>
      </c>
      <c r="M329" s="2">
        <v>5.0434782608695654</v>
      </c>
      <c r="N329" s="2">
        <v>0</v>
      </c>
      <c r="O329" s="2">
        <v>0.11536548980606663</v>
      </c>
      <c r="P329" s="2">
        <v>2.5652173913043477</v>
      </c>
      <c r="Q329" s="2">
        <v>16.798586956521735</v>
      </c>
      <c r="R329" s="2">
        <v>0.44293137742416694</v>
      </c>
      <c r="S329" s="2">
        <v>3.7740217391304345</v>
      </c>
      <c r="T329" s="2">
        <v>6.7934782608695649E-2</v>
      </c>
      <c r="U329" s="2">
        <v>0</v>
      </c>
      <c r="V329" s="2">
        <v>8.7881650919940324E-2</v>
      </c>
      <c r="W329" s="2">
        <v>5.2448913043478269</v>
      </c>
      <c r="X329" s="2">
        <v>2.1332608695652175</v>
      </c>
      <c r="Y329" s="2">
        <v>0</v>
      </c>
      <c r="Z329" s="2">
        <v>0.16876926902038789</v>
      </c>
      <c r="AA329" s="2">
        <v>0</v>
      </c>
      <c r="AB329" s="2">
        <v>0</v>
      </c>
      <c r="AC329" s="2">
        <v>0</v>
      </c>
      <c r="AD329" s="2">
        <v>0</v>
      </c>
      <c r="AE329" s="2">
        <v>0</v>
      </c>
      <c r="AF329" s="2">
        <v>0</v>
      </c>
      <c r="AG329" s="2">
        <v>0</v>
      </c>
      <c r="AH329" t="s">
        <v>252</v>
      </c>
      <c r="AI329">
        <v>2</v>
      </c>
    </row>
    <row r="330" spans="1:35" x14ac:dyDescent="0.25">
      <c r="A330" t="s">
        <v>941</v>
      </c>
      <c r="B330" t="s">
        <v>605</v>
      </c>
      <c r="C330" t="s">
        <v>732</v>
      </c>
      <c r="D330" t="s">
        <v>891</v>
      </c>
      <c r="E330" s="2">
        <v>18.945652173913043</v>
      </c>
      <c r="F330" s="2">
        <v>4.0271739130434785</v>
      </c>
      <c r="G330" s="2">
        <v>0.19206521739130436</v>
      </c>
      <c r="H330" s="2">
        <v>0.15402173913043479</v>
      </c>
      <c r="I330" s="2">
        <v>0.33423913043478259</v>
      </c>
      <c r="J330" s="2">
        <v>0</v>
      </c>
      <c r="K330" s="2">
        <v>0</v>
      </c>
      <c r="L330" s="2">
        <v>0</v>
      </c>
      <c r="M330" s="2">
        <v>0.32967391304347826</v>
      </c>
      <c r="N330" s="2">
        <v>0</v>
      </c>
      <c r="O330" s="2">
        <v>1.7401032702237522E-2</v>
      </c>
      <c r="P330" s="2">
        <v>2.7542391304347826</v>
      </c>
      <c r="Q330" s="2">
        <v>4.475434782608696</v>
      </c>
      <c r="R330" s="2">
        <v>0.38160068846815842</v>
      </c>
      <c r="S330" s="2">
        <v>0</v>
      </c>
      <c r="T330" s="2">
        <v>0</v>
      </c>
      <c r="U330" s="2">
        <v>0</v>
      </c>
      <c r="V330" s="2">
        <v>0</v>
      </c>
      <c r="W330" s="2">
        <v>0.65978260869565208</v>
      </c>
      <c r="X330" s="2">
        <v>0</v>
      </c>
      <c r="Y330" s="2">
        <v>0</v>
      </c>
      <c r="Z330" s="2">
        <v>3.482501434308663E-2</v>
      </c>
      <c r="AA330" s="2">
        <v>0</v>
      </c>
      <c r="AB330" s="2">
        <v>7.3455434782608702</v>
      </c>
      <c r="AC330" s="2">
        <v>0</v>
      </c>
      <c r="AD330" s="2">
        <v>0</v>
      </c>
      <c r="AE330" s="2">
        <v>0</v>
      </c>
      <c r="AF330" s="2">
        <v>0</v>
      </c>
      <c r="AG330" s="2">
        <v>0</v>
      </c>
      <c r="AH330" t="s">
        <v>257</v>
      </c>
      <c r="AI330">
        <v>2</v>
      </c>
    </row>
    <row r="331" spans="1:35" x14ac:dyDescent="0.25">
      <c r="A331" t="s">
        <v>941</v>
      </c>
      <c r="B331" t="s">
        <v>686</v>
      </c>
      <c r="C331" t="s">
        <v>885</v>
      </c>
      <c r="D331" t="s">
        <v>890</v>
      </c>
      <c r="E331" s="2">
        <v>138.57608695652175</v>
      </c>
      <c r="F331" s="2">
        <v>71.627608695652185</v>
      </c>
      <c r="G331" s="2">
        <v>0</v>
      </c>
      <c r="H331" s="2">
        <v>0</v>
      </c>
      <c r="I331" s="2">
        <v>0</v>
      </c>
      <c r="J331" s="2">
        <v>0</v>
      </c>
      <c r="K331" s="2">
        <v>0</v>
      </c>
      <c r="L331" s="2">
        <v>2.9546739130434774</v>
      </c>
      <c r="M331" s="2">
        <v>9.8260869565217384</v>
      </c>
      <c r="N331" s="2">
        <v>0</v>
      </c>
      <c r="O331" s="2">
        <v>7.0907522158600661E-2</v>
      </c>
      <c r="P331" s="2">
        <v>0</v>
      </c>
      <c r="Q331" s="2">
        <v>34.878478260869535</v>
      </c>
      <c r="R331" s="2">
        <v>0.25169189740371772</v>
      </c>
      <c r="S331" s="2">
        <v>16.365326086956522</v>
      </c>
      <c r="T331" s="2">
        <v>15.816195652173912</v>
      </c>
      <c r="U331" s="2">
        <v>0</v>
      </c>
      <c r="V331" s="2">
        <v>0.23222997882186835</v>
      </c>
      <c r="W331" s="2">
        <v>11.501195652173912</v>
      </c>
      <c r="X331" s="2">
        <v>15.138369565217392</v>
      </c>
      <c r="Y331" s="2">
        <v>0</v>
      </c>
      <c r="Z331" s="2">
        <v>0.19223782257431954</v>
      </c>
      <c r="AA331" s="2">
        <v>0</v>
      </c>
      <c r="AB331" s="2">
        <v>0</v>
      </c>
      <c r="AC331" s="2">
        <v>0</v>
      </c>
      <c r="AD331" s="2">
        <v>94.646739130434725</v>
      </c>
      <c r="AE331" s="2">
        <v>0</v>
      </c>
      <c r="AF331" s="2">
        <v>0</v>
      </c>
      <c r="AG331" s="2">
        <v>0</v>
      </c>
      <c r="AH331" t="s">
        <v>338</v>
      </c>
      <c r="AI331">
        <v>2</v>
      </c>
    </row>
    <row r="332" spans="1:35" x14ac:dyDescent="0.25">
      <c r="A332" t="s">
        <v>941</v>
      </c>
      <c r="B332" t="s">
        <v>676</v>
      </c>
      <c r="C332" t="s">
        <v>881</v>
      </c>
      <c r="D332" t="s">
        <v>908</v>
      </c>
      <c r="E332" s="2">
        <v>78.391304347826093</v>
      </c>
      <c r="F332" s="2">
        <v>4.1847826086956523</v>
      </c>
      <c r="G332" s="2">
        <v>0</v>
      </c>
      <c r="H332" s="2">
        <v>0</v>
      </c>
      <c r="I332" s="2">
        <v>2.1847826086956523</v>
      </c>
      <c r="J332" s="2">
        <v>0</v>
      </c>
      <c r="K332" s="2">
        <v>0</v>
      </c>
      <c r="L332" s="2">
        <v>4.4508695652173902</v>
      </c>
      <c r="M332" s="2">
        <v>0</v>
      </c>
      <c r="N332" s="2">
        <v>0</v>
      </c>
      <c r="O332" s="2">
        <v>0</v>
      </c>
      <c r="P332" s="2">
        <v>0</v>
      </c>
      <c r="Q332" s="2">
        <v>16.546195652173914</v>
      </c>
      <c r="R332" s="2">
        <v>0.2110718247365502</v>
      </c>
      <c r="S332" s="2">
        <v>6.6900000000000031</v>
      </c>
      <c r="T332" s="2">
        <v>0</v>
      </c>
      <c r="U332" s="2">
        <v>0</v>
      </c>
      <c r="V332" s="2">
        <v>8.5341098169717175E-2</v>
      </c>
      <c r="W332" s="2">
        <v>9.2793478260869584</v>
      </c>
      <c r="X332" s="2">
        <v>0</v>
      </c>
      <c r="Y332" s="2">
        <v>0</v>
      </c>
      <c r="Z332" s="2">
        <v>0.11837215751525237</v>
      </c>
      <c r="AA332" s="2">
        <v>0</v>
      </c>
      <c r="AB332" s="2">
        <v>0</v>
      </c>
      <c r="AC332" s="2">
        <v>0</v>
      </c>
      <c r="AD332" s="2">
        <v>0</v>
      </c>
      <c r="AE332" s="2">
        <v>0</v>
      </c>
      <c r="AF332" s="2">
        <v>0</v>
      </c>
      <c r="AG332" s="2">
        <v>0</v>
      </c>
      <c r="AH332" t="s">
        <v>328</v>
      </c>
      <c r="AI332">
        <v>2</v>
      </c>
    </row>
    <row r="333" spans="1:35" x14ac:dyDescent="0.25">
      <c r="A333" t="s">
        <v>941</v>
      </c>
      <c r="B333" t="s">
        <v>505</v>
      </c>
      <c r="C333" t="s">
        <v>832</v>
      </c>
      <c r="D333" t="s">
        <v>890</v>
      </c>
      <c r="E333" s="2">
        <v>96.271739130434781</v>
      </c>
      <c r="F333" s="2">
        <v>4.8315217391304346</v>
      </c>
      <c r="G333" s="2">
        <v>0.53260869565217395</v>
      </c>
      <c r="H333" s="2">
        <v>0.54347826086956519</v>
      </c>
      <c r="I333" s="2">
        <v>4.3543478260869568</v>
      </c>
      <c r="J333" s="2">
        <v>0</v>
      </c>
      <c r="K333" s="2">
        <v>0</v>
      </c>
      <c r="L333" s="2">
        <v>6.8919565217391323</v>
      </c>
      <c r="M333" s="2">
        <v>9.3913043478260878</v>
      </c>
      <c r="N333" s="2">
        <v>0</v>
      </c>
      <c r="O333" s="2">
        <v>9.7549960483233611E-2</v>
      </c>
      <c r="P333" s="2">
        <v>0</v>
      </c>
      <c r="Q333" s="2">
        <v>39.861413043478258</v>
      </c>
      <c r="R333" s="2">
        <v>0.41405103308117869</v>
      </c>
      <c r="S333" s="2">
        <v>8.3497826086956497</v>
      </c>
      <c r="T333" s="2">
        <v>5.0786956521739137</v>
      </c>
      <c r="U333" s="2">
        <v>0</v>
      </c>
      <c r="V333" s="2">
        <v>0.13948515298633848</v>
      </c>
      <c r="W333" s="2">
        <v>3.9639130434782617</v>
      </c>
      <c r="X333" s="2">
        <v>8.1347826086956498</v>
      </c>
      <c r="Y333" s="2">
        <v>0</v>
      </c>
      <c r="Z333" s="2">
        <v>0.12567234955402506</v>
      </c>
      <c r="AA333" s="2">
        <v>0.24184782608695651</v>
      </c>
      <c r="AB333" s="2">
        <v>0</v>
      </c>
      <c r="AC333" s="2">
        <v>0</v>
      </c>
      <c r="AD333" s="2">
        <v>0</v>
      </c>
      <c r="AE333" s="2">
        <v>5.2173913043478262</v>
      </c>
      <c r="AF333" s="2">
        <v>0</v>
      </c>
      <c r="AG333" s="2">
        <v>0</v>
      </c>
      <c r="AH333" t="s">
        <v>156</v>
      </c>
      <c r="AI333">
        <v>2</v>
      </c>
    </row>
    <row r="334" spans="1:35" x14ac:dyDescent="0.25">
      <c r="A334" t="s">
        <v>941</v>
      </c>
      <c r="B334" t="s">
        <v>640</v>
      </c>
      <c r="C334" t="s">
        <v>743</v>
      </c>
      <c r="D334" t="s">
        <v>893</v>
      </c>
      <c r="E334" s="2">
        <v>78.402173913043484</v>
      </c>
      <c r="F334" s="2">
        <v>5.2173913043478262</v>
      </c>
      <c r="G334" s="2">
        <v>0.39130434782608697</v>
      </c>
      <c r="H334" s="2">
        <v>0</v>
      </c>
      <c r="I334" s="2">
        <v>4.3260869565217392</v>
      </c>
      <c r="J334" s="2">
        <v>0</v>
      </c>
      <c r="K334" s="2">
        <v>0</v>
      </c>
      <c r="L334" s="2">
        <v>3.1892391304347822</v>
      </c>
      <c r="M334" s="2">
        <v>10.608695652173912</v>
      </c>
      <c r="N334" s="2">
        <v>0</v>
      </c>
      <c r="O334" s="2">
        <v>0.13531124358796615</v>
      </c>
      <c r="P334" s="2">
        <v>5.6766304347826084</v>
      </c>
      <c r="Q334" s="2">
        <v>12.086956521739131</v>
      </c>
      <c r="R334" s="2">
        <v>0.22657008179675583</v>
      </c>
      <c r="S334" s="2">
        <v>9.9745652173913051</v>
      </c>
      <c r="T334" s="2">
        <v>0.4664130434782609</v>
      </c>
      <c r="U334" s="2">
        <v>0</v>
      </c>
      <c r="V334" s="2">
        <v>0.1331720504644392</v>
      </c>
      <c r="W334" s="2">
        <v>3.9050000000000007</v>
      </c>
      <c r="X334" s="2">
        <v>0.60076086956521735</v>
      </c>
      <c r="Y334" s="2">
        <v>0</v>
      </c>
      <c r="Z334" s="2">
        <v>5.746984611118814E-2</v>
      </c>
      <c r="AA334" s="2">
        <v>0</v>
      </c>
      <c r="AB334" s="2">
        <v>4.6277173913043477</v>
      </c>
      <c r="AC334" s="2">
        <v>0</v>
      </c>
      <c r="AD334" s="2">
        <v>0</v>
      </c>
      <c r="AE334" s="2">
        <v>0</v>
      </c>
      <c r="AF334" s="2">
        <v>0</v>
      </c>
      <c r="AG334" s="2">
        <v>0</v>
      </c>
      <c r="AH334" t="s">
        <v>292</v>
      </c>
      <c r="AI334">
        <v>2</v>
      </c>
    </row>
    <row r="335" spans="1:35" x14ac:dyDescent="0.25">
      <c r="A335" t="s">
        <v>941</v>
      </c>
      <c r="B335" t="s">
        <v>411</v>
      </c>
      <c r="C335" t="s">
        <v>789</v>
      </c>
      <c r="D335" t="s">
        <v>903</v>
      </c>
      <c r="E335" s="2">
        <v>71.836956521739125</v>
      </c>
      <c r="F335" s="2">
        <v>5.2173913043478262</v>
      </c>
      <c r="G335" s="2">
        <v>0.32608695652173914</v>
      </c>
      <c r="H335" s="2">
        <v>0</v>
      </c>
      <c r="I335" s="2">
        <v>3.7391304347826089</v>
      </c>
      <c r="J335" s="2">
        <v>0</v>
      </c>
      <c r="K335" s="2">
        <v>0</v>
      </c>
      <c r="L335" s="2">
        <v>0.62326086956521742</v>
      </c>
      <c r="M335" s="2">
        <v>5.3804347826086953</v>
      </c>
      <c r="N335" s="2">
        <v>0</v>
      </c>
      <c r="O335" s="2">
        <v>7.4897866545619612E-2</v>
      </c>
      <c r="P335" s="2">
        <v>5.0326086956521738</v>
      </c>
      <c r="Q335" s="2">
        <v>11.660326086956522</v>
      </c>
      <c r="R335" s="2">
        <v>0.23237252231805117</v>
      </c>
      <c r="S335" s="2">
        <v>1.5323913043478259</v>
      </c>
      <c r="T335" s="2">
        <v>0.20869565217391309</v>
      </c>
      <c r="U335" s="2">
        <v>0</v>
      </c>
      <c r="V335" s="2">
        <v>2.4236646996519898E-2</v>
      </c>
      <c r="W335" s="2">
        <v>0.95152173913043459</v>
      </c>
      <c r="X335" s="2">
        <v>0</v>
      </c>
      <c r="Y335" s="2">
        <v>0</v>
      </c>
      <c r="Z335" s="2">
        <v>1.3245574216976847E-2</v>
      </c>
      <c r="AA335" s="2">
        <v>0</v>
      </c>
      <c r="AB335" s="2">
        <v>0</v>
      </c>
      <c r="AC335" s="2">
        <v>0</v>
      </c>
      <c r="AD335" s="2">
        <v>0</v>
      </c>
      <c r="AE335" s="2">
        <v>0</v>
      </c>
      <c r="AF335" s="2">
        <v>0</v>
      </c>
      <c r="AG335" s="2">
        <v>0</v>
      </c>
      <c r="AH335" t="s">
        <v>60</v>
      </c>
      <c r="AI335">
        <v>2</v>
      </c>
    </row>
    <row r="336" spans="1:35" x14ac:dyDescent="0.25">
      <c r="A336" t="s">
        <v>941</v>
      </c>
      <c r="B336" t="s">
        <v>445</v>
      </c>
      <c r="C336" t="s">
        <v>810</v>
      </c>
      <c r="D336" t="s">
        <v>893</v>
      </c>
      <c r="E336" s="2">
        <v>176.25</v>
      </c>
      <c r="F336" s="2">
        <v>7.6521739130434785</v>
      </c>
      <c r="G336" s="2">
        <v>4.0242391304347835</v>
      </c>
      <c r="H336" s="2">
        <v>0.93478260869565222</v>
      </c>
      <c r="I336" s="2">
        <v>5.7207608695652166</v>
      </c>
      <c r="J336" s="2">
        <v>0</v>
      </c>
      <c r="K336" s="2">
        <v>0.1766304347826087</v>
      </c>
      <c r="L336" s="2">
        <v>4.038586956521736</v>
      </c>
      <c r="M336" s="2">
        <v>4.9565217391304346</v>
      </c>
      <c r="N336" s="2">
        <v>5.1593478260869565</v>
      </c>
      <c r="O336" s="2">
        <v>5.7395004625346899E-2</v>
      </c>
      <c r="P336" s="2">
        <v>5.3913043478260869</v>
      </c>
      <c r="Q336" s="2">
        <v>72.125652173913053</v>
      </c>
      <c r="R336" s="2">
        <v>0.43981251927227882</v>
      </c>
      <c r="S336" s="2">
        <v>7.4910869565217411</v>
      </c>
      <c r="T336" s="2">
        <v>7.605652173913044</v>
      </c>
      <c r="U336" s="2">
        <v>0</v>
      </c>
      <c r="V336" s="2">
        <v>8.5655257477644159E-2</v>
      </c>
      <c r="W336" s="2">
        <v>24.709347826086955</v>
      </c>
      <c r="X336" s="2">
        <v>0</v>
      </c>
      <c r="Y336" s="2">
        <v>0</v>
      </c>
      <c r="Z336" s="2">
        <v>0.14019488128276286</v>
      </c>
      <c r="AA336" s="2">
        <v>0</v>
      </c>
      <c r="AB336" s="2">
        <v>0</v>
      </c>
      <c r="AC336" s="2">
        <v>0</v>
      </c>
      <c r="AD336" s="2">
        <v>0</v>
      </c>
      <c r="AE336" s="2">
        <v>7.880434782608696E-2</v>
      </c>
      <c r="AF336" s="2">
        <v>0</v>
      </c>
      <c r="AG336" s="2">
        <v>0</v>
      </c>
      <c r="AH336" t="s">
        <v>96</v>
      </c>
      <c r="AI336">
        <v>2</v>
      </c>
    </row>
    <row r="337" spans="1:35" x14ac:dyDescent="0.25">
      <c r="A337" t="s">
        <v>941</v>
      </c>
      <c r="B337" t="s">
        <v>517</v>
      </c>
      <c r="C337" t="s">
        <v>810</v>
      </c>
      <c r="D337" t="s">
        <v>893</v>
      </c>
      <c r="E337" s="2">
        <v>103.93478260869566</v>
      </c>
      <c r="F337" s="2">
        <v>6.5217391304347823</v>
      </c>
      <c r="G337" s="2">
        <v>2.4092391304347829</v>
      </c>
      <c r="H337" s="2">
        <v>0</v>
      </c>
      <c r="I337" s="2">
        <v>5.4293478260869561</v>
      </c>
      <c r="J337" s="2">
        <v>0</v>
      </c>
      <c r="K337" s="2">
        <v>4.4766304347826091</v>
      </c>
      <c r="L337" s="2">
        <v>26.138043478260869</v>
      </c>
      <c r="M337" s="2">
        <v>9.7934782608695645</v>
      </c>
      <c r="N337" s="2">
        <v>0</v>
      </c>
      <c r="O337" s="2">
        <v>9.4227149131980742E-2</v>
      </c>
      <c r="P337" s="2">
        <v>0</v>
      </c>
      <c r="Q337" s="2">
        <v>40.256304347826088</v>
      </c>
      <c r="R337" s="2">
        <v>0.38732273582932442</v>
      </c>
      <c r="S337" s="2">
        <v>24.293369565217393</v>
      </c>
      <c r="T337" s="2">
        <v>1.6086956521739131</v>
      </c>
      <c r="U337" s="2">
        <v>2.49945652173913</v>
      </c>
      <c r="V337" s="2">
        <v>0.27326291570801087</v>
      </c>
      <c r="W337" s="2">
        <v>19.967391304347824</v>
      </c>
      <c r="X337" s="2">
        <v>0</v>
      </c>
      <c r="Y337" s="2">
        <v>9.9406521739130422</v>
      </c>
      <c r="Z337" s="2">
        <v>0.28775779125705914</v>
      </c>
      <c r="AA337" s="2">
        <v>3.785326086956522</v>
      </c>
      <c r="AB337" s="2">
        <v>42.279130434782608</v>
      </c>
      <c r="AC337" s="2">
        <v>3.0163043478260869</v>
      </c>
      <c r="AD337" s="2">
        <v>0</v>
      </c>
      <c r="AE337" s="2">
        <v>329.68184782608705</v>
      </c>
      <c r="AF337" s="2">
        <v>0</v>
      </c>
      <c r="AG337" s="2">
        <v>5.6244565217391314</v>
      </c>
      <c r="AH337" t="s">
        <v>168</v>
      </c>
      <c r="AI337">
        <v>2</v>
      </c>
    </row>
    <row r="338" spans="1:35" x14ac:dyDescent="0.25">
      <c r="A338" t="s">
        <v>941</v>
      </c>
      <c r="B338" t="s">
        <v>607</v>
      </c>
      <c r="C338" t="s">
        <v>863</v>
      </c>
      <c r="D338" t="s">
        <v>900</v>
      </c>
      <c r="E338" s="2">
        <v>55.5</v>
      </c>
      <c r="F338" s="2">
        <v>5.0434782608695654</v>
      </c>
      <c r="G338" s="2">
        <v>0.42391304347826086</v>
      </c>
      <c r="H338" s="2">
        <v>0.38315217391304346</v>
      </c>
      <c r="I338" s="2">
        <v>1.201086956521739</v>
      </c>
      <c r="J338" s="2">
        <v>0</v>
      </c>
      <c r="K338" s="2">
        <v>0.14130434782608695</v>
      </c>
      <c r="L338" s="2">
        <v>0.68673913043478263</v>
      </c>
      <c r="M338" s="2">
        <v>2.9782608695652173</v>
      </c>
      <c r="N338" s="2">
        <v>0</v>
      </c>
      <c r="O338" s="2">
        <v>5.3662358010184097E-2</v>
      </c>
      <c r="P338" s="2">
        <v>4.4347826086956523</v>
      </c>
      <c r="Q338" s="2">
        <v>14.048913043478262</v>
      </c>
      <c r="R338" s="2">
        <v>0.33303956130043089</v>
      </c>
      <c r="S338" s="2">
        <v>1.3144565217391304</v>
      </c>
      <c r="T338" s="2">
        <v>0</v>
      </c>
      <c r="U338" s="2">
        <v>0</v>
      </c>
      <c r="V338" s="2">
        <v>2.3683901292596943E-2</v>
      </c>
      <c r="W338" s="2">
        <v>4.2010869565217392</v>
      </c>
      <c r="X338" s="2">
        <v>0</v>
      </c>
      <c r="Y338" s="2">
        <v>0</v>
      </c>
      <c r="Z338" s="2">
        <v>7.5695260477869175E-2</v>
      </c>
      <c r="AA338" s="2">
        <v>0.42391304347826086</v>
      </c>
      <c r="AB338" s="2">
        <v>0</v>
      </c>
      <c r="AC338" s="2">
        <v>0</v>
      </c>
      <c r="AD338" s="2">
        <v>0</v>
      </c>
      <c r="AE338" s="2">
        <v>0</v>
      </c>
      <c r="AF338" s="2">
        <v>0</v>
      </c>
      <c r="AG338" s="2">
        <v>0</v>
      </c>
      <c r="AH338" t="s">
        <v>259</v>
      </c>
      <c r="AI338">
        <v>2</v>
      </c>
    </row>
    <row r="339" spans="1:35" x14ac:dyDescent="0.25">
      <c r="A339" t="s">
        <v>941</v>
      </c>
      <c r="B339" t="s">
        <v>529</v>
      </c>
      <c r="C339" t="s">
        <v>697</v>
      </c>
      <c r="D339" t="s">
        <v>892</v>
      </c>
      <c r="E339" s="2">
        <v>76.152173913043484</v>
      </c>
      <c r="F339" s="2">
        <v>7.7391304347826084</v>
      </c>
      <c r="G339" s="2">
        <v>1.3152173913043479</v>
      </c>
      <c r="H339" s="2">
        <v>0.45380434782608697</v>
      </c>
      <c r="I339" s="2">
        <v>2.2608695652173911</v>
      </c>
      <c r="J339" s="2">
        <v>0</v>
      </c>
      <c r="K339" s="2">
        <v>0</v>
      </c>
      <c r="L339" s="2">
        <v>2.0580434782608692</v>
      </c>
      <c r="M339" s="2">
        <v>5.2173913043478262</v>
      </c>
      <c r="N339" s="2">
        <v>0</v>
      </c>
      <c r="O339" s="2">
        <v>6.8512703397088204E-2</v>
      </c>
      <c r="P339" s="2">
        <v>25.521739130434781</v>
      </c>
      <c r="Q339" s="2">
        <v>0</v>
      </c>
      <c r="R339" s="2">
        <v>0.33514130745075643</v>
      </c>
      <c r="S339" s="2">
        <v>4.074891304347827</v>
      </c>
      <c r="T339" s="2">
        <v>2.3126086956521745</v>
      </c>
      <c r="U339" s="2">
        <v>0</v>
      </c>
      <c r="V339" s="2">
        <v>8.387810448187269E-2</v>
      </c>
      <c r="W339" s="2">
        <v>4.2529347826086967</v>
      </c>
      <c r="X339" s="2">
        <v>4.5597826086956523</v>
      </c>
      <c r="Y339" s="2">
        <v>0</v>
      </c>
      <c r="Z339" s="2">
        <v>0.11572509277761921</v>
      </c>
      <c r="AA339" s="2">
        <v>0</v>
      </c>
      <c r="AB339" s="2">
        <v>0</v>
      </c>
      <c r="AC339" s="2">
        <v>0</v>
      </c>
      <c r="AD339" s="2">
        <v>0</v>
      </c>
      <c r="AE339" s="2">
        <v>0</v>
      </c>
      <c r="AF339" s="2">
        <v>0</v>
      </c>
      <c r="AG339" s="2">
        <v>0</v>
      </c>
      <c r="AH339" t="s">
        <v>181</v>
      </c>
      <c r="AI339">
        <v>2</v>
      </c>
    </row>
    <row r="340" spans="1:35" x14ac:dyDescent="0.25">
      <c r="A340" t="s">
        <v>941</v>
      </c>
      <c r="B340" t="s">
        <v>544</v>
      </c>
      <c r="C340" t="s">
        <v>721</v>
      </c>
      <c r="D340" t="s">
        <v>894</v>
      </c>
      <c r="E340" s="2">
        <v>124.34782608695652</v>
      </c>
      <c r="F340" s="2">
        <v>8.7173913043478262</v>
      </c>
      <c r="G340" s="2">
        <v>1.1304347826086956</v>
      </c>
      <c r="H340" s="2">
        <v>0</v>
      </c>
      <c r="I340" s="2">
        <v>7.4052173913043449</v>
      </c>
      <c r="J340" s="2">
        <v>0</v>
      </c>
      <c r="K340" s="2">
        <v>0</v>
      </c>
      <c r="L340" s="2">
        <v>5.0217391304347823</v>
      </c>
      <c r="M340" s="2">
        <v>10.260869565217391</v>
      </c>
      <c r="N340" s="2">
        <v>5.0217391304347823</v>
      </c>
      <c r="O340" s="2">
        <v>0.1229020979020979</v>
      </c>
      <c r="P340" s="2">
        <v>5.5108695652173916</v>
      </c>
      <c r="Q340" s="2">
        <v>26.434456521739133</v>
      </c>
      <c r="R340" s="2">
        <v>0.25690297202797208</v>
      </c>
      <c r="S340" s="2">
        <v>11.491630434782607</v>
      </c>
      <c r="T340" s="2">
        <v>0</v>
      </c>
      <c r="U340" s="2">
        <v>0</v>
      </c>
      <c r="V340" s="2">
        <v>9.2415209790209785E-2</v>
      </c>
      <c r="W340" s="2">
        <v>10.130869565217392</v>
      </c>
      <c r="X340" s="2">
        <v>0</v>
      </c>
      <c r="Y340" s="2">
        <v>5.4017391304347848</v>
      </c>
      <c r="Z340" s="2">
        <v>0.12491258741258743</v>
      </c>
      <c r="AA340" s="2">
        <v>0</v>
      </c>
      <c r="AB340" s="2">
        <v>0</v>
      </c>
      <c r="AC340" s="2">
        <v>0</v>
      </c>
      <c r="AD340" s="2">
        <v>0</v>
      </c>
      <c r="AE340" s="2">
        <v>5.2934782608695654</v>
      </c>
      <c r="AF340" s="2">
        <v>0</v>
      </c>
      <c r="AG340" s="2">
        <v>0</v>
      </c>
      <c r="AH340" t="s">
        <v>196</v>
      </c>
      <c r="AI340">
        <v>2</v>
      </c>
    </row>
    <row r="341" spans="1:35" x14ac:dyDescent="0.25">
      <c r="A341" t="s">
        <v>941</v>
      </c>
      <c r="B341" t="s">
        <v>672</v>
      </c>
      <c r="C341" t="s">
        <v>800</v>
      </c>
      <c r="D341" t="s">
        <v>900</v>
      </c>
      <c r="E341" s="2">
        <v>91.173913043478265</v>
      </c>
      <c r="F341" s="2">
        <v>0</v>
      </c>
      <c r="G341" s="2">
        <v>1.2336956521739131</v>
      </c>
      <c r="H341" s="2">
        <v>0</v>
      </c>
      <c r="I341" s="2">
        <v>2.8839130434782607</v>
      </c>
      <c r="J341" s="2">
        <v>0</v>
      </c>
      <c r="K341" s="2">
        <v>0</v>
      </c>
      <c r="L341" s="2">
        <v>3.8746739130434773</v>
      </c>
      <c r="M341" s="2">
        <v>10.608260869565218</v>
      </c>
      <c r="N341" s="2">
        <v>0</v>
      </c>
      <c r="O341" s="2">
        <v>0.1163519313304721</v>
      </c>
      <c r="P341" s="2">
        <v>4.2576086956521753</v>
      </c>
      <c r="Q341" s="2">
        <v>18.078043478260867</v>
      </c>
      <c r="R341" s="2">
        <v>0.24497854077253214</v>
      </c>
      <c r="S341" s="2">
        <v>4.8845652173913052</v>
      </c>
      <c r="T341" s="2">
        <v>5.4040217391304344</v>
      </c>
      <c r="U341" s="2">
        <v>0</v>
      </c>
      <c r="V341" s="2">
        <v>0.11284573199809252</v>
      </c>
      <c r="W341" s="2">
        <v>7.0607608695652173</v>
      </c>
      <c r="X341" s="2">
        <v>5.8582608695652167</v>
      </c>
      <c r="Y341" s="2">
        <v>4.9847826086956513</v>
      </c>
      <c r="Z341" s="2">
        <v>0.19636981402002859</v>
      </c>
      <c r="AA341" s="2">
        <v>0</v>
      </c>
      <c r="AB341" s="2">
        <v>0</v>
      </c>
      <c r="AC341" s="2">
        <v>0</v>
      </c>
      <c r="AD341" s="2">
        <v>0</v>
      </c>
      <c r="AE341" s="2">
        <v>0</v>
      </c>
      <c r="AF341" s="2">
        <v>0</v>
      </c>
      <c r="AG341" s="2">
        <v>0</v>
      </c>
      <c r="AH341" t="s">
        <v>324</v>
      </c>
      <c r="AI341">
        <v>2</v>
      </c>
    </row>
    <row r="342" spans="1:35" x14ac:dyDescent="0.25">
      <c r="A342" t="s">
        <v>941</v>
      </c>
      <c r="B342" t="s">
        <v>586</v>
      </c>
      <c r="C342" t="s">
        <v>706</v>
      </c>
      <c r="D342" t="s">
        <v>898</v>
      </c>
      <c r="E342" s="2">
        <v>136.86956521739131</v>
      </c>
      <c r="F342" s="2">
        <v>16.184782608695652</v>
      </c>
      <c r="G342" s="2">
        <v>1.1304347826086956</v>
      </c>
      <c r="H342" s="2">
        <v>1.1576086956521738</v>
      </c>
      <c r="I342" s="2">
        <v>5.5625</v>
      </c>
      <c r="J342" s="2">
        <v>0</v>
      </c>
      <c r="K342" s="2">
        <v>0.27717391304347827</v>
      </c>
      <c r="L342" s="2">
        <v>4.968478260869567</v>
      </c>
      <c r="M342" s="2">
        <v>7.928260869565217</v>
      </c>
      <c r="N342" s="2">
        <v>0</v>
      </c>
      <c r="O342" s="2">
        <v>5.7925667090216001E-2</v>
      </c>
      <c r="P342" s="2">
        <v>3.8260869565217392</v>
      </c>
      <c r="Q342" s="2">
        <v>23.448913043478267</v>
      </c>
      <c r="R342" s="2">
        <v>0.19927731893265568</v>
      </c>
      <c r="S342" s="2">
        <v>21.639130434782597</v>
      </c>
      <c r="T342" s="2">
        <v>0</v>
      </c>
      <c r="U342" s="2">
        <v>0</v>
      </c>
      <c r="V342" s="2">
        <v>0.15810038119440906</v>
      </c>
      <c r="W342" s="2">
        <v>17.0195652173913</v>
      </c>
      <c r="X342" s="2">
        <v>0</v>
      </c>
      <c r="Y342" s="2">
        <v>1.9663043478260871</v>
      </c>
      <c r="Z342" s="2">
        <v>0.13871505717916133</v>
      </c>
      <c r="AA342" s="2">
        <v>0</v>
      </c>
      <c r="AB342" s="2">
        <v>0</v>
      </c>
      <c r="AC342" s="2">
        <v>0</v>
      </c>
      <c r="AD342" s="2">
        <v>0</v>
      </c>
      <c r="AE342" s="2">
        <v>0</v>
      </c>
      <c r="AF342" s="2">
        <v>0</v>
      </c>
      <c r="AG342" s="2">
        <v>1.0217391304347827</v>
      </c>
      <c r="AH342" t="s">
        <v>238</v>
      </c>
      <c r="AI342">
        <v>2</v>
      </c>
    </row>
    <row r="343" spans="1:35" x14ac:dyDescent="0.25">
      <c r="A343" t="s">
        <v>941</v>
      </c>
      <c r="B343" t="s">
        <v>610</v>
      </c>
      <c r="C343" t="s">
        <v>864</v>
      </c>
      <c r="D343" t="s">
        <v>903</v>
      </c>
      <c r="E343" s="2">
        <v>47.293478260869563</v>
      </c>
      <c r="F343" s="2">
        <v>4.7826086956521738</v>
      </c>
      <c r="G343" s="2">
        <v>0.13043478260869565</v>
      </c>
      <c r="H343" s="2">
        <v>0.23097826086956522</v>
      </c>
      <c r="I343" s="2">
        <v>1.1304347826086956</v>
      </c>
      <c r="J343" s="2">
        <v>0</v>
      </c>
      <c r="K343" s="2">
        <v>5.2173913043478262</v>
      </c>
      <c r="L343" s="2">
        <v>0.69108695652173913</v>
      </c>
      <c r="M343" s="2">
        <v>9.0940217391304312</v>
      </c>
      <c r="N343" s="2">
        <v>0</v>
      </c>
      <c r="O343" s="2">
        <v>0.19228912893587674</v>
      </c>
      <c r="P343" s="2">
        <v>4.8695652173913047</v>
      </c>
      <c r="Q343" s="2">
        <v>25.201304347826081</v>
      </c>
      <c r="R343" s="2">
        <v>0.63583544012870596</v>
      </c>
      <c r="S343" s="2">
        <v>9.6426086956521768</v>
      </c>
      <c r="T343" s="2">
        <v>0</v>
      </c>
      <c r="U343" s="2">
        <v>0</v>
      </c>
      <c r="V343" s="2">
        <v>0.20388876120432092</v>
      </c>
      <c r="W343" s="2">
        <v>4.1622826086956533</v>
      </c>
      <c r="X343" s="2">
        <v>0</v>
      </c>
      <c r="Y343" s="2">
        <v>3.2544565217391308</v>
      </c>
      <c r="Z343" s="2">
        <v>0.15682371868535974</v>
      </c>
      <c r="AA343" s="2">
        <v>0</v>
      </c>
      <c r="AB343" s="2">
        <v>0</v>
      </c>
      <c r="AC343" s="2">
        <v>0</v>
      </c>
      <c r="AD343" s="2">
        <v>0</v>
      </c>
      <c r="AE343" s="2">
        <v>0</v>
      </c>
      <c r="AF343" s="2">
        <v>0</v>
      </c>
      <c r="AG343" s="2">
        <v>0</v>
      </c>
      <c r="AH343" t="s">
        <v>262</v>
      </c>
      <c r="AI343">
        <v>2</v>
      </c>
    </row>
    <row r="344" spans="1:35" x14ac:dyDescent="0.25">
      <c r="A344" t="s">
        <v>941</v>
      </c>
      <c r="B344" t="s">
        <v>462</v>
      </c>
      <c r="C344" t="s">
        <v>816</v>
      </c>
      <c r="D344" t="s">
        <v>906</v>
      </c>
      <c r="E344" s="2">
        <v>139.39130434782609</v>
      </c>
      <c r="F344" s="2">
        <v>4.9565217391304346</v>
      </c>
      <c r="G344" s="2">
        <v>0</v>
      </c>
      <c r="H344" s="2">
        <v>0</v>
      </c>
      <c r="I344" s="2">
        <v>4.9565217391304346</v>
      </c>
      <c r="J344" s="2">
        <v>0</v>
      </c>
      <c r="K344" s="2">
        <v>0</v>
      </c>
      <c r="L344" s="2">
        <v>7.4122826086956515</v>
      </c>
      <c r="M344" s="2">
        <v>4.8695652173913047</v>
      </c>
      <c r="N344" s="2">
        <v>0</v>
      </c>
      <c r="O344" s="2">
        <v>3.4934497816593885E-2</v>
      </c>
      <c r="P344" s="2">
        <v>5.3913043478260869</v>
      </c>
      <c r="Q344" s="2">
        <v>16.820652173913043</v>
      </c>
      <c r="R344" s="2">
        <v>0.159349656893325</v>
      </c>
      <c r="S344" s="2">
        <v>11.885543478260866</v>
      </c>
      <c r="T344" s="2">
        <v>8.6956521739130432E-2</v>
      </c>
      <c r="U344" s="2">
        <v>0</v>
      </c>
      <c r="V344" s="2">
        <v>8.5891297567061736E-2</v>
      </c>
      <c r="W344" s="2">
        <v>6.8069565217391306</v>
      </c>
      <c r="X344" s="2">
        <v>9.847173913043477</v>
      </c>
      <c r="Y344" s="2">
        <v>0</v>
      </c>
      <c r="Z344" s="2">
        <v>0.11947754210854647</v>
      </c>
      <c r="AA344" s="2">
        <v>0</v>
      </c>
      <c r="AB344" s="2">
        <v>0</v>
      </c>
      <c r="AC344" s="2">
        <v>0</v>
      </c>
      <c r="AD344" s="2">
        <v>0</v>
      </c>
      <c r="AE344" s="2">
        <v>0</v>
      </c>
      <c r="AF344" s="2">
        <v>0</v>
      </c>
      <c r="AG344" s="2">
        <v>0</v>
      </c>
      <c r="AH344" t="s">
        <v>113</v>
      </c>
      <c r="AI344">
        <v>2</v>
      </c>
    </row>
    <row r="345" spans="1:35" x14ac:dyDescent="0.25">
      <c r="A345" t="s">
        <v>941</v>
      </c>
      <c r="B345" t="s">
        <v>385</v>
      </c>
      <c r="C345" t="s">
        <v>774</v>
      </c>
      <c r="D345" t="s">
        <v>903</v>
      </c>
      <c r="E345" s="2">
        <v>8.7717391304347831</v>
      </c>
      <c r="F345" s="2">
        <v>2.736630434782608</v>
      </c>
      <c r="G345" s="2">
        <v>0.24630434782608696</v>
      </c>
      <c r="H345" s="2">
        <v>6.0108695652173916E-2</v>
      </c>
      <c r="I345" s="2">
        <v>0.14847826086956525</v>
      </c>
      <c r="J345" s="2">
        <v>0</v>
      </c>
      <c r="K345" s="2">
        <v>4.5326086956521745E-2</v>
      </c>
      <c r="L345" s="2">
        <v>3.2245652173913046</v>
      </c>
      <c r="M345" s="2">
        <v>2.0872826086956526</v>
      </c>
      <c r="N345" s="2">
        <v>0</v>
      </c>
      <c r="O345" s="2">
        <v>0.23795539033457253</v>
      </c>
      <c r="P345" s="2">
        <v>1.9934782608695656</v>
      </c>
      <c r="Q345" s="2">
        <v>0.45032608695652171</v>
      </c>
      <c r="R345" s="2">
        <v>0.27859975216852539</v>
      </c>
      <c r="S345" s="2">
        <v>7.0963043478260888</v>
      </c>
      <c r="T345" s="2">
        <v>0</v>
      </c>
      <c r="U345" s="2">
        <v>0</v>
      </c>
      <c r="V345" s="2">
        <v>0.80899628252788125</v>
      </c>
      <c r="W345" s="2">
        <v>11.966195652173912</v>
      </c>
      <c r="X345" s="2">
        <v>0</v>
      </c>
      <c r="Y345" s="2">
        <v>2.5868478260869563</v>
      </c>
      <c r="Z345" s="2">
        <v>1.6590830235439897</v>
      </c>
      <c r="AA345" s="2">
        <v>0</v>
      </c>
      <c r="AB345" s="2">
        <v>0</v>
      </c>
      <c r="AC345" s="2">
        <v>0</v>
      </c>
      <c r="AD345" s="2">
        <v>0</v>
      </c>
      <c r="AE345" s="2">
        <v>0</v>
      </c>
      <c r="AF345" s="2">
        <v>0</v>
      </c>
      <c r="AG345" s="2">
        <v>0</v>
      </c>
      <c r="AH345" t="s">
        <v>34</v>
      </c>
      <c r="AI345">
        <v>2</v>
      </c>
    </row>
    <row r="346" spans="1:35" x14ac:dyDescent="0.25">
      <c r="A346" t="s">
        <v>941</v>
      </c>
      <c r="B346" t="s">
        <v>694</v>
      </c>
      <c r="C346" t="s">
        <v>752</v>
      </c>
      <c r="D346" t="s">
        <v>898</v>
      </c>
      <c r="E346" s="2">
        <v>18.826086956521738</v>
      </c>
      <c r="F346" s="2">
        <v>5.1304347826086953</v>
      </c>
      <c r="G346" s="2">
        <v>1.0869565217391304</v>
      </c>
      <c r="H346" s="2">
        <v>0.13043478260869565</v>
      </c>
      <c r="I346" s="2">
        <v>1.4782608695652173</v>
      </c>
      <c r="J346" s="2">
        <v>0</v>
      </c>
      <c r="K346" s="2">
        <v>2.25</v>
      </c>
      <c r="L346" s="2">
        <v>1.3052173913043479</v>
      </c>
      <c r="M346" s="2">
        <v>5.2641304347826088</v>
      </c>
      <c r="N346" s="2">
        <v>0</v>
      </c>
      <c r="O346" s="2">
        <v>0.27961893764434181</v>
      </c>
      <c r="P346" s="2">
        <v>6.7663043478260869</v>
      </c>
      <c r="Q346" s="2">
        <v>22.934565217391306</v>
      </c>
      <c r="R346" s="2">
        <v>1.5776443418013857</v>
      </c>
      <c r="S346" s="2">
        <v>9.8621739130434793</v>
      </c>
      <c r="T346" s="2">
        <v>0.19543478260869565</v>
      </c>
      <c r="U346" s="2">
        <v>0</v>
      </c>
      <c r="V346" s="2">
        <v>0.53423787528868361</v>
      </c>
      <c r="W346" s="2">
        <v>5.4442391304347835</v>
      </c>
      <c r="X346" s="2">
        <v>2.1441304347826087</v>
      </c>
      <c r="Y346" s="2">
        <v>0</v>
      </c>
      <c r="Z346" s="2">
        <v>0.40307736720554277</v>
      </c>
      <c r="AA346" s="2">
        <v>0</v>
      </c>
      <c r="AB346" s="2">
        <v>0</v>
      </c>
      <c r="AC346" s="2">
        <v>0</v>
      </c>
      <c r="AD346" s="2">
        <v>0</v>
      </c>
      <c r="AE346" s="2">
        <v>0</v>
      </c>
      <c r="AF346" s="2">
        <v>0</v>
      </c>
      <c r="AG346" s="2">
        <v>0</v>
      </c>
      <c r="AH346" t="s">
        <v>346</v>
      </c>
      <c r="AI346">
        <v>2</v>
      </c>
    </row>
    <row r="347" spans="1:35" x14ac:dyDescent="0.25">
      <c r="A347" t="s">
        <v>941</v>
      </c>
      <c r="B347" t="s">
        <v>439</v>
      </c>
      <c r="C347" t="s">
        <v>797</v>
      </c>
      <c r="D347" t="s">
        <v>898</v>
      </c>
      <c r="E347" s="2">
        <v>128.64130434782609</v>
      </c>
      <c r="F347" s="2">
        <v>44.244673913043478</v>
      </c>
      <c r="G347" s="2">
        <v>0</v>
      </c>
      <c r="H347" s="2">
        <v>0</v>
      </c>
      <c r="I347" s="2">
        <v>0</v>
      </c>
      <c r="J347" s="2">
        <v>0</v>
      </c>
      <c r="K347" s="2">
        <v>0</v>
      </c>
      <c r="L347" s="2">
        <v>0</v>
      </c>
      <c r="M347" s="2">
        <v>3.652173913043478</v>
      </c>
      <c r="N347" s="2">
        <v>0</v>
      </c>
      <c r="O347" s="2">
        <v>2.8390367553865651E-2</v>
      </c>
      <c r="P347" s="2">
        <v>0</v>
      </c>
      <c r="Q347" s="2">
        <v>38.508369565217393</v>
      </c>
      <c r="R347" s="2">
        <v>0.29934685255597804</v>
      </c>
      <c r="S347" s="2">
        <v>0</v>
      </c>
      <c r="T347" s="2">
        <v>0</v>
      </c>
      <c r="U347" s="2">
        <v>0</v>
      </c>
      <c r="V347" s="2">
        <v>0</v>
      </c>
      <c r="W347" s="2">
        <v>0</v>
      </c>
      <c r="X347" s="2">
        <v>0</v>
      </c>
      <c r="Y347" s="2">
        <v>0</v>
      </c>
      <c r="Z347" s="2">
        <v>0</v>
      </c>
      <c r="AA347" s="2">
        <v>0</v>
      </c>
      <c r="AB347" s="2">
        <v>0</v>
      </c>
      <c r="AC347" s="2">
        <v>0</v>
      </c>
      <c r="AD347" s="2">
        <v>93.080760869565182</v>
      </c>
      <c r="AE347" s="2">
        <v>0</v>
      </c>
      <c r="AF347" s="2">
        <v>0</v>
      </c>
      <c r="AG347" s="2">
        <v>0</v>
      </c>
      <c r="AH347" t="s">
        <v>90</v>
      </c>
      <c r="AI347">
        <v>2</v>
      </c>
    </row>
    <row r="348" spans="1:35" x14ac:dyDescent="0.25">
      <c r="A348" t="s">
        <v>941</v>
      </c>
      <c r="B348" t="s">
        <v>415</v>
      </c>
      <c r="C348" t="s">
        <v>790</v>
      </c>
      <c r="D348" t="s">
        <v>901</v>
      </c>
      <c r="E348" s="2">
        <v>79.771739130434781</v>
      </c>
      <c r="F348" s="2">
        <v>5.2173913043478262</v>
      </c>
      <c r="G348" s="2">
        <v>1.076086956521739</v>
      </c>
      <c r="H348" s="2">
        <v>0.75</v>
      </c>
      <c r="I348" s="2">
        <v>4.1576086956521738</v>
      </c>
      <c r="J348" s="2">
        <v>0</v>
      </c>
      <c r="K348" s="2">
        <v>3.3913043478260869</v>
      </c>
      <c r="L348" s="2">
        <v>4.4461956521739125</v>
      </c>
      <c r="M348" s="2">
        <v>10.434782608695652</v>
      </c>
      <c r="N348" s="2">
        <v>0</v>
      </c>
      <c r="O348" s="2">
        <v>0.13080801199073444</v>
      </c>
      <c r="P348" s="2">
        <v>2.8695652173913042</v>
      </c>
      <c r="Q348" s="2">
        <v>16.997826086956533</v>
      </c>
      <c r="R348" s="2">
        <v>0.24905300449652557</v>
      </c>
      <c r="S348" s="2">
        <v>10.08054347826087</v>
      </c>
      <c r="T348" s="2">
        <v>10.978478260869563</v>
      </c>
      <c r="U348" s="2">
        <v>0</v>
      </c>
      <c r="V348" s="2">
        <v>0.2639910069491756</v>
      </c>
      <c r="W348" s="2">
        <v>16.167391304347824</v>
      </c>
      <c r="X348" s="2">
        <v>8.4189130434782591</v>
      </c>
      <c r="Y348" s="2">
        <v>0</v>
      </c>
      <c r="Z348" s="2">
        <v>0.30820820275241856</v>
      </c>
      <c r="AA348" s="2">
        <v>0</v>
      </c>
      <c r="AB348" s="2">
        <v>0</v>
      </c>
      <c r="AC348" s="2">
        <v>0</v>
      </c>
      <c r="AD348" s="2">
        <v>0</v>
      </c>
      <c r="AE348" s="2">
        <v>0</v>
      </c>
      <c r="AF348" s="2">
        <v>0</v>
      </c>
      <c r="AG348" s="2">
        <v>0</v>
      </c>
      <c r="AH348" t="s">
        <v>64</v>
      </c>
      <c r="AI348">
        <v>2</v>
      </c>
    </row>
    <row r="349" spans="1:35" x14ac:dyDescent="0.25">
      <c r="A349" t="s">
        <v>941</v>
      </c>
      <c r="B349" t="s">
        <v>489</v>
      </c>
      <c r="C349" t="s">
        <v>738</v>
      </c>
      <c r="D349" t="s">
        <v>891</v>
      </c>
      <c r="E349" s="2">
        <v>437.45652173913044</v>
      </c>
      <c r="F349" s="2">
        <v>9.945652173913043</v>
      </c>
      <c r="G349" s="2">
        <v>0</v>
      </c>
      <c r="H349" s="2">
        <v>0</v>
      </c>
      <c r="I349" s="2">
        <v>0</v>
      </c>
      <c r="J349" s="2">
        <v>0</v>
      </c>
      <c r="K349" s="2">
        <v>0</v>
      </c>
      <c r="L349" s="2">
        <v>7.8586956521739131</v>
      </c>
      <c r="M349" s="2">
        <v>4.485434782608694</v>
      </c>
      <c r="N349" s="2">
        <v>174.61489130434785</v>
      </c>
      <c r="O349" s="2">
        <v>0.40941286090543166</v>
      </c>
      <c r="P349" s="2">
        <v>0</v>
      </c>
      <c r="Q349" s="2">
        <v>127.87304347826093</v>
      </c>
      <c r="R349" s="2">
        <v>0.2923102917060082</v>
      </c>
      <c r="S349" s="2">
        <v>8.4429347826086953</v>
      </c>
      <c r="T349" s="2">
        <v>14.393152173913045</v>
      </c>
      <c r="U349" s="2">
        <v>0</v>
      </c>
      <c r="V349" s="2">
        <v>5.2201957958554888E-2</v>
      </c>
      <c r="W349" s="2">
        <v>4.4694565217391302</v>
      </c>
      <c r="X349" s="2">
        <v>14.188804347826089</v>
      </c>
      <c r="Y349" s="2">
        <v>0</v>
      </c>
      <c r="Z349" s="2">
        <v>4.2651692093624211E-2</v>
      </c>
      <c r="AA349" s="2">
        <v>0</v>
      </c>
      <c r="AB349" s="2">
        <v>0</v>
      </c>
      <c r="AC349" s="2">
        <v>0</v>
      </c>
      <c r="AD349" s="2">
        <v>0</v>
      </c>
      <c r="AE349" s="2">
        <v>0</v>
      </c>
      <c r="AF349" s="2">
        <v>0</v>
      </c>
      <c r="AG349" s="2">
        <v>0</v>
      </c>
      <c r="AH349" t="s">
        <v>140</v>
      </c>
      <c r="AI349">
        <v>2</v>
      </c>
    </row>
    <row r="350" spans="1:35" x14ac:dyDescent="0.25">
      <c r="A350" t="s">
        <v>941</v>
      </c>
      <c r="B350" t="s">
        <v>371</v>
      </c>
      <c r="C350" t="s">
        <v>768</v>
      </c>
      <c r="D350" t="s">
        <v>903</v>
      </c>
      <c r="E350" s="2">
        <v>106.23913043478261</v>
      </c>
      <c r="F350" s="2">
        <v>4.8913043478260869</v>
      </c>
      <c r="G350" s="2">
        <v>0.4891304347826087</v>
      </c>
      <c r="H350" s="2">
        <v>0.58695652173913049</v>
      </c>
      <c r="I350" s="2">
        <v>3.25</v>
      </c>
      <c r="J350" s="2">
        <v>0</v>
      </c>
      <c r="K350" s="2">
        <v>0</v>
      </c>
      <c r="L350" s="2">
        <v>0</v>
      </c>
      <c r="M350" s="2">
        <v>0</v>
      </c>
      <c r="N350" s="2">
        <v>0</v>
      </c>
      <c r="O350" s="2">
        <v>0</v>
      </c>
      <c r="P350" s="2">
        <v>0</v>
      </c>
      <c r="Q350" s="2">
        <v>9.0244565217391308</v>
      </c>
      <c r="R350" s="2">
        <v>8.4944751381215475E-2</v>
      </c>
      <c r="S350" s="2">
        <v>0</v>
      </c>
      <c r="T350" s="2">
        <v>0</v>
      </c>
      <c r="U350" s="2">
        <v>0</v>
      </c>
      <c r="V350" s="2">
        <v>0</v>
      </c>
      <c r="W350" s="2">
        <v>0</v>
      </c>
      <c r="X350" s="2">
        <v>0</v>
      </c>
      <c r="Y350" s="2">
        <v>0</v>
      </c>
      <c r="Z350" s="2">
        <v>0</v>
      </c>
      <c r="AA350" s="2">
        <v>0</v>
      </c>
      <c r="AB350" s="2">
        <v>0</v>
      </c>
      <c r="AC350" s="2">
        <v>0</v>
      </c>
      <c r="AD350" s="2">
        <v>0</v>
      </c>
      <c r="AE350" s="2">
        <v>0</v>
      </c>
      <c r="AF350" s="2">
        <v>0</v>
      </c>
      <c r="AG350" s="2">
        <v>0</v>
      </c>
      <c r="AH350" t="s">
        <v>20</v>
      </c>
      <c r="AI350">
        <v>2</v>
      </c>
    </row>
  </sheetData>
  <pageMargins left="0.7" right="0.7" top="0.75" bottom="0.75" header="0.3" footer="0.3"/>
  <pageSetup orientation="portrait" horizontalDpi="1200" verticalDpi="1200" r:id="rId1"/>
  <ignoredErrors>
    <ignoredError sqref="AH2:AH35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1105</v>
      </c>
      <c r="C2" s="3" t="s">
        <v>961</v>
      </c>
      <c r="D2" s="3" t="s">
        <v>1106</v>
      </c>
      <c r="E2" s="4"/>
      <c r="F2" s="5" t="s">
        <v>973</v>
      </c>
      <c r="G2" s="5" t="s">
        <v>974</v>
      </c>
      <c r="H2" s="5" t="s">
        <v>969</v>
      </c>
      <c r="I2" s="5" t="s">
        <v>975</v>
      </c>
      <c r="J2" s="6" t="s">
        <v>976</v>
      </c>
      <c r="K2" s="5" t="s">
        <v>977</v>
      </c>
      <c r="L2" s="5"/>
      <c r="M2" s="5" t="s">
        <v>961</v>
      </c>
      <c r="N2" s="5" t="s">
        <v>974</v>
      </c>
      <c r="O2" s="5" t="s">
        <v>969</v>
      </c>
      <c r="P2" s="5" t="s">
        <v>975</v>
      </c>
      <c r="Q2" s="6" t="s">
        <v>976</v>
      </c>
      <c r="R2" s="5" t="s">
        <v>977</v>
      </c>
      <c r="T2" s="7" t="s">
        <v>978</v>
      </c>
      <c r="U2" s="7" t="s">
        <v>1107</v>
      </c>
      <c r="V2" s="8" t="s">
        <v>979</v>
      </c>
      <c r="W2" s="8" t="s">
        <v>980</v>
      </c>
    </row>
    <row r="3" spans="2:29" ht="15" customHeight="1" x14ac:dyDescent="0.25">
      <c r="B3" s="9" t="s">
        <v>981</v>
      </c>
      <c r="C3" s="10">
        <f>AVERAGE(Nurse[MDS Census])</f>
        <v>103.91805780490827</v>
      </c>
      <c r="D3" s="18">
        <v>76.573652573281407</v>
      </c>
      <c r="E3" s="10"/>
      <c r="F3" s="7">
        <v>1</v>
      </c>
      <c r="G3" s="11">
        <v>69193.21739130441</v>
      </c>
      <c r="H3" s="12">
        <v>3.6434308857239039</v>
      </c>
      <c r="I3" s="11">
        <v>5</v>
      </c>
      <c r="J3" s="13">
        <v>0.69655137723978899</v>
      </c>
      <c r="K3" s="11">
        <v>4</v>
      </c>
      <c r="M3" t="s">
        <v>910</v>
      </c>
      <c r="N3" s="11">
        <v>499.60869565217388</v>
      </c>
      <c r="O3" s="12">
        <v>5.6112183447915767</v>
      </c>
      <c r="P3" s="14">
        <v>1</v>
      </c>
      <c r="Q3" s="13">
        <v>1.6792550691845793</v>
      </c>
      <c r="R3" s="14">
        <v>1</v>
      </c>
      <c r="T3" s="15" t="s">
        <v>982</v>
      </c>
      <c r="U3" s="11">
        <f>SUM(Nurse[Total Nurse Staff Hours])</f>
        <v>130088.51336956525</v>
      </c>
      <c r="V3" s="16" t="s">
        <v>983</v>
      </c>
      <c r="W3" s="12">
        <f>Category[[#This Row],[State Total]]/C9</f>
        <v>3.5869267047513382</v>
      </c>
    </row>
    <row r="4" spans="2:29" ht="15" customHeight="1" x14ac:dyDescent="0.25">
      <c r="B4" s="17" t="s">
        <v>969</v>
      </c>
      <c r="C4" s="18">
        <f>SUM(Nurse[Total Nurse Staff Hours])/SUM(Nurse[MDS Census])</f>
        <v>3.5869267047513382</v>
      </c>
      <c r="D4" s="18">
        <v>3.6176047823193387</v>
      </c>
      <c r="E4" s="10"/>
      <c r="F4" s="7">
        <v>2</v>
      </c>
      <c r="G4" s="11">
        <v>127581.48913043467</v>
      </c>
      <c r="H4" s="12">
        <v>3.4416696063905325</v>
      </c>
      <c r="I4" s="11">
        <v>10</v>
      </c>
      <c r="J4" s="13">
        <v>0.65620339242685222</v>
      </c>
      <c r="K4" s="11">
        <v>6</v>
      </c>
      <c r="M4" t="s">
        <v>911</v>
      </c>
      <c r="N4" s="11">
        <v>19399.108695652176</v>
      </c>
      <c r="O4" s="12">
        <v>3.6775058076401965</v>
      </c>
      <c r="P4" s="14">
        <v>27</v>
      </c>
      <c r="Q4" s="13">
        <v>0.57240147743228875</v>
      </c>
      <c r="R4" s="14">
        <v>40</v>
      </c>
      <c r="T4" s="11" t="s">
        <v>984</v>
      </c>
      <c r="U4" s="11">
        <f>SUM(Nurse[Total Direct Care Staff Hours])</f>
        <v>119461.17054347825</v>
      </c>
      <c r="V4" s="16">
        <f>Category[[#This Row],[State Total]]/U3</f>
        <v>0.91830683162704729</v>
      </c>
      <c r="W4" s="12">
        <f>Category[[#This Row],[State Total]]/C9</f>
        <v>3.2938992975186472</v>
      </c>
    </row>
    <row r="5" spans="2:29" ht="15" customHeight="1" x14ac:dyDescent="0.25">
      <c r="B5" s="19" t="s">
        <v>985</v>
      </c>
      <c r="C5" s="20">
        <f>SUM(Nurse[Total Direct Care Staff Hours])/SUM(Nurse[MDS Census])</f>
        <v>3.2938992975186472</v>
      </c>
      <c r="D5" s="20">
        <v>3.3431272661315639</v>
      </c>
      <c r="E5" s="21"/>
      <c r="F5" s="7">
        <v>3</v>
      </c>
      <c r="G5" s="11">
        <v>122874.52173913032</v>
      </c>
      <c r="H5" s="12">
        <v>3.5340426527380098</v>
      </c>
      <c r="I5" s="11">
        <v>6</v>
      </c>
      <c r="J5" s="13">
        <v>0.69302446309667654</v>
      </c>
      <c r="K5" s="11">
        <v>5</v>
      </c>
      <c r="M5" t="s">
        <v>912</v>
      </c>
      <c r="N5" s="11">
        <v>14869.576086956522</v>
      </c>
      <c r="O5" s="12">
        <v>3.8599588596791961</v>
      </c>
      <c r="P5" s="14">
        <v>18</v>
      </c>
      <c r="Q5" s="13">
        <v>0.37364743885421114</v>
      </c>
      <c r="R5" s="14">
        <v>49</v>
      </c>
      <c r="T5" s="15" t="s">
        <v>986</v>
      </c>
      <c r="U5" s="11">
        <f>SUM(Nurse[Total RN Hours (w/ Admin, DON)])</f>
        <v>25135.943586956517</v>
      </c>
      <c r="V5" s="16">
        <f>Category[[#This Row],[State Total]]/U3</f>
        <v>0.19322185284375135</v>
      </c>
      <c r="W5" s="12">
        <f>Category[[#This Row],[State Total]]/C9</f>
        <v>0.69307262390678503</v>
      </c>
      <c r="X5" s="22"/>
      <c r="Y5" s="22"/>
      <c r="AB5" s="22"/>
      <c r="AC5" s="22"/>
    </row>
    <row r="6" spans="2:29" ht="15" customHeight="1" x14ac:dyDescent="0.25">
      <c r="B6" s="23" t="s">
        <v>971</v>
      </c>
      <c r="C6" s="20">
        <f>SUM(Nurse[Total RN Hours (w/ Admin, DON)])/SUM(Nurse[MDS Census])</f>
        <v>0.69307262390678503</v>
      </c>
      <c r="D6" s="20">
        <v>0.62562661165643296</v>
      </c>
      <c r="E6"/>
      <c r="F6" s="7">
        <v>4</v>
      </c>
      <c r="G6" s="11">
        <v>216064.59782608761</v>
      </c>
      <c r="H6" s="12">
        <v>3.7380880873840776</v>
      </c>
      <c r="I6" s="11">
        <v>4</v>
      </c>
      <c r="J6" s="13">
        <v>0.58927713647231816</v>
      </c>
      <c r="K6" s="11">
        <v>9</v>
      </c>
      <c r="M6" t="s">
        <v>913</v>
      </c>
      <c r="N6" s="11">
        <v>10304.97826086957</v>
      </c>
      <c r="O6" s="12">
        <v>3.9885240354493057</v>
      </c>
      <c r="P6" s="14">
        <v>12</v>
      </c>
      <c r="Q6" s="13">
        <v>0.66199321138580036</v>
      </c>
      <c r="R6" s="14">
        <v>31</v>
      </c>
      <c r="T6" s="24" t="s">
        <v>987</v>
      </c>
      <c r="U6" s="11">
        <f>SUM(Nurse[RN Hours (excl. Admin, DON)])</f>
        <v>16470.227934782612</v>
      </c>
      <c r="V6" s="16">
        <f>Category[[#This Row],[State Total]]/U3</f>
        <v>0.12660785728247004</v>
      </c>
      <c r="W6" s="12">
        <f>Category[[#This Row],[State Total]]/C9</f>
        <v>0.45413310431783799</v>
      </c>
      <c r="X6" s="22"/>
      <c r="Y6" s="22"/>
      <c r="AB6" s="22"/>
      <c r="AC6" s="22"/>
    </row>
    <row r="7" spans="2:29" ht="15" customHeight="1" thickBot="1" x14ac:dyDescent="0.3">
      <c r="B7" s="25" t="s">
        <v>988</v>
      </c>
      <c r="C7" s="20">
        <f>SUM(Nurse[RN Hours (excl. Admin, DON)])/SUM(Nurse[MDS Census])</f>
        <v>0.45413310431783799</v>
      </c>
      <c r="D7" s="20">
        <v>0.42587093571797052</v>
      </c>
      <c r="E7"/>
      <c r="F7" s="7">
        <v>5</v>
      </c>
      <c r="G7" s="11">
        <v>221410.13043478233</v>
      </c>
      <c r="H7" s="12">
        <v>3.4421919709105748</v>
      </c>
      <c r="I7" s="11">
        <v>9</v>
      </c>
      <c r="J7" s="13">
        <v>0.70035472729832737</v>
      </c>
      <c r="K7" s="11">
        <v>3</v>
      </c>
      <c r="M7" t="s">
        <v>914</v>
      </c>
      <c r="N7" s="11">
        <v>90441.815217391239</v>
      </c>
      <c r="O7" s="12">
        <v>4.1688434288824041</v>
      </c>
      <c r="P7" s="14">
        <v>7</v>
      </c>
      <c r="Q7" s="13">
        <v>0.55565366972063701</v>
      </c>
      <c r="R7" s="14">
        <v>41</v>
      </c>
      <c r="T7" s="24" t="s">
        <v>967</v>
      </c>
      <c r="U7" s="11">
        <f>SUM(Nurse[RN Admin Hours])</f>
        <v>6859.1241304347859</v>
      </c>
      <c r="V7" s="16">
        <f>Category[[#This Row],[State Total]]/U3</f>
        <v>5.2726593246160552E-2</v>
      </c>
      <c r="W7" s="12">
        <f>Category[[#This Row],[State Total]]/C9</f>
        <v>0.18912642536521485</v>
      </c>
      <c r="X7" s="22"/>
      <c r="Y7" s="22"/>
      <c r="Z7" s="22"/>
      <c r="AA7" s="22"/>
      <c r="AB7" s="22"/>
      <c r="AC7" s="22"/>
    </row>
    <row r="8" spans="2:29" ht="15" customHeight="1" thickTop="1" x14ac:dyDescent="0.25">
      <c r="B8" s="26" t="s">
        <v>989</v>
      </c>
      <c r="C8" s="27">
        <f>COUNTA(Nurse[Provider])</f>
        <v>349</v>
      </c>
      <c r="D8" s="27">
        <v>14806</v>
      </c>
      <c r="F8" s="7">
        <v>6</v>
      </c>
      <c r="G8" s="11">
        <v>135212.58695652158</v>
      </c>
      <c r="H8" s="12">
        <v>3.4486186599234512</v>
      </c>
      <c r="I8" s="11">
        <v>7</v>
      </c>
      <c r="J8" s="13">
        <v>0.36452698962455138</v>
      </c>
      <c r="K8" s="11">
        <v>10</v>
      </c>
      <c r="M8" t="s">
        <v>915</v>
      </c>
      <c r="N8" s="11">
        <v>14172.717391304339</v>
      </c>
      <c r="O8" s="12">
        <v>3.7166031567080071</v>
      </c>
      <c r="P8" s="14">
        <v>24</v>
      </c>
      <c r="Q8" s="13">
        <v>0.88015673101258662</v>
      </c>
      <c r="R8" s="14">
        <v>10</v>
      </c>
      <c r="T8" s="33" t="s">
        <v>966</v>
      </c>
      <c r="U8" s="34">
        <f>SUM(Nurse[RN DON Hours])</f>
        <v>1806.5915217391296</v>
      </c>
      <c r="V8" s="16">
        <f>Category[[#This Row],[State Total]]/U3</f>
        <v>1.3887402315120846E-2</v>
      </c>
      <c r="W8" s="12">
        <f>Category[[#This Row],[State Total]]/C9</f>
        <v>4.9813094223732528E-2</v>
      </c>
      <c r="X8" s="22"/>
      <c r="Y8" s="22"/>
      <c r="Z8" s="22"/>
      <c r="AA8" s="22"/>
      <c r="AB8" s="22"/>
      <c r="AC8" s="22"/>
    </row>
    <row r="9" spans="2:29" ht="15" customHeight="1" x14ac:dyDescent="0.25">
      <c r="B9" s="26" t="s">
        <v>990</v>
      </c>
      <c r="C9" s="27">
        <f>SUM(Nurse[MDS Census])</f>
        <v>36267.402173912989</v>
      </c>
      <c r="D9" s="27">
        <v>1133749.5000000044</v>
      </c>
      <c r="F9" s="7">
        <v>7</v>
      </c>
      <c r="G9" s="11">
        <v>75955.347826086945</v>
      </c>
      <c r="H9" s="12">
        <v>3.4450510440058326</v>
      </c>
      <c r="I9" s="11">
        <v>8</v>
      </c>
      <c r="J9" s="13">
        <v>0.5931386961904962</v>
      </c>
      <c r="K9" s="11">
        <v>8</v>
      </c>
      <c r="M9" t="s">
        <v>916</v>
      </c>
      <c r="N9" s="11">
        <v>18656.978260869564</v>
      </c>
      <c r="O9" s="12">
        <v>3.5149813975654292</v>
      </c>
      <c r="P9" s="14">
        <v>40</v>
      </c>
      <c r="Q9" s="13">
        <v>0.65521450768508349</v>
      </c>
      <c r="R9" s="14">
        <v>32</v>
      </c>
      <c r="T9" s="15" t="s">
        <v>991</v>
      </c>
      <c r="U9" s="11">
        <f>SUM(Nurse[Total LPN Hours (w/ Admin)])</f>
        <v>32011.399565217391</v>
      </c>
      <c r="V9" s="16">
        <f>Category[[#This Row],[State Total]]/U3</f>
        <v>0.24607399020908938</v>
      </c>
      <c r="W9" s="12">
        <f>Category[[#This Row],[State Total]]/C9</f>
        <v>0.88264936682570205</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917</v>
      </c>
      <c r="N10" s="11">
        <v>1991.2717391304345</v>
      </c>
      <c r="O10" s="12">
        <v>4.1797175172082515</v>
      </c>
      <c r="P10" s="14">
        <v>6</v>
      </c>
      <c r="Q10" s="13">
        <v>1.1788154282002434</v>
      </c>
      <c r="R10" s="14">
        <v>3</v>
      </c>
      <c r="T10" s="24" t="s">
        <v>992</v>
      </c>
      <c r="U10" s="11">
        <f>SUM(Nurse[LPN Hours (excl. Admin)])</f>
        <v>30049.772391304352</v>
      </c>
      <c r="V10" s="16">
        <f>Category[[#This Row],[State Total]]/U3</f>
        <v>0.23099481739741845</v>
      </c>
      <c r="W10" s="12">
        <f>Category[[#This Row],[State Total]]/C9</f>
        <v>0.82856147918195933</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918</v>
      </c>
      <c r="N11" s="11">
        <v>3455.0000000000005</v>
      </c>
      <c r="O11" s="12">
        <v>3.9600654690744359</v>
      </c>
      <c r="P11" s="14">
        <v>14</v>
      </c>
      <c r="Q11" s="13">
        <v>0.96703712326181301</v>
      </c>
      <c r="R11" s="14">
        <v>7</v>
      </c>
      <c r="T11" s="24" t="s">
        <v>968</v>
      </c>
      <c r="U11" s="11">
        <f>SUM(Nurse[LPN Admin Hours])</f>
        <v>1961.6271739130434</v>
      </c>
      <c r="V11" s="16">
        <f>Category[[#This Row],[State Total]]/U3</f>
        <v>1.5079172811670967E-2</v>
      </c>
      <c r="W11" s="12">
        <f>Category[[#This Row],[State Total]]/C9</f>
        <v>5.4087887643742914E-2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919</v>
      </c>
      <c r="N12" s="11">
        <v>65769.554347826066</v>
      </c>
      <c r="O12" s="12">
        <v>4.1160659410434892</v>
      </c>
      <c r="P12" s="14">
        <v>10</v>
      </c>
      <c r="Q12" s="13">
        <v>0.69445656019973667</v>
      </c>
      <c r="R12" s="14">
        <v>26</v>
      </c>
      <c r="T12" s="15" t="s">
        <v>993</v>
      </c>
      <c r="U12" s="11">
        <f>SUM(Nurse[Total CNA, NA TR, Med Aide/Tech Hours])</f>
        <v>72941.170217391278</v>
      </c>
      <c r="V12" s="16">
        <f>Category[[#This Row],[State Total]]/U3</f>
        <v>0.5607041569471588</v>
      </c>
      <c r="W12" s="12">
        <f>Category[[#This Row],[State Total]]/C9</f>
        <v>2.0112047140188496</v>
      </c>
      <c r="X12" s="22"/>
      <c r="Y12" s="22"/>
      <c r="Z12" s="22"/>
      <c r="AA12" s="22"/>
      <c r="AB12" s="22"/>
      <c r="AC12" s="22"/>
    </row>
    <row r="13" spans="2:29" ht="15" customHeight="1" x14ac:dyDescent="0.25">
      <c r="I13" s="11"/>
      <c r="J13" s="11"/>
      <c r="K13" s="11"/>
      <c r="M13" t="s">
        <v>920</v>
      </c>
      <c r="N13" s="11">
        <v>27780.826086956524</v>
      </c>
      <c r="O13" s="12">
        <v>3.3807142868321751</v>
      </c>
      <c r="P13" s="14">
        <v>47</v>
      </c>
      <c r="Q13" s="13">
        <v>0.42906146169002968</v>
      </c>
      <c r="R13" s="14">
        <v>46</v>
      </c>
      <c r="T13" s="24" t="s">
        <v>994</v>
      </c>
      <c r="U13" s="11">
        <f>SUM(Nurse[CNA Hours])</f>
        <v>70889.294347826115</v>
      </c>
      <c r="V13" s="16">
        <f>Category[[#This Row],[State Total]]/U3</f>
        <v>0.54493123575360158</v>
      </c>
      <c r="W13" s="12">
        <f>Category[[#This Row],[State Total]]/C9</f>
        <v>1.9546284017777409</v>
      </c>
      <c r="X13" s="22"/>
      <c r="Y13" s="22"/>
      <c r="Z13" s="22"/>
      <c r="AA13" s="22"/>
      <c r="AB13" s="22"/>
      <c r="AC13" s="22"/>
    </row>
    <row r="14" spans="2:29" ht="15" customHeight="1" x14ac:dyDescent="0.25">
      <c r="G14" s="12"/>
      <c r="I14" s="11"/>
      <c r="J14" s="11"/>
      <c r="K14" s="11"/>
      <c r="M14" t="s">
        <v>921</v>
      </c>
      <c r="N14" s="11">
        <v>3190.6195652173915</v>
      </c>
      <c r="O14" s="12">
        <v>4.4830250360261221</v>
      </c>
      <c r="P14" s="14">
        <v>3</v>
      </c>
      <c r="Q14" s="13">
        <v>1.4751847637606159</v>
      </c>
      <c r="R14" s="14">
        <v>2</v>
      </c>
      <c r="T14" s="24" t="s">
        <v>995</v>
      </c>
      <c r="U14" s="11">
        <f>SUM(Nurse[NA TR Hours])</f>
        <v>2016.5063043478258</v>
      </c>
      <c r="V14" s="16">
        <f>Category[[#This Row],[State Total]]/U3</f>
        <v>1.5501032736220013E-2</v>
      </c>
      <c r="W14" s="12">
        <f>Category[[#This Row],[State Total]]/C9</f>
        <v>5.5601068272772274E-2</v>
      </c>
    </row>
    <row r="15" spans="2:29" ht="15" customHeight="1" x14ac:dyDescent="0.25">
      <c r="I15" s="11"/>
      <c r="J15" s="11"/>
      <c r="K15" s="11"/>
      <c r="M15" t="s">
        <v>922</v>
      </c>
      <c r="N15" s="11">
        <v>20203.739130434784</v>
      </c>
      <c r="O15" s="12">
        <v>3.6020515197359071</v>
      </c>
      <c r="P15" s="14">
        <v>33</v>
      </c>
      <c r="Q15" s="13">
        <v>0.7107612452279598</v>
      </c>
      <c r="R15" s="14">
        <v>23</v>
      </c>
      <c r="T15" s="28" t="s">
        <v>996</v>
      </c>
      <c r="U15" s="29">
        <f>SUM(Nurse[Med Aide/Tech Hours])</f>
        <v>35.369565217391305</v>
      </c>
      <c r="V15" s="16">
        <f>Category[[#This Row],[State Total]]/U3</f>
        <v>2.7188845733758813E-4</v>
      </c>
      <c r="W15" s="12">
        <f>Category[[#This Row],[State Total]]/C9</f>
        <v>9.7524396833783991E-4</v>
      </c>
    </row>
    <row r="16" spans="2:29" ht="15" customHeight="1" x14ac:dyDescent="0.25">
      <c r="I16" s="11"/>
      <c r="J16" s="11"/>
      <c r="K16" s="11"/>
      <c r="M16" t="s">
        <v>923</v>
      </c>
      <c r="N16" s="11">
        <v>3648.0760869565211</v>
      </c>
      <c r="O16" s="12">
        <v>4.1569399594187546</v>
      </c>
      <c r="P16" s="14">
        <v>8</v>
      </c>
      <c r="Q16" s="13">
        <v>0.88999982122798493</v>
      </c>
      <c r="R16" s="14">
        <v>9</v>
      </c>
    </row>
    <row r="17" spans="9:23" ht="15" customHeight="1" x14ac:dyDescent="0.25">
      <c r="I17" s="11"/>
      <c r="J17" s="11"/>
      <c r="K17" s="11"/>
      <c r="M17" t="s">
        <v>924</v>
      </c>
      <c r="N17" s="11">
        <v>56360.021739130454</v>
      </c>
      <c r="O17" s="12">
        <v>2.9793116169687046</v>
      </c>
      <c r="P17" s="14">
        <v>51</v>
      </c>
      <c r="Q17" s="13">
        <v>0.67574055538133815</v>
      </c>
      <c r="R17" s="14">
        <v>29</v>
      </c>
    </row>
    <row r="18" spans="9:23" ht="15" customHeight="1" x14ac:dyDescent="0.25">
      <c r="I18" s="11"/>
      <c r="J18" s="11"/>
      <c r="K18" s="11"/>
      <c r="M18" t="s">
        <v>925</v>
      </c>
      <c r="N18" s="11">
        <v>33912.184782608732</v>
      </c>
      <c r="O18" s="12">
        <v>3.4266122764005855</v>
      </c>
      <c r="P18" s="14">
        <v>44</v>
      </c>
      <c r="Q18" s="13">
        <v>0.5972269073479739</v>
      </c>
      <c r="R18" s="14">
        <v>37</v>
      </c>
      <c r="T18" s="7" t="s">
        <v>997</v>
      </c>
      <c r="U18" s="7" t="s">
        <v>1107</v>
      </c>
    </row>
    <row r="19" spans="9:23" ht="15" customHeight="1" x14ac:dyDescent="0.25">
      <c r="M19" t="s">
        <v>926</v>
      </c>
      <c r="N19" s="11">
        <v>14767.652173913046</v>
      </c>
      <c r="O19" s="12">
        <v>3.8376440575170174</v>
      </c>
      <c r="P19" s="14">
        <v>20</v>
      </c>
      <c r="Q19" s="13">
        <v>0.69296483795369435</v>
      </c>
      <c r="R19" s="14">
        <v>28</v>
      </c>
      <c r="T19" s="7" t="s">
        <v>998</v>
      </c>
      <c r="U19" s="11">
        <f>SUM(Nurse[RN Hours Contract (excl. Admin, DON)])</f>
        <v>780.01902173913061</v>
      </c>
    </row>
    <row r="20" spans="9:23" ht="15" customHeight="1" x14ac:dyDescent="0.25">
      <c r="M20" t="s">
        <v>927</v>
      </c>
      <c r="N20" s="11">
        <v>20228.043478260875</v>
      </c>
      <c r="O20" s="12">
        <v>3.649939445883351</v>
      </c>
      <c r="P20" s="14">
        <v>29</v>
      </c>
      <c r="Q20" s="13">
        <v>0.65163810465453664</v>
      </c>
      <c r="R20" s="14">
        <v>33</v>
      </c>
      <c r="T20" s="7" t="s">
        <v>999</v>
      </c>
      <c r="U20" s="11">
        <f>SUM(Nurse[RN Admin Hours Contract])</f>
        <v>182.21967391304347</v>
      </c>
      <c r="W20" s="11"/>
    </row>
    <row r="21" spans="9:23" ht="15" customHeight="1" x14ac:dyDescent="0.25">
      <c r="M21" t="s">
        <v>928</v>
      </c>
      <c r="N21" s="11">
        <v>20988.326086956513</v>
      </c>
      <c r="O21" s="12">
        <v>3.5257540682553339</v>
      </c>
      <c r="P21" s="14">
        <v>39</v>
      </c>
      <c r="Q21" s="13">
        <v>0.24752919065774662</v>
      </c>
      <c r="R21" s="14">
        <v>51</v>
      </c>
      <c r="T21" s="7" t="s">
        <v>1000</v>
      </c>
      <c r="U21" s="11">
        <f>SUM(Nurse[RN DON Hours Contract])</f>
        <v>18.081521739130434</v>
      </c>
    </row>
    <row r="22" spans="9:23" ht="15" customHeight="1" x14ac:dyDescent="0.25">
      <c r="M22" t="s">
        <v>929</v>
      </c>
      <c r="N22" s="11">
        <v>31567.130434782615</v>
      </c>
      <c r="O22" s="12">
        <v>3.6090746807356027</v>
      </c>
      <c r="P22" s="14">
        <v>32</v>
      </c>
      <c r="Q22" s="13">
        <v>0.64982515178143496</v>
      </c>
      <c r="R22" s="14">
        <v>34</v>
      </c>
      <c r="T22" s="7" t="s">
        <v>1001</v>
      </c>
      <c r="U22" s="11">
        <f>SUM(Nurse[LPN Hours Contract (excl. Admin)])</f>
        <v>2786.5503260869577</v>
      </c>
    </row>
    <row r="23" spans="9:23" ht="15" customHeight="1" x14ac:dyDescent="0.25">
      <c r="M23" t="s">
        <v>930</v>
      </c>
      <c r="N23" s="11">
        <v>20843.717391304348</v>
      </c>
      <c r="O23" s="12">
        <v>3.7171215599320409</v>
      </c>
      <c r="P23" s="14">
        <v>23</v>
      </c>
      <c r="Q23" s="13">
        <v>0.7752439792618151</v>
      </c>
      <c r="R23" s="14">
        <v>17</v>
      </c>
      <c r="T23" s="7" t="s">
        <v>1002</v>
      </c>
      <c r="U23" s="11">
        <f>SUM(Nurse[LPN Admin Hours Contract])</f>
        <v>17.418478260869563</v>
      </c>
    </row>
    <row r="24" spans="9:23" ht="15" customHeight="1" x14ac:dyDescent="0.25">
      <c r="M24" t="s">
        <v>931</v>
      </c>
      <c r="N24" s="11">
        <v>4934.9782608695641</v>
      </c>
      <c r="O24" s="12">
        <v>4.3008784012968659</v>
      </c>
      <c r="P24" s="14">
        <v>5</v>
      </c>
      <c r="Q24" s="13">
        <v>1.0343943632190795</v>
      </c>
      <c r="R24" s="14">
        <v>6</v>
      </c>
      <c r="T24" s="7" t="s">
        <v>1003</v>
      </c>
      <c r="U24" s="11">
        <f>SUM(Nurse[CNA Hours Contract])</f>
        <v>6412.029239130432</v>
      </c>
    </row>
    <row r="25" spans="9:23" ht="15" customHeight="1" x14ac:dyDescent="0.25">
      <c r="M25" t="s">
        <v>932</v>
      </c>
      <c r="N25" s="11">
        <v>31237.043478260846</v>
      </c>
      <c r="O25" s="12">
        <v>3.669082729256794</v>
      </c>
      <c r="P25" s="14">
        <v>28</v>
      </c>
      <c r="Q25" s="13">
        <v>0.71055695787610029</v>
      </c>
      <c r="R25" s="14">
        <v>24</v>
      </c>
      <c r="T25" s="7" t="s">
        <v>1004</v>
      </c>
      <c r="U25" s="11">
        <f>SUM(Nurse[NA TR Hours Contract])</f>
        <v>179.49923913043477</v>
      </c>
    </row>
    <row r="26" spans="9:23" ht="15" customHeight="1" x14ac:dyDescent="0.25">
      <c r="M26" t="s">
        <v>933</v>
      </c>
      <c r="N26" s="11">
        <v>20244.869565217403</v>
      </c>
      <c r="O26" s="12">
        <v>4.1530949172307707</v>
      </c>
      <c r="P26" s="14">
        <v>9</v>
      </c>
      <c r="Q26" s="13">
        <v>1.0613915441808113</v>
      </c>
      <c r="R26" s="14">
        <v>5</v>
      </c>
      <c r="T26" s="7" t="s">
        <v>1005</v>
      </c>
      <c r="U26" s="11">
        <f>SUM(Nurse[Med Aide/Tech Hours Contract])</f>
        <v>3.8043478260869565</v>
      </c>
    </row>
    <row r="27" spans="9:23" ht="15" customHeight="1" x14ac:dyDescent="0.25">
      <c r="M27" t="s">
        <v>934</v>
      </c>
      <c r="N27" s="11">
        <v>31430.967391304355</v>
      </c>
      <c r="O27" s="12">
        <v>2.9948222484817468</v>
      </c>
      <c r="P27" s="14">
        <v>50</v>
      </c>
      <c r="Q27" s="13">
        <v>0.41892845224299335</v>
      </c>
      <c r="R27" s="14">
        <v>47</v>
      </c>
      <c r="T27" s="7" t="s">
        <v>1006</v>
      </c>
      <c r="U27" s="11">
        <f>SUM(Nurse[Total Contract Hours])</f>
        <v>10379.621847826085</v>
      </c>
    </row>
    <row r="28" spans="9:23" ht="15" customHeight="1" x14ac:dyDescent="0.25">
      <c r="M28" t="s">
        <v>935</v>
      </c>
      <c r="N28" s="11">
        <v>13447.456521739132</v>
      </c>
      <c r="O28" s="12">
        <v>3.9079850319197242</v>
      </c>
      <c r="P28" s="14">
        <v>17</v>
      </c>
      <c r="Q28" s="13">
        <v>0.58742220526590605</v>
      </c>
      <c r="R28" s="14">
        <v>38</v>
      </c>
      <c r="T28" s="7" t="s">
        <v>1027</v>
      </c>
      <c r="U28" s="11">
        <f>SUM(Nurse[Total Nurse Staff Hours])</f>
        <v>130088.51336956525</v>
      </c>
    </row>
    <row r="29" spans="9:23" ht="15" customHeight="1" x14ac:dyDescent="0.25">
      <c r="M29" t="s">
        <v>936</v>
      </c>
      <c r="N29" s="11">
        <v>3239.3369565217386</v>
      </c>
      <c r="O29" s="12">
        <v>3.7065618970602547</v>
      </c>
      <c r="P29" s="14">
        <v>25</v>
      </c>
      <c r="Q29" s="13">
        <v>0.81876702492122988</v>
      </c>
      <c r="R29" s="14">
        <v>15</v>
      </c>
      <c r="T29" s="7" t="s">
        <v>1007</v>
      </c>
      <c r="U29" s="30">
        <f>U27/U28</f>
        <v>7.9788918936592609E-2</v>
      </c>
    </row>
    <row r="30" spans="9:23" ht="15" customHeight="1" x14ac:dyDescent="0.25">
      <c r="M30" t="s">
        <v>937</v>
      </c>
      <c r="N30" s="11">
        <v>31207.90217391304</v>
      </c>
      <c r="O30" s="12">
        <v>3.4602131009878692</v>
      </c>
      <c r="P30" s="14">
        <v>42</v>
      </c>
      <c r="Q30" s="13">
        <v>0.53505824367922394</v>
      </c>
      <c r="R30" s="14">
        <v>44</v>
      </c>
    </row>
    <row r="31" spans="9:23" ht="15" customHeight="1" x14ac:dyDescent="0.25">
      <c r="M31" t="s">
        <v>938</v>
      </c>
      <c r="N31" s="11">
        <v>4519.467391304348</v>
      </c>
      <c r="O31" s="12">
        <v>4.4549235553439095</v>
      </c>
      <c r="P31" s="14">
        <v>4</v>
      </c>
      <c r="Q31" s="13">
        <v>0.8534804986158907</v>
      </c>
      <c r="R31" s="14">
        <v>12</v>
      </c>
      <c r="U31" s="11"/>
    </row>
    <row r="32" spans="9:23" ht="15" customHeight="1" x14ac:dyDescent="0.25">
      <c r="M32" t="s">
        <v>939</v>
      </c>
      <c r="N32" s="11">
        <v>9552.9891304347821</v>
      </c>
      <c r="O32" s="12">
        <v>3.9874417863746263</v>
      </c>
      <c r="P32" s="14">
        <v>13</v>
      </c>
      <c r="Q32" s="13">
        <v>0.76324079078367268</v>
      </c>
      <c r="R32" s="14">
        <v>18</v>
      </c>
    </row>
    <row r="33" spans="13:23" ht="15" customHeight="1" x14ac:dyDescent="0.25">
      <c r="M33" t="s">
        <v>940</v>
      </c>
      <c r="N33" s="11">
        <v>5527.1413043478251</v>
      </c>
      <c r="O33" s="12">
        <v>3.7897723880376883</v>
      </c>
      <c r="P33" s="14">
        <v>22</v>
      </c>
      <c r="Q33" s="13">
        <v>0.70854187930312285</v>
      </c>
      <c r="R33" s="14">
        <v>25</v>
      </c>
      <c r="T33" s="49"/>
      <c r="U33" s="50"/>
    </row>
    <row r="34" spans="13:23" ht="15" customHeight="1" x14ac:dyDescent="0.25">
      <c r="M34" t="s">
        <v>941</v>
      </c>
      <c r="N34" s="11">
        <v>36267.402173912989</v>
      </c>
      <c r="O34" s="12">
        <v>3.5869267047513382</v>
      </c>
      <c r="P34" s="14">
        <v>34</v>
      </c>
      <c r="Q34" s="13">
        <v>0.69307262390678503</v>
      </c>
      <c r="R34" s="14">
        <v>27</v>
      </c>
      <c r="T34" s="51"/>
      <c r="U34" s="52"/>
    </row>
    <row r="35" spans="13:23" ht="15" customHeight="1" x14ac:dyDescent="0.25">
      <c r="M35" t="s">
        <v>942</v>
      </c>
      <c r="N35" s="11">
        <v>4756.804347826087</v>
      </c>
      <c r="O35" s="12">
        <v>3.5403690137240473</v>
      </c>
      <c r="P35" s="14">
        <v>38</v>
      </c>
      <c r="Q35" s="13">
        <v>0.66842913812250659</v>
      </c>
      <c r="R35" s="14">
        <v>30</v>
      </c>
      <c r="T35" s="53"/>
      <c r="U35" s="54"/>
    </row>
    <row r="36" spans="13:23" ht="15" customHeight="1" x14ac:dyDescent="0.25">
      <c r="M36" t="s">
        <v>943</v>
      </c>
      <c r="N36" s="11">
        <v>5172.9782608695668</v>
      </c>
      <c r="O36" s="12">
        <v>3.8502402324789768</v>
      </c>
      <c r="P36" s="14">
        <v>19</v>
      </c>
      <c r="Q36" s="13">
        <v>0.77957656215198534</v>
      </c>
      <c r="R36" s="14">
        <v>16</v>
      </c>
      <c r="T36" s="53"/>
      <c r="U36" s="54"/>
    </row>
    <row r="37" spans="13:23" ht="15" customHeight="1" x14ac:dyDescent="0.25">
      <c r="M37" t="s">
        <v>944</v>
      </c>
      <c r="N37" s="11">
        <v>91180.445652173919</v>
      </c>
      <c r="O37" s="12">
        <v>3.3841995453115512</v>
      </c>
      <c r="P37" s="14">
        <v>46</v>
      </c>
      <c r="Q37" s="13">
        <v>0.63938540645812103</v>
      </c>
      <c r="R37" s="14">
        <v>35</v>
      </c>
      <c r="T37" s="53"/>
      <c r="U37" s="54"/>
      <c r="W37" s="12"/>
    </row>
    <row r="38" spans="13:23" ht="15" customHeight="1" x14ac:dyDescent="0.25">
      <c r="M38" t="s">
        <v>945</v>
      </c>
      <c r="N38" s="11">
        <v>61588.445652173861</v>
      </c>
      <c r="O38" s="12">
        <v>3.4122058238267097</v>
      </c>
      <c r="P38" s="14">
        <v>45</v>
      </c>
      <c r="Q38" s="13">
        <v>0.58208364887753339</v>
      </c>
      <c r="R38" s="14">
        <v>39</v>
      </c>
      <c r="T38" s="49"/>
      <c r="U38" s="49"/>
    </row>
    <row r="39" spans="13:23" ht="15" customHeight="1" x14ac:dyDescent="0.25">
      <c r="M39" t="s">
        <v>946</v>
      </c>
      <c r="N39" s="11">
        <v>15250.72826086957</v>
      </c>
      <c r="O39" s="12">
        <v>3.6884554835941534</v>
      </c>
      <c r="P39" s="14">
        <v>26</v>
      </c>
      <c r="Q39" s="13">
        <v>0.36361032652040087</v>
      </c>
      <c r="R39" s="14">
        <v>50</v>
      </c>
    </row>
    <row r="40" spans="13:23" ht="15" customHeight="1" x14ac:dyDescent="0.25">
      <c r="M40" t="s">
        <v>947</v>
      </c>
      <c r="N40" s="11">
        <v>6106.5760869565238</v>
      </c>
      <c r="O40" s="12">
        <v>4.7231716164861455</v>
      </c>
      <c r="P40" s="14">
        <v>2</v>
      </c>
      <c r="Q40" s="13">
        <v>0.74970906275309002</v>
      </c>
      <c r="R40" s="14">
        <v>20</v>
      </c>
    </row>
    <row r="41" spans="13:23" ht="15" customHeight="1" x14ac:dyDescent="0.25">
      <c r="M41" t="s">
        <v>948</v>
      </c>
      <c r="N41" s="11">
        <v>63468.804347826132</v>
      </c>
      <c r="O41" s="12">
        <v>3.5005099201422096</v>
      </c>
      <c r="P41" s="14">
        <v>41</v>
      </c>
      <c r="Q41" s="13">
        <v>0.71129022131721642</v>
      </c>
      <c r="R41" s="14">
        <v>22</v>
      </c>
    </row>
    <row r="42" spans="13:23" ht="15" customHeight="1" x14ac:dyDescent="0.25">
      <c r="M42" t="s">
        <v>949</v>
      </c>
      <c r="N42" s="11">
        <v>6268.7065217391309</v>
      </c>
      <c r="O42" s="12">
        <v>3.4431534485479123</v>
      </c>
      <c r="P42" s="14">
        <v>43</v>
      </c>
      <c r="Q42" s="13">
        <v>0.75944399458316914</v>
      </c>
      <c r="R42" s="14">
        <v>19</v>
      </c>
    </row>
    <row r="43" spans="13:23" ht="15" customHeight="1" x14ac:dyDescent="0.25">
      <c r="M43" t="s">
        <v>950</v>
      </c>
      <c r="N43" s="11">
        <v>14918.402173913038</v>
      </c>
      <c r="O43" s="12">
        <v>3.5435185898944495</v>
      </c>
      <c r="P43" s="14">
        <v>37</v>
      </c>
      <c r="Q43" s="13">
        <v>0.53974215533339709</v>
      </c>
      <c r="R43" s="14">
        <v>43</v>
      </c>
    </row>
    <row r="44" spans="13:23" ht="15" customHeight="1" x14ac:dyDescent="0.25">
      <c r="M44" t="s">
        <v>951</v>
      </c>
      <c r="N44" s="11">
        <v>4723.108695652174</v>
      </c>
      <c r="O44" s="12">
        <v>3.5677603181397655</v>
      </c>
      <c r="P44" s="14">
        <v>35</v>
      </c>
      <c r="Q44" s="13">
        <v>0.8353498064557705</v>
      </c>
      <c r="R44" s="14">
        <v>14</v>
      </c>
    </row>
    <row r="45" spans="13:23" ht="15" customHeight="1" x14ac:dyDescent="0.25">
      <c r="M45" t="s">
        <v>952</v>
      </c>
      <c r="N45" s="11">
        <v>23313.304347826088</v>
      </c>
      <c r="O45" s="12">
        <v>3.6229993323461502</v>
      </c>
      <c r="P45" s="14">
        <v>30</v>
      </c>
      <c r="Q45" s="13">
        <v>0.54875251302670991</v>
      </c>
      <c r="R45" s="14">
        <v>42</v>
      </c>
    </row>
    <row r="46" spans="13:23" ht="15" customHeight="1" x14ac:dyDescent="0.25">
      <c r="M46" t="s">
        <v>953</v>
      </c>
      <c r="N46" s="11">
        <v>79347.152173913142</v>
      </c>
      <c r="O46" s="12">
        <v>3.2995330042529103</v>
      </c>
      <c r="P46" s="14">
        <v>49</v>
      </c>
      <c r="Q46" s="13">
        <v>0.37572269654892942</v>
      </c>
      <c r="R46" s="14">
        <v>48</v>
      </c>
    </row>
    <row r="47" spans="13:23" ht="15" customHeight="1" x14ac:dyDescent="0.25">
      <c r="M47" t="s">
        <v>954</v>
      </c>
      <c r="N47" s="11">
        <v>5298.0652173913022</v>
      </c>
      <c r="O47" s="12">
        <v>3.9381061380077234</v>
      </c>
      <c r="P47" s="14">
        <v>16</v>
      </c>
      <c r="Q47" s="13">
        <v>1.0787532569313658</v>
      </c>
      <c r="R47" s="14">
        <v>4</v>
      </c>
    </row>
    <row r="48" spans="13:23" ht="15" customHeight="1" x14ac:dyDescent="0.25">
      <c r="M48" t="s">
        <v>955</v>
      </c>
      <c r="N48" s="11">
        <v>24257.923913043476</v>
      </c>
      <c r="O48" s="12">
        <v>3.3229098335864258</v>
      </c>
      <c r="P48" s="14">
        <v>48</v>
      </c>
      <c r="Q48" s="13">
        <v>0.51671344952724996</v>
      </c>
      <c r="R48" s="14">
        <v>45</v>
      </c>
    </row>
    <row r="49" spans="13:18" ht="15" customHeight="1" x14ac:dyDescent="0.25">
      <c r="M49" t="s">
        <v>956</v>
      </c>
      <c r="N49" s="11">
        <v>2238.2826086956525</v>
      </c>
      <c r="O49" s="12">
        <v>3.9486413302124101</v>
      </c>
      <c r="P49" s="14">
        <v>15</v>
      </c>
      <c r="Q49" s="13">
        <v>0.74947480113829501</v>
      </c>
      <c r="R49" s="14">
        <v>21</v>
      </c>
    </row>
    <row r="50" spans="13:18" ht="15" customHeight="1" x14ac:dyDescent="0.25">
      <c r="M50" t="s">
        <v>957</v>
      </c>
      <c r="N50" s="11">
        <v>12189.869565217394</v>
      </c>
      <c r="O50" s="12">
        <v>4.070232035153925</v>
      </c>
      <c r="P50" s="14">
        <v>11</v>
      </c>
      <c r="Q50" s="13">
        <v>0.87998641958575707</v>
      </c>
      <c r="R50" s="14">
        <v>11</v>
      </c>
    </row>
    <row r="51" spans="13:18" ht="15" customHeight="1" x14ac:dyDescent="0.25">
      <c r="M51" t="s">
        <v>958</v>
      </c>
      <c r="N51" s="11">
        <v>18067.565217391315</v>
      </c>
      <c r="O51" s="12">
        <v>3.8287163581628367</v>
      </c>
      <c r="P51" s="14">
        <v>21</v>
      </c>
      <c r="Q51" s="13">
        <v>0.95168056979357585</v>
      </c>
      <c r="R51" s="14">
        <v>8</v>
      </c>
    </row>
    <row r="52" spans="13:18" ht="15" customHeight="1" x14ac:dyDescent="0.25">
      <c r="M52" t="s">
        <v>959</v>
      </c>
      <c r="N52" s="11">
        <v>8857.8043478260879</v>
      </c>
      <c r="O52" s="12">
        <v>3.6103887016853227</v>
      </c>
      <c r="P52" s="14">
        <v>31</v>
      </c>
      <c r="Q52" s="13">
        <v>0.6354275031352844</v>
      </c>
      <c r="R52" s="14">
        <v>36</v>
      </c>
    </row>
    <row r="53" spans="13:18" ht="15" customHeight="1" x14ac:dyDescent="0.25">
      <c r="M53" t="s">
        <v>960</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1044</v>
      </c>
      <c r="D2" s="40"/>
    </row>
    <row r="3" spans="2:4" x14ac:dyDescent="0.25">
      <c r="C3" s="41" t="s">
        <v>994</v>
      </c>
      <c r="D3" s="42" t="s">
        <v>1045</v>
      </c>
    </row>
    <row r="4" spans="2:4" x14ac:dyDescent="0.25">
      <c r="C4" s="43" t="s">
        <v>980</v>
      </c>
      <c r="D4" s="44" t="s">
        <v>1046</v>
      </c>
    </row>
    <row r="5" spans="2:4" x14ac:dyDescent="0.25">
      <c r="C5" s="43" t="s">
        <v>1047</v>
      </c>
      <c r="D5" s="44" t="s">
        <v>1048</v>
      </c>
    </row>
    <row r="6" spans="2:4" ht="15.6" customHeight="1" x14ac:dyDescent="0.25">
      <c r="C6" s="43" t="s">
        <v>996</v>
      </c>
      <c r="D6" s="44" t="s">
        <v>1049</v>
      </c>
    </row>
    <row r="7" spans="2:4" ht="15.6" customHeight="1" x14ac:dyDescent="0.25">
      <c r="C7" s="43" t="s">
        <v>995</v>
      </c>
      <c r="D7" s="44" t="s">
        <v>1050</v>
      </c>
    </row>
    <row r="8" spans="2:4" x14ac:dyDescent="0.25">
      <c r="C8" s="43" t="s">
        <v>1051</v>
      </c>
      <c r="D8" s="44" t="s">
        <v>1052</v>
      </c>
    </row>
    <row r="9" spans="2:4" x14ac:dyDescent="0.25">
      <c r="C9" s="45" t="s">
        <v>1053</v>
      </c>
      <c r="D9" s="43" t="s">
        <v>1054</v>
      </c>
    </row>
    <row r="10" spans="2:4" x14ac:dyDescent="0.25">
      <c r="B10" s="46"/>
      <c r="C10" s="43" t="s">
        <v>1055</v>
      </c>
      <c r="D10" s="44" t="s">
        <v>1056</v>
      </c>
    </row>
    <row r="11" spans="2:4" x14ac:dyDescent="0.25">
      <c r="C11" s="43" t="s">
        <v>948</v>
      </c>
      <c r="D11" s="44" t="s">
        <v>1057</v>
      </c>
    </row>
    <row r="12" spans="2:4" x14ac:dyDescent="0.25">
      <c r="C12" s="43" t="s">
        <v>1058</v>
      </c>
      <c r="D12" s="44" t="s">
        <v>1059</v>
      </c>
    </row>
    <row r="13" spans="2:4" x14ac:dyDescent="0.25">
      <c r="C13" s="43" t="s">
        <v>1055</v>
      </c>
      <c r="D13" s="44" t="s">
        <v>1056</v>
      </c>
    </row>
    <row r="14" spans="2:4" x14ac:dyDescent="0.25">
      <c r="C14" s="43" t="s">
        <v>948</v>
      </c>
      <c r="D14" s="44" t="s">
        <v>1060</v>
      </c>
    </row>
    <row r="15" spans="2:4" x14ac:dyDescent="0.25">
      <c r="C15" s="47" t="s">
        <v>1058</v>
      </c>
      <c r="D15" s="48" t="s">
        <v>1059</v>
      </c>
    </row>
    <row r="17" spans="3:4" ht="23.25" x14ac:dyDescent="0.35">
      <c r="C17" s="39" t="s">
        <v>1061</v>
      </c>
      <c r="D17" s="40"/>
    </row>
    <row r="18" spans="3:4" x14ac:dyDescent="0.25">
      <c r="C18" s="43" t="s">
        <v>980</v>
      </c>
      <c r="D18" s="44" t="s">
        <v>1062</v>
      </c>
    </row>
    <row r="19" spans="3:4" x14ac:dyDescent="0.25">
      <c r="C19" s="43" t="s">
        <v>970</v>
      </c>
      <c r="D19" s="44" t="s">
        <v>1063</v>
      </c>
    </row>
    <row r="20" spans="3:4" x14ac:dyDescent="0.25">
      <c r="C20" s="45" t="s">
        <v>1064</v>
      </c>
      <c r="D20" s="43" t="s">
        <v>1065</v>
      </c>
    </row>
    <row r="21" spans="3:4" x14ac:dyDescent="0.25">
      <c r="C21" s="43" t="s">
        <v>1066</v>
      </c>
      <c r="D21" s="44" t="s">
        <v>1067</v>
      </c>
    </row>
    <row r="22" spans="3:4" x14ac:dyDescent="0.25">
      <c r="C22" s="43" t="s">
        <v>1068</v>
      </c>
      <c r="D22" s="44" t="s">
        <v>1069</v>
      </c>
    </row>
    <row r="23" spans="3:4" x14ac:dyDescent="0.25">
      <c r="C23" s="43" t="s">
        <v>1070</v>
      </c>
      <c r="D23" s="44" t="s">
        <v>1071</v>
      </c>
    </row>
    <row r="24" spans="3:4" x14ac:dyDescent="0.25">
      <c r="C24" s="43" t="s">
        <v>1072</v>
      </c>
      <c r="D24" s="44" t="s">
        <v>1073</v>
      </c>
    </row>
    <row r="25" spans="3:4" x14ac:dyDescent="0.25">
      <c r="C25" s="43" t="s">
        <v>986</v>
      </c>
      <c r="D25" s="44" t="s">
        <v>1074</v>
      </c>
    </row>
    <row r="26" spans="3:4" x14ac:dyDescent="0.25">
      <c r="C26" s="43" t="s">
        <v>1068</v>
      </c>
      <c r="D26" s="44" t="s">
        <v>1069</v>
      </c>
    </row>
    <row r="27" spans="3:4" x14ac:dyDescent="0.25">
      <c r="C27" s="43" t="s">
        <v>1070</v>
      </c>
      <c r="D27" s="44" t="s">
        <v>1071</v>
      </c>
    </row>
    <row r="28" spans="3:4" x14ac:dyDescent="0.25">
      <c r="C28" s="47" t="s">
        <v>1072</v>
      </c>
      <c r="D28" s="48" t="s">
        <v>1073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3.xml>��< ? x m l   v e r s i o n = " 1 . 0 "   e n c o d i n g = " U T F - 1 6 " ? > < G e m i n i   x m l n s = " h t t p : / / g e m i n i / p i v o t c u s t o m i z a t i o n / P o w e r P i v o t V e r s i o n " > < C u s t o m C o n t e n t > < ! [ C D A T A [ 2 0 1 5 . 1 3 0 . 1 6 0 5 . 4 0 6 ] ] > < / C u s t o m C o n t e n t > < / G e m i n i > 
</file>

<file path=customXml/item4.xml>��< ? x m l   v e r s i o n = " 1 . 0 "   e n c o d i n g = " U T F - 1 6 " ? > < G e m i n i   x m l n s = " h t t p : / / g e m i n i / p i v o t c u s t o m i z a t i o n / I s S a n d b o x E m b e d d e d " > < C u s t o m C o n t e n t > < ! [ C D A T A [ y e s ] ] > < / 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S a n d b o x N o n E m p t y " > < C u s t o m C o n t e n t > < ! [ C D A T A [ 1 ] ] > < / C u s t o m C o n t e n t > < / G e m i n i > 
</file>

<file path=customXml/itemProps1.xml><?xml version="1.0" encoding="utf-8"?>
<ds:datastoreItem xmlns:ds="http://schemas.openxmlformats.org/officeDocument/2006/customXml" ds:itemID="{696E26E2-54FB-4F48-A7C1-42B31EB870F2}">
  <ds:schemaRefs>
    <ds:schemaRef ds:uri="http://schemas.microsoft.com/DataMashup"/>
  </ds:schemaRefs>
</ds:datastoreItem>
</file>

<file path=customXml/itemProps2.xml><?xml version="1.0" encoding="utf-8"?>
<ds:datastoreItem xmlns:ds="http://schemas.openxmlformats.org/officeDocument/2006/customXml" ds:itemID="{A4A438E6-B8DE-4271-94C6-683D0D7167DF}">
  <ds:schemaRefs/>
</ds:datastoreItem>
</file>

<file path=customXml/itemProps3.xml><?xml version="1.0" encoding="utf-8"?>
<ds:datastoreItem xmlns:ds="http://schemas.openxmlformats.org/officeDocument/2006/customXml" ds:itemID="{97E02576-7B1E-4A71-8318-92E74C9030BB}">
  <ds:schemaRefs/>
</ds:datastoreItem>
</file>

<file path=customXml/itemProps4.xml><?xml version="1.0" encoding="utf-8"?>
<ds:datastoreItem xmlns:ds="http://schemas.openxmlformats.org/officeDocument/2006/customXml" ds:itemID="{80E33DC4-4DD3-49B7-9092-FE12AD1B1012}">
  <ds:schemaRefs/>
</ds:datastoreItem>
</file>

<file path=customXml/itemProps5.xml><?xml version="1.0" encoding="utf-8"?>
<ds:datastoreItem xmlns:ds="http://schemas.openxmlformats.org/officeDocument/2006/customXml" ds:itemID="{4A0F9BBD-0722-44C0-A51D-871F1E608662}">
  <ds:schemaRefs/>
</ds:datastoreItem>
</file>

<file path=customXml/itemProps6.xml><?xml version="1.0" encoding="utf-8"?>
<ds:datastoreItem xmlns:ds="http://schemas.openxmlformats.org/officeDocument/2006/customXml" ds:itemID="{5E70A7C7-2103-44AA-8B08-92C32F7E8F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2022-03-02T16:27:16Z</dcterms:modified>
</cp:coreProperties>
</file>