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A1071099-16B1-4075-AC3D-ED0FD884590D}"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<sst xmlns="http://schemas.openxmlformats.org/spreadsheetml/2006/main" count="3404" uniqueCount="776">
  <si>
    <t>285002</t>
  </si>
  <si>
    <t>285004</t>
  </si>
  <si>
    <t>285019</t>
  </si>
  <si>
    <t>285036</t>
  </si>
  <si>
    <t>285049</t>
  </si>
  <si>
    <t>285054</t>
  </si>
  <si>
    <t>285055</t>
  </si>
  <si>
    <t>285057</t>
  </si>
  <si>
    <t>285058</t>
  </si>
  <si>
    <t>285059</t>
  </si>
  <si>
    <t>285062</t>
  </si>
  <si>
    <t>285063</t>
  </si>
  <si>
    <t>285065</t>
  </si>
  <si>
    <t>285066</t>
  </si>
  <si>
    <t>285067</t>
  </si>
  <si>
    <t>285071</t>
  </si>
  <si>
    <t>285072</t>
  </si>
  <si>
    <t>285073</t>
  </si>
  <si>
    <t>285074</t>
  </si>
  <si>
    <t>285076</t>
  </si>
  <si>
    <t>285078</t>
  </si>
  <si>
    <t>285080</t>
  </si>
  <si>
    <t>285081</t>
  </si>
  <si>
    <t>285082</t>
  </si>
  <si>
    <t>285083</t>
  </si>
  <si>
    <t>285085</t>
  </si>
  <si>
    <t>285087</t>
  </si>
  <si>
    <t>285088</t>
  </si>
  <si>
    <t>285089</t>
  </si>
  <si>
    <t>285091</t>
  </si>
  <si>
    <t>285092</t>
  </si>
  <si>
    <t>285093</t>
  </si>
  <si>
    <t>285094</t>
  </si>
  <si>
    <t>285095</t>
  </si>
  <si>
    <t>285096</t>
  </si>
  <si>
    <t>285097</t>
  </si>
  <si>
    <t>285098</t>
  </si>
  <si>
    <t>285104</t>
  </si>
  <si>
    <t>285106</t>
  </si>
  <si>
    <t>285108</t>
  </si>
  <si>
    <t>285109</t>
  </si>
  <si>
    <t>285112</t>
  </si>
  <si>
    <t>285114</t>
  </si>
  <si>
    <t>285115</t>
  </si>
  <si>
    <t>285116</t>
  </si>
  <si>
    <t>285117</t>
  </si>
  <si>
    <t>285118</t>
  </si>
  <si>
    <t>285119</t>
  </si>
  <si>
    <t>285124</t>
  </si>
  <si>
    <t>285126</t>
  </si>
  <si>
    <t>285127</t>
  </si>
  <si>
    <t>285130</t>
  </si>
  <si>
    <t>285131</t>
  </si>
  <si>
    <t>285133</t>
  </si>
  <si>
    <t>285134</t>
  </si>
  <si>
    <t>285135</t>
  </si>
  <si>
    <t>285137</t>
  </si>
  <si>
    <t>285138</t>
  </si>
  <si>
    <t>285139</t>
  </si>
  <si>
    <t>285140</t>
  </si>
  <si>
    <t>285141</t>
  </si>
  <si>
    <t>285143</t>
  </si>
  <si>
    <t>285144</t>
  </si>
  <si>
    <t>285146</t>
  </si>
  <si>
    <t>285147</t>
  </si>
  <si>
    <t>285148</t>
  </si>
  <si>
    <t>285149</t>
  </si>
  <si>
    <t>285150</t>
  </si>
  <si>
    <t>285151</t>
  </si>
  <si>
    <t>285156</t>
  </si>
  <si>
    <t>285157</t>
  </si>
  <si>
    <t>285159</t>
  </si>
  <si>
    <t>285160</t>
  </si>
  <si>
    <t>285163</t>
  </si>
  <si>
    <t>285164</t>
  </si>
  <si>
    <t>285165</t>
  </si>
  <si>
    <t>285166</t>
  </si>
  <si>
    <t>285172</t>
  </si>
  <si>
    <t>285173</t>
  </si>
  <si>
    <t>285175</t>
  </si>
  <si>
    <t>285176</t>
  </si>
  <si>
    <t>285177</t>
  </si>
  <si>
    <t>285178</t>
  </si>
  <si>
    <t>285180</t>
  </si>
  <si>
    <t>285183</t>
  </si>
  <si>
    <t>285185</t>
  </si>
  <si>
    <t>285186</t>
  </si>
  <si>
    <t>285187</t>
  </si>
  <si>
    <t>285189</t>
  </si>
  <si>
    <t>285190</t>
  </si>
  <si>
    <t>285191</t>
  </si>
  <si>
    <t>285192</t>
  </si>
  <si>
    <t>285193</t>
  </si>
  <si>
    <t>285197</t>
  </si>
  <si>
    <t>285200</t>
  </si>
  <si>
    <t>285201</t>
  </si>
  <si>
    <t>285202</t>
  </si>
  <si>
    <t>285203</t>
  </si>
  <si>
    <t>285204</t>
  </si>
  <si>
    <t>285206</t>
  </si>
  <si>
    <t>285207</t>
  </si>
  <si>
    <t>285208</t>
  </si>
  <si>
    <t>285209</t>
  </si>
  <si>
    <t>285210</t>
  </si>
  <si>
    <t>285212</t>
  </si>
  <si>
    <t>285213</t>
  </si>
  <si>
    <t>285215</t>
  </si>
  <si>
    <t>285216</t>
  </si>
  <si>
    <t>285218</t>
  </si>
  <si>
    <t>285219</t>
  </si>
  <si>
    <t>285220</t>
  </si>
  <si>
    <t>285221</t>
  </si>
  <si>
    <t>285222</t>
  </si>
  <si>
    <t>285224</t>
  </si>
  <si>
    <t>285225</t>
  </si>
  <si>
    <t>285226</t>
  </si>
  <si>
    <t>285228</t>
  </si>
  <si>
    <t>285229</t>
  </si>
  <si>
    <t>285230</t>
  </si>
  <si>
    <t>285231</t>
  </si>
  <si>
    <t>285232</t>
  </si>
  <si>
    <t>285235</t>
  </si>
  <si>
    <t>285238</t>
  </si>
  <si>
    <t>285239</t>
  </si>
  <si>
    <t>285240</t>
  </si>
  <si>
    <t>285241</t>
  </si>
  <si>
    <t>285242</t>
  </si>
  <si>
    <t>285245</t>
  </si>
  <si>
    <t>285246</t>
  </si>
  <si>
    <t>285248</t>
  </si>
  <si>
    <t>285249</t>
  </si>
  <si>
    <t>285250</t>
  </si>
  <si>
    <t>285252</t>
  </si>
  <si>
    <t>285253</t>
  </si>
  <si>
    <t>285254</t>
  </si>
  <si>
    <t>285256</t>
  </si>
  <si>
    <t>285257</t>
  </si>
  <si>
    <t>285258</t>
  </si>
  <si>
    <t>285259</t>
  </si>
  <si>
    <t>285260</t>
  </si>
  <si>
    <t>285261</t>
  </si>
  <si>
    <t>285262</t>
  </si>
  <si>
    <t>285263</t>
  </si>
  <si>
    <t>285266</t>
  </si>
  <si>
    <t>285267</t>
  </si>
  <si>
    <t>285268</t>
  </si>
  <si>
    <t>285269</t>
  </si>
  <si>
    <t>285270</t>
  </si>
  <si>
    <t>285271</t>
  </si>
  <si>
    <t>285272</t>
  </si>
  <si>
    <t>285273</t>
  </si>
  <si>
    <t>285274</t>
  </si>
  <si>
    <t>285275</t>
  </si>
  <si>
    <t>285276</t>
  </si>
  <si>
    <t>285278</t>
  </si>
  <si>
    <t>285279</t>
  </si>
  <si>
    <t>285280</t>
  </si>
  <si>
    <t>285281</t>
  </si>
  <si>
    <t>285282</t>
  </si>
  <si>
    <t>285283</t>
  </si>
  <si>
    <t>285284</t>
  </si>
  <si>
    <t>285285</t>
  </si>
  <si>
    <t>285287</t>
  </si>
  <si>
    <t>285288</t>
  </si>
  <si>
    <t>285289</t>
  </si>
  <si>
    <t>285290</t>
  </si>
  <si>
    <t>285291</t>
  </si>
  <si>
    <t>285292</t>
  </si>
  <si>
    <t>285293</t>
  </si>
  <si>
    <t>285294</t>
  </si>
  <si>
    <t>285296</t>
  </si>
  <si>
    <t>285297</t>
  </si>
  <si>
    <t>285298</t>
  </si>
  <si>
    <t>285299</t>
  </si>
  <si>
    <t>285300</t>
  </si>
  <si>
    <t>285302</t>
  </si>
  <si>
    <t>285303</t>
  </si>
  <si>
    <t>285304</t>
  </si>
  <si>
    <t>285305</t>
  </si>
  <si>
    <t>28A065</t>
  </si>
  <si>
    <t>28E173</t>
  </si>
  <si>
    <t>28E175</t>
  </si>
  <si>
    <t>28E180</t>
  </si>
  <si>
    <t>28E191</t>
  </si>
  <si>
    <t>28E271</t>
  </si>
  <si>
    <t>28E299</t>
  </si>
  <si>
    <t>28E300</t>
  </si>
  <si>
    <t>28E301</t>
  </si>
  <si>
    <t>HILLCREST CARE CENTER</t>
  </si>
  <si>
    <t>COMMUNITY MEMORIAL HEALTH CENTER</t>
  </si>
  <si>
    <t>HERITAGE CARE CENTER</t>
  </si>
  <si>
    <t>GOOD SHEPHERD LUTHERAN HOME</t>
  </si>
  <si>
    <t>PARKSIDE MANOR</t>
  </si>
  <si>
    <t>SUMNER PLACE</t>
  </si>
  <si>
    <t>ST JANE DE CHANTAL</t>
  </si>
  <si>
    <t>DOUGLAS COUNTY HEALTH CENTER</t>
  </si>
  <si>
    <t>EASTMONT TOWERS</t>
  </si>
  <si>
    <t>BROOKSIDE REHABILITATION CENTER</t>
  </si>
  <si>
    <t>AZRIA HEALTH MONTCLAIR</t>
  </si>
  <si>
    <t>FALLS CITY NURSING AND REHABILITATION CENTER</t>
  </si>
  <si>
    <t>TABITHA NURSING HOME</t>
  </si>
  <si>
    <t>RIVER CITY NURSING AND REHABILITATION</t>
  </si>
  <si>
    <t>ROSE BLUMKIN JEWISH HOME</t>
  </si>
  <si>
    <t>MIDWEST COVENANT HOME</t>
  </si>
  <si>
    <t>HIGHLAND PARK CARE CENTER</t>
  </si>
  <si>
    <t>GOLD CREST RETIREMENT CENTER</t>
  </si>
  <si>
    <t>THE AMBASSADOR LINCOLN</t>
  </si>
  <si>
    <t>HOLDREGE MEMORIAL HOMES, INC</t>
  </si>
  <si>
    <t>HERITAGE ESTATES</t>
  </si>
  <si>
    <t>GOOD SAMARITAN SOCIETY - HASTINGS VILLAGE</t>
  </si>
  <si>
    <t>PARK VIEW HAVEN NURSING HOME</t>
  </si>
  <si>
    <t>DAVID PLACE</t>
  </si>
  <si>
    <t>AZRIA HEALTH REGENCY SQUARE</t>
  </si>
  <si>
    <t>ST. JOSEPH VILLA NURSING CENTER</t>
  </si>
  <si>
    <t>HILLCREST NURSING HOME</t>
  </si>
  <si>
    <t>CHI HEALTH ST FRANCIS</t>
  </si>
  <si>
    <t>CONTINENTAL SPRINGS, LLC</t>
  </si>
  <si>
    <t>LINDEN COURT</t>
  </si>
  <si>
    <t>IMMANUEL FONTENELLE</t>
  </si>
  <si>
    <t>TIFFANY SQUARE</t>
  </si>
  <si>
    <t>ARBOR CARE CENTERS-HARTINGTON LLC</t>
  </si>
  <si>
    <t>HERITAGE OF BEL AIR</t>
  </si>
  <si>
    <t>INDIAN HILLS MANOR</t>
  </si>
  <si>
    <t>EMERALD NURSING &amp; REHAB COLUMBUS</t>
  </si>
  <si>
    <t>EMERALD NURSING &amp; REHAB COZAD</t>
  </si>
  <si>
    <t>AZRIA HEALTH CENTENNIAL PARK</t>
  </si>
  <si>
    <t>MONUMENT REHABILITATION AND CARE CENTER</t>
  </si>
  <si>
    <t>ARBOR CARE CENTERS-FRANKLIN LLC</t>
  </si>
  <si>
    <t>EMERALD NURSING &amp; REHAB OMAHA</t>
  </si>
  <si>
    <t>GOOD SAMARITAN SOCIETY - MILLARD</t>
  </si>
  <si>
    <t>PRESTIGE CARE CENTER OF PLATTSMOUTH</t>
  </si>
  <si>
    <t>EMERALD NURSING &amp; REHAB LAKEVIEW</t>
  </si>
  <si>
    <t>ARBOR CARE CENTERS-O'NEILL LLC</t>
  </si>
  <si>
    <t>PRESTIGE CARE CENTER OF NEBRASKA CITY</t>
  </si>
  <si>
    <t>GOOD SAMARITAN SOCIETY - AUBURN</t>
  </si>
  <si>
    <t>FALLS CITY CARE CENTER</t>
  </si>
  <si>
    <t>ARBOR CARE CENTERS-FULLERTON LLC</t>
  </si>
  <si>
    <t>CLARKSON COMMUNITY CARE CENTER INC</t>
  </si>
  <si>
    <t>ARBOR CARE CENTERS-VALHAVEN, LLC</t>
  </si>
  <si>
    <t>ARBOR CARE CENTERS-TEKAMAH LLC</t>
  </si>
  <si>
    <t>DUNKLAU GARDENS</t>
  </si>
  <si>
    <t>ARBOR CARE CENTERS-NELIGH LLC</t>
  </si>
  <si>
    <t>THE AMBASSADOR NEBRASKA CITY</t>
  </si>
  <si>
    <t>THE AMBASSADOR OMAHA</t>
  </si>
  <si>
    <t>BEATRICE HEALTH AND REHABILITATION</t>
  </si>
  <si>
    <t>YORK GENERAL HEARTHSTONE</t>
  </si>
  <si>
    <t>HILLCREST HEALTH &amp; REHAB</t>
  </si>
  <si>
    <t>LIFE CARE CENTER OF ELKHORN</t>
  </si>
  <si>
    <t>WAYNE COUNTRYVIEW CARE AND REHABILITATION</t>
  </si>
  <si>
    <t>LIFE CARE CENTER OF OMAHA</t>
  </si>
  <si>
    <t>GOOD SAMARITAN SOCIETY - SYRACUSE</t>
  </si>
  <si>
    <t>PREMIER ESTATES OF PIERCE, LLC</t>
  </si>
  <si>
    <t>AZRIA HEALTH ASHLAND</t>
  </si>
  <si>
    <t>AZRIA HEALTH SUTHERLAND</t>
  </si>
  <si>
    <t>AZRIA HEALTH WAVERLY</t>
  </si>
  <si>
    <t>BCP BLUE HILL, LLC</t>
  </si>
  <si>
    <t>AZRIA HEALTH GRETNA</t>
  </si>
  <si>
    <t>AZRIA HEALTH CENTRAL CITY</t>
  </si>
  <si>
    <t>MAPLE CREST HEALTH CENTER</t>
  </si>
  <si>
    <t>CREST VIEW CARE CENTER</t>
  </si>
  <si>
    <t>WISNER CARE CENTER</t>
  </si>
  <si>
    <t>GOOD SAMARITAN SOCIETY - BLOOMFIELD</t>
  </si>
  <si>
    <t>PREMIER ESTATES OF PAWNEE, LLC</t>
  </si>
  <si>
    <t>PLUM CREEK CARE CENTER</t>
  </si>
  <si>
    <t>ST. JOSEPH'S REHABILITATION &amp; CARE CENTER</t>
  </si>
  <si>
    <t>HILLTOP ESTATES</t>
  </si>
  <si>
    <t>HOLMES LAKE REHABILITATION &amp; CARE CENTER</t>
  </si>
  <si>
    <t>NORTH PLATTE CARE CENTER, LLC</t>
  </si>
  <si>
    <t>PREMIER ESTATES OF KENESAW, LLC</t>
  </si>
  <si>
    <t>WILBER CARE CENTER</t>
  </si>
  <si>
    <t>FLORENCE HOME</t>
  </si>
  <si>
    <t>GOOD SAMARITAN SOCIETY - ARAPAHOE</t>
  </si>
  <si>
    <t>GOOD SAMARITAN SOCIETY - VALENTINE</t>
  </si>
  <si>
    <t>GOOD SAMARITAN SOCIETY - ATKINSON</t>
  </si>
  <si>
    <t>BUTTE SENIOR LIVING</t>
  </si>
  <si>
    <t>COLONIAL MANOR OF RANDOLPH</t>
  </si>
  <si>
    <t>GOOD SAMARITAN SOCIETY - COLONIAL VILLA</t>
  </si>
  <si>
    <t>LEGACY GARDEN REHABILITATION &amp; LIVING CENTER</t>
  </si>
  <si>
    <t>GOOD SAMARITAN SOCIETY - SUPERIOR</t>
  </si>
  <si>
    <t>GOOD SAMARITAN SOCIETY - ST JOHNS</t>
  </si>
  <si>
    <t>ALPINE VILLAGE RETIREMENT CENTER</t>
  </si>
  <si>
    <t>ELMS HEALTH CARE CENTER</t>
  </si>
  <si>
    <t>GOOD SAMARITAN SOCIETY - ST LUKE'S VILLAGE</t>
  </si>
  <si>
    <t>GOOD SAMARITAN SOCIETY - OSCEOLA</t>
  </si>
  <si>
    <t>GOOD SAMARITAN SOCIETY - ALBION</t>
  </si>
  <si>
    <t>CALLAWAY GOOD LIFE CENTER, INC</t>
  </si>
  <si>
    <t>CLOVERLODGE CARE CENTER</t>
  </si>
  <si>
    <t>GOOD SAMARITAN SOCIETY - RAVENNA</t>
  </si>
  <si>
    <t>GOOD SAMARITAN SOCIETY - BEATRICE</t>
  </si>
  <si>
    <t>COLONIAL HAVEN</t>
  </si>
  <si>
    <t>FAIRVIEW MANOR</t>
  </si>
  <si>
    <t>ARBOR CARE CENTERS-COUNTRYSIDE LLC</t>
  </si>
  <si>
    <t>COMMUNITY PRIDE CARE CENTER</t>
  </si>
  <si>
    <t>WAKEFIELD HEALTH CARE CENTER</t>
  </si>
  <si>
    <t>CROWELL MEMORIAL HOME</t>
  </si>
  <si>
    <t>PIONEER MANOR NURSING HOME</t>
  </si>
  <si>
    <t>MID-NEBRASKA LUTHERAN HOME</t>
  </si>
  <si>
    <t>ELWOOD CARE CENTER</t>
  </si>
  <si>
    <t>MT CARMEL HOME- KEENS MEMORIAL</t>
  </si>
  <si>
    <t>AZRIA HEALTH MIDTOWN</t>
  </si>
  <si>
    <t>SOUTHLAKE VILLAGE REHABILITATION &amp; CARE CENTER</t>
  </si>
  <si>
    <t>WAUNETA CARE AND THERAPY CENTER</t>
  </si>
  <si>
    <t>AZRIA HEALTH BROADWELL</t>
  </si>
  <si>
    <t>HERITAGE OF EMERSON</t>
  </si>
  <si>
    <t>SKYVIEW CARE AND REHAB AT BRIDGEPORT</t>
  </si>
  <si>
    <t>HERITAGE OF RED CLOUD</t>
  </si>
  <si>
    <t>BROOKEFIELD PARK</t>
  </si>
  <si>
    <t>ROSE LANE HOME</t>
  </si>
  <si>
    <t>HOOPER CARE CENTER</t>
  </si>
  <si>
    <t>HERITAGE CROSSINGS</t>
  </si>
  <si>
    <t>SOUTH HAVEN LIVING CENTER</t>
  </si>
  <si>
    <t>SUNRISE COUNTRY MANOR</t>
  </si>
  <si>
    <t>NYE POINTE HEALTH &amp; REHAB CTR</t>
  </si>
  <si>
    <t>KEYSTONE RIDGE POST ACUTE NURSING AND REHAB</t>
  </si>
  <si>
    <t>LEGACY POINTE REHABILITATION CENTER</t>
  </si>
  <si>
    <t>OMAHA NURSING AND REHABILITATION CENTER</t>
  </si>
  <si>
    <t>SARAH ANN HESTER MEMORIAL HOME</t>
  </si>
  <si>
    <t>BROOKESTONE VILLAGE</t>
  </si>
  <si>
    <t>CHRISTIAN HOMES HEALTH CARE CENTER</t>
  </si>
  <si>
    <t>COLONIAL ACRES NURSING HOME</t>
  </si>
  <si>
    <t>ST. JOSEPH'S VILLA, INC.</t>
  </si>
  <si>
    <t>PONDEROSA VILLA</t>
  </si>
  <si>
    <t>IMPERIAL MANOR NURSING HOME</t>
  </si>
  <si>
    <t>EL DORADO MANOR NURSING HOME</t>
  </si>
  <si>
    <t>MOTHER HULL HOME</t>
  </si>
  <si>
    <t>KIMBALL COUNTY MANOR</t>
  </si>
  <si>
    <t>BERTRAND NURSING HOME</t>
  </si>
  <si>
    <t>BLUE VALLEY LUTHERAN NURSING HOME</t>
  </si>
  <si>
    <t>CHIMNEY ROCK VILLA</t>
  </si>
  <si>
    <t>PARKVIEW HAVEN NURSING HOME</t>
  </si>
  <si>
    <t>WESTFIELD QUALITY CARE OF AURORA</t>
  </si>
  <si>
    <t>GATEWAY VISTA</t>
  </si>
  <si>
    <t>LOUISVILLE CARE CENTER</t>
  </si>
  <si>
    <t>PAPILLION MANOR</t>
  </si>
  <si>
    <t>BEAVER CITY MANOR</t>
  </si>
  <si>
    <t>BETHANY HOME, INC.</t>
  </si>
  <si>
    <t>NORTHFIELD RETIREMENT COMMUNITIES CARE CENTER</t>
  </si>
  <si>
    <t>HARVARD REST HAVEN</t>
  </si>
  <si>
    <t>PLAINVIEW MANOR</t>
  </si>
  <si>
    <t>BRIGHTON GARDENS OF OMAHA</t>
  </si>
  <si>
    <t>LANCASTER REHABILITATION CENTER</t>
  </si>
  <si>
    <t>BROOKESTONE MEADOWS REHABILITATION AND CARE CENTER</t>
  </si>
  <si>
    <t>NYE LEGACY HEALTH &amp; REHABILITATION CENTER</t>
  </si>
  <si>
    <t>RIDGEWOOD REHABILITATION &amp; CARE CENTER</t>
  </si>
  <si>
    <t>THE LIGHTHOUSE AT LAKESIDE VILLAGE</t>
  </si>
  <si>
    <t>OAKLAND HEIGHTS</t>
  </si>
  <si>
    <t>JEFFERSON COMMUNITY HEALTH &amp; LIFE GARDENSIDE</t>
  </si>
  <si>
    <t>TABITHA NURSING CENTER AT CRETE</t>
  </si>
  <si>
    <t>AVERA CREIGHTON CARE CENTRE</t>
  </si>
  <si>
    <t>GOOD SAMARITAN SOCIETY - GRAND ISLAND VILLAGE</t>
  </si>
  <si>
    <t>MITCHELL CARE CENTER</t>
  </si>
  <si>
    <t>TABITHA AT THE LANDING</t>
  </si>
  <si>
    <t>OLD MILL REHABILITATION (OMAHA TCU)</t>
  </si>
  <si>
    <t>SIDNEY REGIONAL MEDICAL CENTER-EXTENDED CARE</t>
  </si>
  <si>
    <t>BROOKESTONE ACRES</t>
  </si>
  <si>
    <t>LITZENBERG MEMORIAL COUNTY HOSPITAL</t>
  </si>
  <si>
    <t>HILLCREST COUNTRY ESTATES-COTTAGES</t>
  </si>
  <si>
    <t>ARBOR CARE CENTERS-ORD, LLC</t>
  </si>
  <si>
    <t>SAUNDERS MEDICAL CENTER</t>
  </si>
  <si>
    <t>BROOKESTONE VIEW</t>
  </si>
  <si>
    <t>SANDHILLS CARE CENTER</t>
  </si>
  <si>
    <t>OLD CHENEY REHABILITATION</t>
  </si>
  <si>
    <t>HILLCREST FIRETHORN</t>
  </si>
  <si>
    <t>HILLCREST MILLARD</t>
  </si>
  <si>
    <t>ST JOSEPH'S HILLSIDE VILLA</t>
  </si>
  <si>
    <t>ROCK COUNTY HOSPITAL LONG TERM CARE</t>
  </si>
  <si>
    <t>BROOKESTONE GARDENS</t>
  </si>
  <si>
    <t>CARL T CURTIS HEALTH EDUCATION CENTER NURSING HOME</t>
  </si>
  <si>
    <t>LEGACY SQUARE</t>
  </si>
  <si>
    <t>PIONEER MEMORIAL COMMUNITY HOSPITAL</t>
  </si>
  <si>
    <t>REGIONAL WEST GARDEN COUNTY NURSING HOME</t>
  </si>
  <si>
    <t>MEMORIAL COMMUNITY CARE</t>
  </si>
  <si>
    <t>GENOA COMMUNITY HOSPITAL/LTC</t>
  </si>
  <si>
    <t>HILLCREST SHADOW LAKE</t>
  </si>
  <si>
    <t>OGLALA SIOUX LAKOTA NURSING HOME</t>
  </si>
  <si>
    <t>HEMINGFORD COMMUNITY CARE CENTER</t>
  </si>
  <si>
    <t>YORK</t>
  </si>
  <si>
    <t>VALLEY</t>
  </si>
  <si>
    <t>ASHLAND</t>
  </si>
  <si>
    <t>GENEVA</t>
  </si>
  <si>
    <t>MADISON</t>
  </si>
  <si>
    <t>AUBURN</t>
  </si>
  <si>
    <t>SEWARD</t>
  </si>
  <si>
    <t>ALMA</t>
  </si>
  <si>
    <t>OSCEOLA</t>
  </si>
  <si>
    <t>OAKLAND</t>
  </si>
  <si>
    <t>FREMONT</t>
  </si>
  <si>
    <t>FULLERTON</t>
  </si>
  <si>
    <t>AURORA</t>
  </si>
  <si>
    <t>LOUISVILLE</t>
  </si>
  <si>
    <t>MILFORD</t>
  </si>
  <si>
    <t>BLOOMFIELD</t>
  </si>
  <si>
    <t>BRIDGEPORT</t>
  </si>
  <si>
    <t>CALLAWAY</t>
  </si>
  <si>
    <t>STUART</t>
  </si>
  <si>
    <t>TRENTON</t>
  </si>
  <si>
    <t>COLUMBUS</t>
  </si>
  <si>
    <t>CRAWFORD</t>
  </si>
  <si>
    <t>FRANKLIN</t>
  </si>
  <si>
    <t>BELLEVUE</t>
  </si>
  <si>
    <t>LINCOLN</t>
  </si>
  <si>
    <t>RUSHVILLE</t>
  </si>
  <si>
    <t>CRETE</t>
  </si>
  <si>
    <t>FAIRBURY</t>
  </si>
  <si>
    <t>HARVARD</t>
  </si>
  <si>
    <t>MITCHELL</t>
  </si>
  <si>
    <t>ELWOOD</t>
  </si>
  <si>
    <t>SYRACUSE</t>
  </si>
  <si>
    <t>BATTLE CREEK</t>
  </si>
  <si>
    <t>WAVERLY</t>
  </si>
  <si>
    <t>SUTHERLAND</t>
  </si>
  <si>
    <t>SIDNEY</t>
  </si>
  <si>
    <t>HUMBOLDT</t>
  </si>
  <si>
    <t>WEST POINT</t>
  </si>
  <si>
    <t>WAKEFIELD</t>
  </si>
  <si>
    <t>LEXINGTON</t>
  </si>
  <si>
    <t>HENDERSON</t>
  </si>
  <si>
    <t>MINDEN</t>
  </si>
  <si>
    <t>GRETNA</t>
  </si>
  <si>
    <t>WISNER</t>
  </si>
  <si>
    <t>LAUREL</t>
  </si>
  <si>
    <t>RANDOLPH</t>
  </si>
  <si>
    <t>HASTINGS</t>
  </si>
  <si>
    <t>WAYNE</t>
  </si>
  <si>
    <t>FAIRMONT</t>
  </si>
  <si>
    <t>PLAINVIEW</t>
  </si>
  <si>
    <t>BUTTE</t>
  </si>
  <si>
    <t>OMAHA</t>
  </si>
  <si>
    <t>FALLS CITY</t>
  </si>
  <si>
    <t>STROMSBURG</t>
  </si>
  <si>
    <t>ALLIANCE</t>
  </si>
  <si>
    <t>ADAMS</t>
  </si>
  <si>
    <t>HOLDREGE</t>
  </si>
  <si>
    <t>GERING</t>
  </si>
  <si>
    <t>COLERIDGE</t>
  </si>
  <si>
    <t>DAVID CITY</t>
  </si>
  <si>
    <t>SOUTH SIOUX CITY</t>
  </si>
  <si>
    <t>MCCOOK</t>
  </si>
  <si>
    <t>GRAND ISLAND</t>
  </si>
  <si>
    <t>NORTH PLATTE</t>
  </si>
  <si>
    <t>HARTINGTON</t>
  </si>
  <si>
    <t>NORFOLK</t>
  </si>
  <si>
    <t>OGALLALA</t>
  </si>
  <si>
    <t>COZAD</t>
  </si>
  <si>
    <t>SCOTTSBLUFF</t>
  </si>
  <si>
    <t>PLATTSMOUTH</t>
  </si>
  <si>
    <t>O' NEILL</t>
  </si>
  <si>
    <t>NEBRASKA CITY</t>
  </si>
  <si>
    <t>CLARKSON</t>
  </si>
  <si>
    <t>TEKAMAH</t>
  </si>
  <si>
    <t>NELIGH</t>
  </si>
  <si>
    <t>BEATRICE</t>
  </si>
  <si>
    <t>ELKHORN</t>
  </si>
  <si>
    <t>PIERCE</t>
  </si>
  <si>
    <t>BLUE HILL</t>
  </si>
  <si>
    <t>CENTRAL CITY</t>
  </si>
  <si>
    <t>BLAIR</t>
  </si>
  <si>
    <t>CHADRON</t>
  </si>
  <si>
    <t>PAWNEE CITY</t>
  </si>
  <si>
    <t>GOTHENBURG</t>
  </si>
  <si>
    <t>KENESAW</t>
  </si>
  <si>
    <t>WILBER</t>
  </si>
  <si>
    <t>ARAPAHOE</t>
  </si>
  <si>
    <t>VALENTINE</t>
  </si>
  <si>
    <t>ATKINSON</t>
  </si>
  <si>
    <t>PENDER</t>
  </si>
  <si>
    <t>SUPERIOR</t>
  </si>
  <si>
    <t>KEARNEY</t>
  </si>
  <si>
    <t>VERDIGRE</t>
  </si>
  <si>
    <t>PONCA</t>
  </si>
  <si>
    <t>ALBION</t>
  </si>
  <si>
    <t>ST EDWARD</t>
  </si>
  <si>
    <t>RAVENNA</t>
  </si>
  <si>
    <t>BEEMER</t>
  </si>
  <si>
    <t>HAY SPRINGS</t>
  </si>
  <si>
    <t>NEWMAN GROVE</t>
  </si>
  <si>
    <t>WAUNETA</t>
  </si>
  <si>
    <t>EMERSON</t>
  </si>
  <si>
    <t>RED CLOUD</t>
  </si>
  <si>
    <t>ST PAUL</t>
  </si>
  <si>
    <t>LOUP CITY</t>
  </si>
  <si>
    <t>HOOPER</t>
  </si>
  <si>
    <t>WAHOO</t>
  </si>
  <si>
    <t>BENKELMAN</t>
  </si>
  <si>
    <t>IMPERIAL</t>
  </si>
  <si>
    <t>KIMBALL</t>
  </si>
  <si>
    <t>BURWELL</t>
  </si>
  <si>
    <t>BERTRAND</t>
  </si>
  <si>
    <t>HEBRON</t>
  </si>
  <si>
    <t>BAYARD</t>
  </si>
  <si>
    <t>DESHLER</t>
  </si>
  <si>
    <t>PAPILLION</t>
  </si>
  <si>
    <t>BEAVER CITY</t>
  </si>
  <si>
    <t>CREIGHTON</t>
  </si>
  <si>
    <t>ORD</t>
  </si>
  <si>
    <t>BROKEN BOW</t>
  </si>
  <si>
    <t>AINSWORTH</t>
  </si>
  <si>
    <t>BASSETT</t>
  </si>
  <si>
    <t>MACY</t>
  </si>
  <si>
    <t>MULLEN</t>
  </si>
  <si>
    <t>OSHKOSH</t>
  </si>
  <si>
    <t>GENOA</t>
  </si>
  <si>
    <t>HEMINGFORD</t>
  </si>
  <si>
    <t>Jefferson</t>
  </si>
  <si>
    <t>Franklin</t>
  </si>
  <si>
    <t>Madison</t>
  </si>
  <si>
    <t>Washington</t>
  </si>
  <si>
    <t>Clay</t>
  </si>
  <si>
    <t>Butler</t>
  </si>
  <si>
    <t>Howard</t>
  </si>
  <si>
    <t>Boone</t>
  </si>
  <si>
    <t>Saline</t>
  </si>
  <si>
    <t>Lincoln</t>
  </si>
  <si>
    <t>Polk</t>
  </si>
  <si>
    <t>Adams</t>
  </si>
  <si>
    <t>Garfield</t>
  </si>
  <si>
    <t>Douglas</t>
  </si>
  <si>
    <t>Cheyenne</t>
  </si>
  <si>
    <t>Hamilton</t>
  </si>
  <si>
    <t>Hall</t>
  </si>
  <si>
    <t>Wayne</t>
  </si>
  <si>
    <t>Dodge</t>
  </si>
  <si>
    <t>Valley</t>
  </si>
  <si>
    <t>Knox</t>
  </si>
  <si>
    <t>Brown</t>
  </si>
  <si>
    <t>Cass</t>
  </si>
  <si>
    <t>Webster</t>
  </si>
  <si>
    <t>Cedar</t>
  </si>
  <si>
    <t>Chase</t>
  </si>
  <si>
    <t>Pawnee</t>
  </si>
  <si>
    <t>Nemaha</t>
  </si>
  <si>
    <t>Seward</t>
  </si>
  <si>
    <t>Sherman</t>
  </si>
  <si>
    <t>Sheridan</t>
  </si>
  <si>
    <t>Harlan</t>
  </si>
  <si>
    <t>Boyd</t>
  </si>
  <si>
    <t>York</t>
  </si>
  <si>
    <t>Dakota</t>
  </si>
  <si>
    <t>Fillmore</t>
  </si>
  <si>
    <t>Rock</t>
  </si>
  <si>
    <t>Phelps</t>
  </si>
  <si>
    <t>Platte</t>
  </si>
  <si>
    <t>Holt</t>
  </si>
  <si>
    <t>Dawson</t>
  </si>
  <si>
    <t>Custer</t>
  </si>
  <si>
    <t>Lancaster</t>
  </si>
  <si>
    <t>Richardson</t>
  </si>
  <si>
    <t>Box Butte</t>
  </si>
  <si>
    <t>Gage</t>
  </si>
  <si>
    <t>Scott Bluff</t>
  </si>
  <si>
    <t>Red Willow</t>
  </si>
  <si>
    <t>Keith</t>
  </si>
  <si>
    <t>Otoe</t>
  </si>
  <si>
    <t>Nance</t>
  </si>
  <si>
    <t>Colfax</t>
  </si>
  <si>
    <t>Burt</t>
  </si>
  <si>
    <t>Antelope</t>
  </si>
  <si>
    <t>Sarpy</t>
  </si>
  <si>
    <t>Pierce</t>
  </si>
  <si>
    <t>Saunders</t>
  </si>
  <si>
    <t>Merrick</t>
  </si>
  <si>
    <t>Dawes</t>
  </si>
  <si>
    <t>Cuming</t>
  </si>
  <si>
    <t>Furnas</t>
  </si>
  <si>
    <t>Cherry</t>
  </si>
  <si>
    <t>Thurston</t>
  </si>
  <si>
    <t>Nuckolls</t>
  </si>
  <si>
    <t>Buffalo</t>
  </si>
  <si>
    <t>Dixon</t>
  </si>
  <si>
    <t>Gosper</t>
  </si>
  <si>
    <t>Morrill</t>
  </si>
  <si>
    <t>Dundy</t>
  </si>
  <si>
    <t>Hitchcock</t>
  </si>
  <si>
    <t>Kimball</t>
  </si>
  <si>
    <t>Thayer</t>
  </si>
  <si>
    <t>Kearney</t>
  </si>
  <si>
    <t>Hooker</t>
  </si>
  <si>
    <t>Garden</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</si>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</sst>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189" totalsRowShown="0" headerRowDxfId="125">
  <autoFilter ref="A1:AG189"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189" totalsRowShown="0" headerRowDxfId="96">
  <autoFilter ref="A1:AK189" xr:uid="{F6C3CB19-CE12-4B14-8BE9-BE2DA56924F3}"/>
  <sortState xmlns:xlrd2="http://schemas.microsoft.com/office/spreadsheetml/2017/richdata2" ref="A2:AK189">
    <sortCondition ref="A1:A189"/>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189" totalsRowShown="0" headerRowDxfId="63">
  <autoFilter ref="A1:AI189" xr:uid="{0BC5ADF1-15D4-4F74-902E-CBC634AC45F1}"/>
  <sortState xmlns:xlrd2="http://schemas.microsoft.com/office/spreadsheetml/2017/richdata2" ref="A2:AI189">
    <sortCondition ref="A1:A189"/>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201"/>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629</v>
      </c>
      <c r="B1" s="1" t="s">
        <v>696</v>
      </c>
      <c r="C1" s="1" t="s">
        <v>632</v>
      </c>
      <c r="D1" s="1" t="s">
        <v>631</v>
      </c>
      <c r="E1" s="1" t="s">
        <v>633</v>
      </c>
      <c r="F1" s="1" t="s">
        <v>637</v>
      </c>
      <c r="G1" s="1" t="s">
        <v>640</v>
      </c>
      <c r="H1" s="1" t="s">
        <v>639</v>
      </c>
      <c r="I1" s="1" t="s">
        <v>697</v>
      </c>
      <c r="J1" s="1" t="s">
        <v>676</v>
      </c>
      <c r="K1" s="1" t="s">
        <v>678</v>
      </c>
      <c r="L1" s="1" t="s">
        <v>677</v>
      </c>
      <c r="M1" s="1" t="s">
        <v>679</v>
      </c>
      <c r="N1" s="1" t="s">
        <v>680</v>
      </c>
      <c r="O1" s="1" t="s">
        <v>681</v>
      </c>
      <c r="P1" s="1" t="s">
        <v>686</v>
      </c>
      <c r="Q1" s="1" t="s">
        <v>687</v>
      </c>
      <c r="R1" s="1" t="s">
        <v>682</v>
      </c>
      <c r="S1" s="1" t="s">
        <v>698</v>
      </c>
      <c r="T1" s="1" t="s">
        <v>683</v>
      </c>
      <c r="U1" s="1" t="s">
        <v>684</v>
      </c>
      <c r="V1" s="1" t="s">
        <v>685</v>
      </c>
      <c r="W1" s="1" t="s">
        <v>699</v>
      </c>
      <c r="X1" s="1" t="s">
        <v>689</v>
      </c>
      <c r="Y1" s="1" t="s">
        <v>688</v>
      </c>
      <c r="Z1" s="1" t="s">
        <v>690</v>
      </c>
      <c r="AA1" s="1" t="s">
        <v>700</v>
      </c>
      <c r="AB1" s="1" t="s">
        <v>691</v>
      </c>
      <c r="AC1" s="1" t="s">
        <v>692</v>
      </c>
      <c r="AD1" s="1" t="s">
        <v>693</v>
      </c>
      <c r="AE1" s="1" t="s">
        <v>694</v>
      </c>
      <c r="AF1" s="1" t="s">
        <v>630</v>
      </c>
      <c r="AG1" s="38" t="s">
        <v>641</v>
      </c>
    </row>
    <row r="2" spans="1:34" x14ac:dyDescent="0.25">
      <c r="A2" t="s">
        <v>607</v>
      </c>
      <c r="B2" t="s">
        <v>280</v>
      </c>
      <c r="C2" t="s">
        <v>468</v>
      </c>
      <c r="D2" t="s">
        <v>523</v>
      </c>
      <c r="E2" s="31">
        <v>32.902173913043477</v>
      </c>
      <c r="F2" s="31">
        <v>3.815602907168814</v>
      </c>
      <c r="G2" s="31">
        <v>3.7997456227287745</v>
      </c>
      <c r="H2" s="31">
        <v>0.72836141394119591</v>
      </c>
      <c r="I2" s="31">
        <v>0.71250412950115627</v>
      </c>
      <c r="J2" s="31">
        <v>125.5416304347826</v>
      </c>
      <c r="K2" s="31">
        <v>125.01989130434782</v>
      </c>
      <c r="L2" s="31">
        <v>23.964673913043477</v>
      </c>
      <c r="M2" s="31">
        <v>23.442934782608695</v>
      </c>
      <c r="N2" s="31">
        <v>0</v>
      </c>
      <c r="O2" s="31">
        <v>0.52173913043478259</v>
      </c>
      <c r="P2" s="31">
        <v>24.842391304347824</v>
      </c>
      <c r="Q2" s="31">
        <v>24.842391304347824</v>
      </c>
      <c r="R2" s="31">
        <v>0</v>
      </c>
      <c r="S2" s="31">
        <v>76.734565217391307</v>
      </c>
      <c r="T2" s="31">
        <v>49.551630434782609</v>
      </c>
      <c r="U2" s="31">
        <v>0</v>
      </c>
      <c r="V2" s="31">
        <v>27.182934782608694</v>
      </c>
      <c r="W2" s="31">
        <v>5.9791304347826086</v>
      </c>
      <c r="X2" s="31">
        <v>0.54347826086956519</v>
      </c>
      <c r="Y2" s="31">
        <v>0</v>
      </c>
      <c r="Z2" s="31">
        <v>0</v>
      </c>
      <c r="AA2" s="31">
        <v>0</v>
      </c>
      <c r="AB2" s="31">
        <v>0</v>
      </c>
      <c r="AC2" s="31">
        <v>5.3641304347826084</v>
      </c>
      <c r="AD2" s="31">
        <v>0</v>
      </c>
      <c r="AE2" s="31">
        <v>7.1521739130434789E-2</v>
      </c>
      <c r="AF2" t="s">
        <v>89</v>
      </c>
      <c r="AG2" s="32">
        <v>7</v>
      </c>
      <c r="AH2"/>
    </row>
    <row r="3" spans="1:34" x14ac:dyDescent="0.25">
      <c r="A3" t="s">
        <v>607</v>
      </c>
      <c r="B3" t="s">
        <v>291</v>
      </c>
      <c r="C3" t="s">
        <v>380</v>
      </c>
      <c r="D3" t="s">
        <v>505</v>
      </c>
      <c r="E3" s="31">
        <v>40.608695652173914</v>
      </c>
      <c r="F3" s="31">
        <v>0.37576017130620987</v>
      </c>
      <c r="G3" s="31">
        <v>0.14907119914346895</v>
      </c>
      <c r="H3" s="31">
        <v>0.26770877944325477</v>
      </c>
      <c r="I3" s="31">
        <v>4.1019807280513916E-2</v>
      </c>
      <c r="J3" s="31">
        <v>15.259130434782609</v>
      </c>
      <c r="K3" s="31">
        <v>6.0535869565217393</v>
      </c>
      <c r="L3" s="31">
        <v>10.871304347826086</v>
      </c>
      <c r="M3" s="31">
        <v>1.6657608695652173</v>
      </c>
      <c r="N3" s="31">
        <v>4.5217391304347823</v>
      </c>
      <c r="O3" s="31">
        <v>4.6838043478260873</v>
      </c>
      <c r="P3" s="31">
        <v>5.5217391304347829E-2</v>
      </c>
      <c r="Q3" s="31">
        <v>5.5217391304347829E-2</v>
      </c>
      <c r="R3" s="31">
        <v>0</v>
      </c>
      <c r="S3" s="31">
        <v>4.3326086956521745</v>
      </c>
      <c r="T3" s="31">
        <v>4.3326086956521745</v>
      </c>
      <c r="U3" s="31">
        <v>0</v>
      </c>
      <c r="V3" s="31">
        <v>0</v>
      </c>
      <c r="W3" s="31">
        <v>9.2021739130434774</v>
      </c>
      <c r="X3" s="31">
        <v>0.34782608695652173</v>
      </c>
      <c r="Y3" s="31">
        <v>4.5217391304347823</v>
      </c>
      <c r="Z3" s="31">
        <v>0</v>
      </c>
      <c r="AA3" s="31">
        <v>0</v>
      </c>
      <c r="AB3" s="31">
        <v>0</v>
      </c>
      <c r="AC3" s="31">
        <v>4.3326086956521745</v>
      </c>
      <c r="AD3" s="31">
        <v>0</v>
      </c>
      <c r="AE3" s="31">
        <v>0</v>
      </c>
      <c r="AF3" t="s">
        <v>100</v>
      </c>
      <c r="AG3" s="32">
        <v>7</v>
      </c>
      <c r="AH3"/>
    </row>
    <row r="4" spans="1:34" x14ac:dyDescent="0.25">
      <c r="A4" t="s">
        <v>607</v>
      </c>
      <c r="B4" t="s">
        <v>227</v>
      </c>
      <c r="C4" t="s">
        <v>398</v>
      </c>
      <c r="D4" t="s">
        <v>504</v>
      </c>
      <c r="E4" s="31">
        <v>24.652173913043477</v>
      </c>
      <c r="F4" s="31">
        <v>3.5176984126984125</v>
      </c>
      <c r="G4" s="31">
        <v>3.1647178130511464</v>
      </c>
      <c r="H4" s="31">
        <v>0.80591710758377422</v>
      </c>
      <c r="I4" s="31">
        <v>0.45293650793650797</v>
      </c>
      <c r="J4" s="31">
        <v>86.718913043478253</v>
      </c>
      <c r="K4" s="31">
        <v>78.017173913043479</v>
      </c>
      <c r="L4" s="31">
        <v>19.867608695652173</v>
      </c>
      <c r="M4" s="31">
        <v>11.165869565217392</v>
      </c>
      <c r="N4" s="31">
        <v>2.9655434782608694</v>
      </c>
      <c r="O4" s="31">
        <v>5.7361956521739135</v>
      </c>
      <c r="P4" s="31">
        <v>19.511630434782607</v>
      </c>
      <c r="Q4" s="31">
        <v>19.511630434782607</v>
      </c>
      <c r="R4" s="31">
        <v>0</v>
      </c>
      <c r="S4" s="31">
        <v>47.33967391304347</v>
      </c>
      <c r="T4" s="31">
        <v>27.317391304347826</v>
      </c>
      <c r="U4" s="31">
        <v>0</v>
      </c>
      <c r="V4" s="31">
        <v>20.022282608695647</v>
      </c>
      <c r="W4" s="31">
        <v>2.165</v>
      </c>
      <c r="X4" s="31">
        <v>0</v>
      </c>
      <c r="Y4" s="31">
        <v>0</v>
      </c>
      <c r="Z4" s="31">
        <v>0</v>
      </c>
      <c r="AA4" s="31">
        <v>2.165</v>
      </c>
      <c r="AB4" s="31">
        <v>0</v>
      </c>
      <c r="AC4" s="31">
        <v>0</v>
      </c>
      <c r="AD4" s="31">
        <v>0</v>
      </c>
      <c r="AE4" s="31">
        <v>0</v>
      </c>
      <c r="AF4" t="s">
        <v>34</v>
      </c>
      <c r="AG4" s="32">
        <v>7</v>
      </c>
      <c r="AH4"/>
    </row>
    <row r="5" spans="1:34" x14ac:dyDescent="0.25">
      <c r="A5" t="s">
        <v>607</v>
      </c>
      <c r="B5" t="s">
        <v>236</v>
      </c>
      <c r="C5" t="s">
        <v>387</v>
      </c>
      <c r="D5" t="s">
        <v>553</v>
      </c>
      <c r="E5" s="31">
        <v>54.271739130434781</v>
      </c>
      <c r="F5" s="31">
        <v>3.2278309633486888</v>
      </c>
      <c r="G5" s="31">
        <v>3.0810494692569601</v>
      </c>
      <c r="H5" s="31">
        <v>0.50313238533947546</v>
      </c>
      <c r="I5" s="31">
        <v>0.35635089124774699</v>
      </c>
      <c r="J5" s="31">
        <v>175.18000000000004</v>
      </c>
      <c r="K5" s="31">
        <v>167.21391304347827</v>
      </c>
      <c r="L5" s="31">
        <v>27.305869565217399</v>
      </c>
      <c r="M5" s="31">
        <v>19.339782608695661</v>
      </c>
      <c r="N5" s="31">
        <v>5.1726086956521735</v>
      </c>
      <c r="O5" s="31">
        <v>2.7934782608695654</v>
      </c>
      <c r="P5" s="31">
        <v>28.025760869565222</v>
      </c>
      <c r="Q5" s="31">
        <v>28.025760869565222</v>
      </c>
      <c r="R5" s="31">
        <v>0</v>
      </c>
      <c r="S5" s="31">
        <v>119.8483695652174</v>
      </c>
      <c r="T5" s="31">
        <v>83.701739130434774</v>
      </c>
      <c r="U5" s="31">
        <v>4.5118478260869566</v>
      </c>
      <c r="V5" s="31">
        <v>31.634782608695662</v>
      </c>
      <c r="W5" s="31">
        <v>3.8260869565217392</v>
      </c>
      <c r="X5" s="31">
        <v>0</v>
      </c>
      <c r="Y5" s="31">
        <v>3.8260869565217392</v>
      </c>
      <c r="Z5" s="31">
        <v>0</v>
      </c>
      <c r="AA5" s="31">
        <v>0</v>
      </c>
      <c r="AB5" s="31">
        <v>0</v>
      </c>
      <c r="AC5" s="31">
        <v>0</v>
      </c>
      <c r="AD5" s="31">
        <v>0</v>
      </c>
      <c r="AE5" s="31">
        <v>0</v>
      </c>
      <c r="AF5" t="s">
        <v>43</v>
      </c>
      <c r="AG5" s="32">
        <v>7</v>
      </c>
      <c r="AH5"/>
    </row>
    <row r="6" spans="1:34" x14ac:dyDescent="0.25">
      <c r="A6" t="s">
        <v>607</v>
      </c>
      <c r="B6" t="s">
        <v>220</v>
      </c>
      <c r="C6" t="s">
        <v>440</v>
      </c>
      <c r="D6" t="s">
        <v>527</v>
      </c>
      <c r="E6" s="31">
        <v>27.695652173913043</v>
      </c>
      <c r="F6" s="31">
        <v>3.360098116169544</v>
      </c>
      <c r="G6" s="31">
        <v>3.0815306122448969</v>
      </c>
      <c r="H6" s="31">
        <v>0.88413657770800624</v>
      </c>
      <c r="I6" s="31">
        <v>0.60556907378335945</v>
      </c>
      <c r="J6" s="31">
        <v>93.060108695652147</v>
      </c>
      <c r="K6" s="31">
        <v>85.34499999999997</v>
      </c>
      <c r="L6" s="31">
        <v>24.486739130434781</v>
      </c>
      <c r="M6" s="31">
        <v>16.771630434782608</v>
      </c>
      <c r="N6" s="31">
        <v>4.2984782608695635</v>
      </c>
      <c r="O6" s="31">
        <v>3.4166304347826091</v>
      </c>
      <c r="P6" s="31">
        <v>11.684130434782606</v>
      </c>
      <c r="Q6" s="31">
        <v>11.684130434782606</v>
      </c>
      <c r="R6" s="31">
        <v>0</v>
      </c>
      <c r="S6" s="31">
        <v>56.88923913043476</v>
      </c>
      <c r="T6" s="31">
        <v>53.468804347826065</v>
      </c>
      <c r="U6" s="31">
        <v>0</v>
      </c>
      <c r="V6" s="31">
        <v>3.4204347826086949</v>
      </c>
      <c r="W6" s="31">
        <v>0</v>
      </c>
      <c r="X6" s="31">
        <v>0</v>
      </c>
      <c r="Y6" s="31">
        <v>0</v>
      </c>
      <c r="Z6" s="31">
        <v>0</v>
      </c>
      <c r="AA6" s="31">
        <v>0</v>
      </c>
      <c r="AB6" s="31">
        <v>0</v>
      </c>
      <c r="AC6" s="31">
        <v>0</v>
      </c>
      <c r="AD6" s="31">
        <v>0</v>
      </c>
      <c r="AE6" s="31">
        <v>0</v>
      </c>
      <c r="AF6" t="s">
        <v>27</v>
      </c>
      <c r="AG6" s="32">
        <v>7</v>
      </c>
      <c r="AH6"/>
    </row>
    <row r="7" spans="1:34" x14ac:dyDescent="0.25">
      <c r="A7" t="s">
        <v>607</v>
      </c>
      <c r="B7" t="s">
        <v>241</v>
      </c>
      <c r="C7" t="s">
        <v>450</v>
      </c>
      <c r="D7" t="s">
        <v>556</v>
      </c>
      <c r="E7" s="31">
        <v>37.913043478260867</v>
      </c>
      <c r="F7" s="31">
        <v>2.897032683486239</v>
      </c>
      <c r="G7" s="31">
        <v>2.7049254587155964</v>
      </c>
      <c r="H7" s="31">
        <v>0.47925172018348616</v>
      </c>
      <c r="I7" s="31">
        <v>0.28714449541284404</v>
      </c>
      <c r="J7" s="31">
        <v>109.83532608695653</v>
      </c>
      <c r="K7" s="31">
        <v>102.55195652173913</v>
      </c>
      <c r="L7" s="31">
        <v>18.169891304347821</v>
      </c>
      <c r="M7" s="31">
        <v>10.886521739130433</v>
      </c>
      <c r="N7" s="31">
        <v>4.8267391304347811</v>
      </c>
      <c r="O7" s="31">
        <v>2.4566304347826087</v>
      </c>
      <c r="P7" s="31">
        <v>22.967934782608701</v>
      </c>
      <c r="Q7" s="31">
        <v>22.967934782608701</v>
      </c>
      <c r="R7" s="31">
        <v>0</v>
      </c>
      <c r="S7" s="31">
        <v>68.697499999999991</v>
      </c>
      <c r="T7" s="31">
        <v>18.936956521739134</v>
      </c>
      <c r="U7" s="31">
        <v>5.828913043478261</v>
      </c>
      <c r="V7" s="31">
        <v>43.931630434782605</v>
      </c>
      <c r="W7" s="31">
        <v>0</v>
      </c>
      <c r="X7" s="31">
        <v>0</v>
      </c>
      <c r="Y7" s="31">
        <v>0</v>
      </c>
      <c r="Z7" s="31">
        <v>0</v>
      </c>
      <c r="AA7" s="31">
        <v>0</v>
      </c>
      <c r="AB7" s="31">
        <v>0</v>
      </c>
      <c r="AC7" s="31">
        <v>0</v>
      </c>
      <c r="AD7" s="31">
        <v>0</v>
      </c>
      <c r="AE7" s="31">
        <v>0</v>
      </c>
      <c r="AF7" t="s">
        <v>48</v>
      </c>
      <c r="AG7" s="32">
        <v>7</v>
      </c>
      <c r="AH7"/>
    </row>
    <row r="8" spans="1:34" x14ac:dyDescent="0.25">
      <c r="A8" t="s">
        <v>607</v>
      </c>
      <c r="B8" t="s">
        <v>232</v>
      </c>
      <c r="C8" t="s">
        <v>446</v>
      </c>
      <c r="D8" t="s">
        <v>542</v>
      </c>
      <c r="E8" s="31">
        <v>40.217391304347828</v>
      </c>
      <c r="F8" s="31">
        <v>3.6049297297297285</v>
      </c>
      <c r="G8" s="31">
        <v>3.3209648648648638</v>
      </c>
      <c r="H8" s="31">
        <v>0.75781621621621631</v>
      </c>
      <c r="I8" s="31">
        <v>0.47385135135135142</v>
      </c>
      <c r="J8" s="31">
        <v>144.98086956521735</v>
      </c>
      <c r="K8" s="31">
        <v>133.56054347826083</v>
      </c>
      <c r="L8" s="31">
        <v>30.47739130434783</v>
      </c>
      <c r="M8" s="31">
        <v>19.057065217391308</v>
      </c>
      <c r="N8" s="31">
        <v>4.4671739130434789</v>
      </c>
      <c r="O8" s="31">
        <v>6.9531521739130442</v>
      </c>
      <c r="P8" s="31">
        <v>18.285434782608686</v>
      </c>
      <c r="Q8" s="31">
        <v>18.285434782608686</v>
      </c>
      <c r="R8" s="31">
        <v>0</v>
      </c>
      <c r="S8" s="31">
        <v>96.218043478260853</v>
      </c>
      <c r="T8" s="31">
        <v>48.804456521739112</v>
      </c>
      <c r="U8" s="31">
        <v>8.5282608695652176</v>
      </c>
      <c r="V8" s="31">
        <v>38.885326086956518</v>
      </c>
      <c r="W8" s="31">
        <v>0</v>
      </c>
      <c r="X8" s="31">
        <v>0</v>
      </c>
      <c r="Y8" s="31">
        <v>0</v>
      </c>
      <c r="Z8" s="31">
        <v>0</v>
      </c>
      <c r="AA8" s="31">
        <v>0</v>
      </c>
      <c r="AB8" s="31">
        <v>0</v>
      </c>
      <c r="AC8" s="31">
        <v>0</v>
      </c>
      <c r="AD8" s="31">
        <v>0</v>
      </c>
      <c r="AE8" s="31">
        <v>0</v>
      </c>
      <c r="AF8" t="s">
        <v>39</v>
      </c>
      <c r="AG8" s="32">
        <v>7</v>
      </c>
      <c r="AH8"/>
    </row>
    <row r="9" spans="1:34" x14ac:dyDescent="0.25">
      <c r="A9" t="s">
        <v>607</v>
      </c>
      <c r="B9" t="s">
        <v>357</v>
      </c>
      <c r="C9" t="s">
        <v>494</v>
      </c>
      <c r="D9" t="s">
        <v>522</v>
      </c>
      <c r="E9" s="31">
        <v>26.673913043478262</v>
      </c>
      <c r="F9" s="31">
        <v>3.0483781581092089</v>
      </c>
      <c r="G9" s="31">
        <v>2.792775061124694</v>
      </c>
      <c r="H9" s="31">
        <v>0.64046047269763651</v>
      </c>
      <c r="I9" s="31">
        <v>0.3848573757131214</v>
      </c>
      <c r="J9" s="31">
        <v>81.312173913043466</v>
      </c>
      <c r="K9" s="31">
        <v>74.494239130434778</v>
      </c>
      <c r="L9" s="31">
        <v>17.083586956521739</v>
      </c>
      <c r="M9" s="31">
        <v>10.265652173913043</v>
      </c>
      <c r="N9" s="31">
        <v>1.361413043478261</v>
      </c>
      <c r="O9" s="31">
        <v>5.4565217391304346</v>
      </c>
      <c r="P9" s="31">
        <v>18.932608695652171</v>
      </c>
      <c r="Q9" s="31">
        <v>18.932608695652171</v>
      </c>
      <c r="R9" s="31">
        <v>0</v>
      </c>
      <c r="S9" s="31">
        <v>45.29597826086956</v>
      </c>
      <c r="T9" s="31">
        <v>30.63</v>
      </c>
      <c r="U9" s="31">
        <v>0</v>
      </c>
      <c r="V9" s="31">
        <v>14.66597826086956</v>
      </c>
      <c r="W9" s="31">
        <v>19.434782608695652</v>
      </c>
      <c r="X9" s="31">
        <v>4.0434782608695654</v>
      </c>
      <c r="Y9" s="31">
        <v>0</v>
      </c>
      <c r="Z9" s="31">
        <v>0</v>
      </c>
      <c r="AA9" s="31">
        <v>4.6956521739130439</v>
      </c>
      <c r="AB9" s="31">
        <v>0</v>
      </c>
      <c r="AC9" s="31">
        <v>10.695652173913043</v>
      </c>
      <c r="AD9" s="31">
        <v>0</v>
      </c>
      <c r="AE9" s="31">
        <v>0</v>
      </c>
      <c r="AF9" t="s">
        <v>169</v>
      </c>
      <c r="AG9" s="32">
        <v>7</v>
      </c>
      <c r="AH9"/>
    </row>
    <row r="10" spans="1:34" x14ac:dyDescent="0.25">
      <c r="A10" t="s">
        <v>607</v>
      </c>
      <c r="B10" t="s">
        <v>239</v>
      </c>
      <c r="C10" t="s">
        <v>449</v>
      </c>
      <c r="D10" t="s">
        <v>555</v>
      </c>
      <c r="E10" s="31">
        <v>28.184782608695652</v>
      </c>
      <c r="F10" s="31">
        <v>3.6135557269571925</v>
      </c>
      <c r="G10" s="31">
        <v>3.219741612032395</v>
      </c>
      <c r="H10" s="31">
        <v>0.78342846124180499</v>
      </c>
      <c r="I10" s="31">
        <v>0.38961434631700737</v>
      </c>
      <c r="J10" s="31">
        <v>101.84728260869565</v>
      </c>
      <c r="K10" s="31">
        <v>90.747717391304349</v>
      </c>
      <c r="L10" s="31">
        <v>22.080760869565221</v>
      </c>
      <c r="M10" s="31">
        <v>10.981195652173914</v>
      </c>
      <c r="N10" s="31">
        <v>5.983695652173914</v>
      </c>
      <c r="O10" s="31">
        <v>5.1158695652173911</v>
      </c>
      <c r="P10" s="31">
        <v>16.303043478260872</v>
      </c>
      <c r="Q10" s="31">
        <v>16.303043478260872</v>
      </c>
      <c r="R10" s="31">
        <v>0</v>
      </c>
      <c r="S10" s="31">
        <v>63.463478260869564</v>
      </c>
      <c r="T10" s="31">
        <v>41.621739130434783</v>
      </c>
      <c r="U10" s="31">
        <v>4.8094565217391283</v>
      </c>
      <c r="V10" s="31">
        <v>17.032282608695656</v>
      </c>
      <c r="W10" s="31">
        <v>8.8260869565217384</v>
      </c>
      <c r="X10" s="31">
        <v>2.5869565217391304</v>
      </c>
      <c r="Y10" s="31">
        <v>2</v>
      </c>
      <c r="Z10" s="31">
        <v>0</v>
      </c>
      <c r="AA10" s="31">
        <v>0</v>
      </c>
      <c r="AB10" s="31">
        <v>0</v>
      </c>
      <c r="AC10" s="31">
        <v>3.1304347826086958</v>
      </c>
      <c r="AD10" s="31">
        <v>0</v>
      </c>
      <c r="AE10" s="31">
        <v>1.1086956521739131</v>
      </c>
      <c r="AF10" t="s">
        <v>46</v>
      </c>
      <c r="AG10" s="32">
        <v>7</v>
      </c>
      <c r="AH10"/>
    </row>
    <row r="11" spans="1:34" x14ac:dyDescent="0.25">
      <c r="A11" t="s">
        <v>607</v>
      </c>
      <c r="B11" t="s">
        <v>238</v>
      </c>
      <c r="C11" t="s">
        <v>377</v>
      </c>
      <c r="D11" t="s">
        <v>516</v>
      </c>
      <c r="E11" s="31">
        <v>43.945652173913047</v>
      </c>
      <c r="F11" s="31">
        <v>3.5018698985901557</v>
      </c>
      <c r="G11" s="31">
        <v>3.2757234726688109</v>
      </c>
      <c r="H11" s="31">
        <v>0.8428642097452389</v>
      </c>
      <c r="I11" s="31">
        <v>0.61671778382389331</v>
      </c>
      <c r="J11" s="31">
        <v>153.89195652173913</v>
      </c>
      <c r="K11" s="31">
        <v>143.95380434782612</v>
      </c>
      <c r="L11" s="31">
        <v>37.04021739130436</v>
      </c>
      <c r="M11" s="31">
        <v>27.102065217391313</v>
      </c>
      <c r="N11" s="31">
        <v>4.9214130434782613</v>
      </c>
      <c r="O11" s="31">
        <v>5.0167391304347833</v>
      </c>
      <c r="P11" s="31">
        <v>17.758804347826082</v>
      </c>
      <c r="Q11" s="31">
        <v>17.758804347826082</v>
      </c>
      <c r="R11" s="31">
        <v>0</v>
      </c>
      <c r="S11" s="31">
        <v>99.092934782608694</v>
      </c>
      <c r="T11" s="31">
        <v>62.553369565217388</v>
      </c>
      <c r="U11" s="31">
        <v>0</v>
      </c>
      <c r="V11" s="31">
        <v>36.539565217391313</v>
      </c>
      <c r="W11" s="31">
        <v>1.0434782608695652</v>
      </c>
      <c r="X11" s="31">
        <v>0</v>
      </c>
      <c r="Y11" s="31">
        <v>1.0434782608695652</v>
      </c>
      <c r="Z11" s="31">
        <v>0</v>
      </c>
      <c r="AA11" s="31">
        <v>0</v>
      </c>
      <c r="AB11" s="31">
        <v>0</v>
      </c>
      <c r="AC11" s="31">
        <v>0</v>
      </c>
      <c r="AD11" s="31">
        <v>0</v>
      </c>
      <c r="AE11" s="31">
        <v>0</v>
      </c>
      <c r="AF11" t="s">
        <v>45</v>
      </c>
      <c r="AG11" s="32">
        <v>7</v>
      </c>
      <c r="AH11"/>
    </row>
    <row r="12" spans="1:34" x14ac:dyDescent="0.25">
      <c r="A12" t="s">
        <v>607</v>
      </c>
      <c r="B12" t="s">
        <v>348</v>
      </c>
      <c r="C12" t="s">
        <v>493</v>
      </c>
      <c r="D12" t="s">
        <v>523</v>
      </c>
      <c r="E12" s="31">
        <v>40.641304347826086</v>
      </c>
      <c r="F12" s="31">
        <v>3.9104305964161545</v>
      </c>
      <c r="G12" s="31">
        <v>3.6277480609788717</v>
      </c>
      <c r="H12" s="31">
        <v>0.83309708478202726</v>
      </c>
      <c r="I12" s="31">
        <v>0.55041454934474454</v>
      </c>
      <c r="J12" s="31">
        <v>158.92500000000001</v>
      </c>
      <c r="K12" s="31">
        <v>147.43641304347827</v>
      </c>
      <c r="L12" s="31">
        <v>33.858152173913041</v>
      </c>
      <c r="M12" s="31">
        <v>22.369565217391301</v>
      </c>
      <c r="N12" s="31">
        <v>5.3744565217391296</v>
      </c>
      <c r="O12" s="31">
        <v>6.1141304347826075</v>
      </c>
      <c r="P12" s="31">
        <v>20.048369565217392</v>
      </c>
      <c r="Q12" s="31">
        <v>20.048369565217392</v>
      </c>
      <c r="R12" s="31">
        <v>0</v>
      </c>
      <c r="S12" s="31">
        <v>105.01847826086959</v>
      </c>
      <c r="T12" s="31">
        <v>52.87608695652176</v>
      </c>
      <c r="U12" s="31">
        <v>0</v>
      </c>
      <c r="V12" s="31">
        <v>52.142391304347818</v>
      </c>
      <c r="W12" s="31">
        <v>14.260869565217389</v>
      </c>
      <c r="X12" s="31">
        <v>0</v>
      </c>
      <c r="Y12" s="31">
        <v>0</v>
      </c>
      <c r="Z12" s="31">
        <v>6.1141304347826075</v>
      </c>
      <c r="AA12" s="31">
        <v>4.6711956521739131</v>
      </c>
      <c r="AB12" s="31">
        <v>0</v>
      </c>
      <c r="AC12" s="31">
        <v>3.4755434782608696</v>
      </c>
      <c r="AD12" s="31">
        <v>0</v>
      </c>
      <c r="AE12" s="31">
        <v>0</v>
      </c>
      <c r="AF12" t="s">
        <v>160</v>
      </c>
      <c r="AG12" s="32">
        <v>7</v>
      </c>
      <c r="AH12"/>
    </row>
    <row r="13" spans="1:34" x14ac:dyDescent="0.25">
      <c r="A13" t="s">
        <v>607</v>
      </c>
      <c r="B13" t="s">
        <v>252</v>
      </c>
      <c r="C13" t="s">
        <v>378</v>
      </c>
      <c r="D13" t="s">
        <v>559</v>
      </c>
      <c r="E13" s="31">
        <v>70.793478260869563</v>
      </c>
      <c r="F13" s="31">
        <v>3.2520328573621993</v>
      </c>
      <c r="G13" s="31">
        <v>2.750684784277599</v>
      </c>
      <c r="H13" s="31">
        <v>0.45052049746660527</v>
      </c>
      <c r="I13" s="31">
        <v>5.6040227237832044E-2</v>
      </c>
      <c r="J13" s="31">
        <v>230.22271739130437</v>
      </c>
      <c r="K13" s="31">
        <v>194.7305434782609</v>
      </c>
      <c r="L13" s="31">
        <v>31.893913043478261</v>
      </c>
      <c r="M13" s="31">
        <v>3.967282608695653</v>
      </c>
      <c r="N13" s="31">
        <v>22.622282608695652</v>
      </c>
      <c r="O13" s="31">
        <v>5.3043478260869561</v>
      </c>
      <c r="P13" s="31">
        <v>46.735652173913046</v>
      </c>
      <c r="Q13" s="31">
        <v>39.170108695652175</v>
      </c>
      <c r="R13" s="31">
        <v>7.5655434782608708</v>
      </c>
      <c r="S13" s="31">
        <v>151.59315217391307</v>
      </c>
      <c r="T13" s="31">
        <v>101.92978260869566</v>
      </c>
      <c r="U13" s="31">
        <v>0</v>
      </c>
      <c r="V13" s="31">
        <v>49.663369565217408</v>
      </c>
      <c r="W13" s="31">
        <v>87.190217391304344</v>
      </c>
      <c r="X13" s="31">
        <v>0.33152173913043476</v>
      </c>
      <c r="Y13" s="31">
        <v>0</v>
      </c>
      <c r="Z13" s="31">
        <v>0</v>
      </c>
      <c r="AA13" s="31">
        <v>17.038043478260871</v>
      </c>
      <c r="AB13" s="31">
        <v>0</v>
      </c>
      <c r="AC13" s="31">
        <v>59.635869565217391</v>
      </c>
      <c r="AD13" s="31">
        <v>0</v>
      </c>
      <c r="AE13" s="31">
        <v>10.184782608695652</v>
      </c>
      <c r="AF13" t="s">
        <v>59</v>
      </c>
      <c r="AG13" s="32">
        <v>7</v>
      </c>
      <c r="AH13"/>
    </row>
    <row r="14" spans="1:34" x14ac:dyDescent="0.25">
      <c r="A14" t="s">
        <v>607</v>
      </c>
      <c r="B14" t="s">
        <v>302</v>
      </c>
      <c r="C14" t="s">
        <v>438</v>
      </c>
      <c r="D14" t="s">
        <v>519</v>
      </c>
      <c r="E14" s="31">
        <v>41.423913043478258</v>
      </c>
      <c r="F14" s="31">
        <v>3.2482288113356073</v>
      </c>
      <c r="G14" s="31">
        <v>2.7381264759905535</v>
      </c>
      <c r="H14" s="31">
        <v>0.7963893991078459</v>
      </c>
      <c r="I14" s="31">
        <v>0.35346103384938354</v>
      </c>
      <c r="J14" s="31">
        <v>134.55434782608694</v>
      </c>
      <c r="K14" s="31">
        <v>113.42391304347825</v>
      </c>
      <c r="L14" s="31">
        <v>32.989565217391309</v>
      </c>
      <c r="M14" s="31">
        <v>14.641739130434789</v>
      </c>
      <c r="N14" s="31">
        <v>12.608695652173912</v>
      </c>
      <c r="O14" s="31">
        <v>5.7391304347826084</v>
      </c>
      <c r="P14" s="31">
        <v>26.333369565217389</v>
      </c>
      <c r="Q14" s="31">
        <v>23.550760869565217</v>
      </c>
      <c r="R14" s="31">
        <v>2.7826086956521738</v>
      </c>
      <c r="S14" s="31">
        <v>75.231413043478241</v>
      </c>
      <c r="T14" s="31">
        <v>47.880978260869554</v>
      </c>
      <c r="U14" s="31">
        <v>0</v>
      </c>
      <c r="V14" s="31">
        <v>27.350434782608684</v>
      </c>
      <c r="W14" s="31">
        <v>0</v>
      </c>
      <c r="X14" s="31">
        <v>0</v>
      </c>
      <c r="Y14" s="31">
        <v>0</v>
      </c>
      <c r="Z14" s="31">
        <v>0</v>
      </c>
      <c r="AA14" s="31">
        <v>0</v>
      </c>
      <c r="AB14" s="31">
        <v>0</v>
      </c>
      <c r="AC14" s="31">
        <v>0</v>
      </c>
      <c r="AD14" s="31">
        <v>0</v>
      </c>
      <c r="AE14" s="31">
        <v>0</v>
      </c>
      <c r="AF14" t="s">
        <v>111</v>
      </c>
      <c r="AG14" s="32">
        <v>7</v>
      </c>
      <c r="AH14"/>
    </row>
    <row r="15" spans="1:34" x14ac:dyDescent="0.25">
      <c r="A15" t="s">
        <v>607</v>
      </c>
      <c r="B15" t="s">
        <v>225</v>
      </c>
      <c r="C15" t="s">
        <v>439</v>
      </c>
      <c r="D15" t="s">
        <v>512</v>
      </c>
      <c r="E15" s="31">
        <v>42.793478260869563</v>
      </c>
      <c r="F15" s="31">
        <v>4.1595123190246381</v>
      </c>
      <c r="G15" s="31">
        <v>3.7735585471170943</v>
      </c>
      <c r="H15" s="31">
        <v>1.1945008890017781</v>
      </c>
      <c r="I15" s="31">
        <v>0.80949961899923806</v>
      </c>
      <c r="J15" s="31">
        <v>178</v>
      </c>
      <c r="K15" s="31">
        <v>161.48369565217391</v>
      </c>
      <c r="L15" s="31">
        <v>51.116847826086953</v>
      </c>
      <c r="M15" s="31">
        <v>34.641304347826086</v>
      </c>
      <c r="N15" s="31">
        <v>11.605978260869565</v>
      </c>
      <c r="O15" s="31">
        <v>4.8695652173913047</v>
      </c>
      <c r="P15" s="31">
        <v>19.701086956521742</v>
      </c>
      <c r="Q15" s="31">
        <v>19.660326086956523</v>
      </c>
      <c r="R15" s="31">
        <v>4.0760869565217392E-2</v>
      </c>
      <c r="S15" s="31">
        <v>107.18206521739131</v>
      </c>
      <c r="T15" s="31">
        <v>70.532608695652172</v>
      </c>
      <c r="U15" s="31">
        <v>0</v>
      </c>
      <c r="V15" s="31">
        <v>36.649456521739133</v>
      </c>
      <c r="W15" s="31">
        <v>0</v>
      </c>
      <c r="X15" s="31">
        <v>0</v>
      </c>
      <c r="Y15" s="31">
        <v>0</v>
      </c>
      <c r="Z15" s="31">
        <v>0</v>
      </c>
      <c r="AA15" s="31">
        <v>0</v>
      </c>
      <c r="AB15" s="31">
        <v>0</v>
      </c>
      <c r="AC15" s="31">
        <v>0</v>
      </c>
      <c r="AD15" s="31">
        <v>0</v>
      </c>
      <c r="AE15" s="31">
        <v>0</v>
      </c>
      <c r="AF15" t="s">
        <v>32</v>
      </c>
      <c r="AG15" s="32">
        <v>7</v>
      </c>
      <c r="AH15"/>
    </row>
    <row r="16" spans="1:34" x14ac:dyDescent="0.25">
      <c r="A16" t="s">
        <v>607</v>
      </c>
      <c r="B16" t="s">
        <v>257</v>
      </c>
      <c r="C16" t="s">
        <v>455</v>
      </c>
      <c r="D16" t="s">
        <v>560</v>
      </c>
      <c r="E16" s="31">
        <v>61.532608695652172</v>
      </c>
      <c r="F16" s="31">
        <v>2.8797120650061827</v>
      </c>
      <c r="G16" s="31">
        <v>2.6336989931107579</v>
      </c>
      <c r="H16" s="31">
        <v>0.63977919095566194</v>
      </c>
      <c r="I16" s="31">
        <v>0.39376611906023695</v>
      </c>
      <c r="J16" s="31">
        <v>177.19619565217391</v>
      </c>
      <c r="K16" s="31">
        <v>162.05836956521739</v>
      </c>
      <c r="L16" s="31">
        <v>39.367282608695675</v>
      </c>
      <c r="M16" s="31">
        <v>24.229456521739145</v>
      </c>
      <c r="N16" s="31">
        <v>9.5726086956521765</v>
      </c>
      <c r="O16" s="31">
        <v>5.5652173913043477</v>
      </c>
      <c r="P16" s="31">
        <v>18.556630434782615</v>
      </c>
      <c r="Q16" s="31">
        <v>18.556630434782615</v>
      </c>
      <c r="R16" s="31">
        <v>0</v>
      </c>
      <c r="S16" s="31">
        <v>119.27228260869565</v>
      </c>
      <c r="T16" s="31">
        <v>75.008586956521725</v>
      </c>
      <c r="U16" s="31">
        <v>0</v>
      </c>
      <c r="V16" s="31">
        <v>44.263695652173922</v>
      </c>
      <c r="W16" s="31">
        <v>0</v>
      </c>
      <c r="X16" s="31">
        <v>0</v>
      </c>
      <c r="Y16" s="31">
        <v>0</v>
      </c>
      <c r="Z16" s="31">
        <v>0</v>
      </c>
      <c r="AA16" s="31">
        <v>0</v>
      </c>
      <c r="AB16" s="31">
        <v>0</v>
      </c>
      <c r="AC16" s="31">
        <v>0</v>
      </c>
      <c r="AD16" s="31">
        <v>0</v>
      </c>
      <c r="AE16" s="31">
        <v>0</v>
      </c>
      <c r="AF16" t="s">
        <v>64</v>
      </c>
      <c r="AG16" s="32">
        <v>7</v>
      </c>
      <c r="AH16"/>
    </row>
    <row r="17" spans="1:34" x14ac:dyDescent="0.25">
      <c r="A17" t="s">
        <v>607</v>
      </c>
      <c r="B17" t="s">
        <v>256</v>
      </c>
      <c r="C17" t="s">
        <v>418</v>
      </c>
      <c r="D17" t="s">
        <v>557</v>
      </c>
      <c r="E17" s="31">
        <v>47.010869565217391</v>
      </c>
      <c r="F17" s="31">
        <v>3.997791907514451</v>
      </c>
      <c r="G17" s="31">
        <v>3.4549849710982663</v>
      </c>
      <c r="H17" s="31">
        <v>0.71953063583815036</v>
      </c>
      <c r="I17" s="31">
        <v>0.29005086705202321</v>
      </c>
      <c r="J17" s="31">
        <v>187.93967391304349</v>
      </c>
      <c r="K17" s="31">
        <v>162.42184782608697</v>
      </c>
      <c r="L17" s="31">
        <v>33.825760869565222</v>
      </c>
      <c r="M17" s="31">
        <v>13.635543478260873</v>
      </c>
      <c r="N17" s="31">
        <v>15.320652173913043</v>
      </c>
      <c r="O17" s="31">
        <v>4.8695652173913047</v>
      </c>
      <c r="P17" s="31">
        <v>32.03489130434783</v>
      </c>
      <c r="Q17" s="31">
        <v>26.707282608695653</v>
      </c>
      <c r="R17" s="31">
        <v>5.3276086956521747</v>
      </c>
      <c r="S17" s="31">
        <v>122.07902173913044</v>
      </c>
      <c r="T17" s="31">
        <v>88.231956521739136</v>
      </c>
      <c r="U17" s="31">
        <v>0</v>
      </c>
      <c r="V17" s="31">
        <v>33.847065217391297</v>
      </c>
      <c r="W17" s="31">
        <v>30.409673913043477</v>
      </c>
      <c r="X17" s="31">
        <v>4.3478260869565216E-2</v>
      </c>
      <c r="Y17" s="31">
        <v>0</v>
      </c>
      <c r="Z17" s="31">
        <v>0</v>
      </c>
      <c r="AA17" s="31">
        <v>3.8488043478260865</v>
      </c>
      <c r="AB17" s="31">
        <v>0</v>
      </c>
      <c r="AC17" s="31">
        <v>20.138913043478258</v>
      </c>
      <c r="AD17" s="31">
        <v>0</v>
      </c>
      <c r="AE17" s="31">
        <v>6.3784782608695654</v>
      </c>
      <c r="AF17" t="s">
        <v>63</v>
      </c>
      <c r="AG17" s="32">
        <v>7</v>
      </c>
      <c r="AH17"/>
    </row>
    <row r="18" spans="1:34" x14ac:dyDescent="0.25">
      <c r="A18" t="s">
        <v>607</v>
      </c>
      <c r="B18" t="s">
        <v>299</v>
      </c>
      <c r="C18" t="s">
        <v>427</v>
      </c>
      <c r="D18" t="s">
        <v>516</v>
      </c>
      <c r="E18" s="31">
        <v>41.684782608695649</v>
      </c>
      <c r="F18" s="31">
        <v>3.5669230769230773</v>
      </c>
      <c r="G18" s="31">
        <v>3.1015567144719687</v>
      </c>
      <c r="H18" s="31">
        <v>0.86140808344198172</v>
      </c>
      <c r="I18" s="31">
        <v>0.41264667535853977</v>
      </c>
      <c r="J18" s="31">
        <v>148.68641304347827</v>
      </c>
      <c r="K18" s="31">
        <v>129.28771739130434</v>
      </c>
      <c r="L18" s="31">
        <v>35.907608695652172</v>
      </c>
      <c r="M18" s="31">
        <v>17.201086956521738</v>
      </c>
      <c r="N18" s="31">
        <v>14.557065217391305</v>
      </c>
      <c r="O18" s="31">
        <v>4.1494565217391308</v>
      </c>
      <c r="P18" s="31">
        <v>22.210434782608701</v>
      </c>
      <c r="Q18" s="31">
        <v>21.518260869565221</v>
      </c>
      <c r="R18" s="31">
        <v>0.69217391304347831</v>
      </c>
      <c r="S18" s="31">
        <v>90.568369565217381</v>
      </c>
      <c r="T18" s="31">
        <v>66.158043478260865</v>
      </c>
      <c r="U18" s="31">
        <v>0</v>
      </c>
      <c r="V18" s="31">
        <v>24.410326086956523</v>
      </c>
      <c r="W18" s="31">
        <v>2.9455434782608698</v>
      </c>
      <c r="X18" s="31">
        <v>0.85326086956521741</v>
      </c>
      <c r="Y18" s="31">
        <v>0</v>
      </c>
      <c r="Z18" s="31">
        <v>0</v>
      </c>
      <c r="AA18" s="31">
        <v>1.1820652173913044</v>
      </c>
      <c r="AB18" s="31">
        <v>0</v>
      </c>
      <c r="AC18" s="31">
        <v>0.91021739130434798</v>
      </c>
      <c r="AD18" s="31">
        <v>0</v>
      </c>
      <c r="AE18" s="31">
        <v>0</v>
      </c>
      <c r="AF18" t="s">
        <v>108</v>
      </c>
      <c r="AG18" s="32">
        <v>7</v>
      </c>
      <c r="AH18"/>
    </row>
    <row r="19" spans="1:34" x14ac:dyDescent="0.25">
      <c r="A19" t="s">
        <v>607</v>
      </c>
      <c r="B19" t="s">
        <v>198</v>
      </c>
      <c r="C19" t="s">
        <v>427</v>
      </c>
      <c r="D19" t="s">
        <v>516</v>
      </c>
      <c r="E19" s="31">
        <v>125.3804347826087</v>
      </c>
      <c r="F19" s="31">
        <v>3.3694841785869096</v>
      </c>
      <c r="G19" s="31">
        <v>2.8204811443433031</v>
      </c>
      <c r="H19" s="31">
        <v>0.69069354139575201</v>
      </c>
      <c r="I19" s="31">
        <v>0.30978760294755087</v>
      </c>
      <c r="J19" s="31">
        <v>422.46739130434787</v>
      </c>
      <c r="K19" s="31">
        <v>353.63315217391306</v>
      </c>
      <c r="L19" s="31">
        <v>86.599456521739128</v>
      </c>
      <c r="M19" s="31">
        <v>38.841304347826082</v>
      </c>
      <c r="N19" s="31">
        <v>44.105978260869563</v>
      </c>
      <c r="O19" s="31">
        <v>3.652173913043478</v>
      </c>
      <c r="P19" s="31">
        <v>100.6179347826087</v>
      </c>
      <c r="Q19" s="31">
        <v>79.541847826086965</v>
      </c>
      <c r="R19" s="31">
        <v>21.076086956521738</v>
      </c>
      <c r="S19" s="31">
        <v>235.25</v>
      </c>
      <c r="T19" s="31">
        <v>211.74880434782608</v>
      </c>
      <c r="U19" s="31">
        <v>0</v>
      </c>
      <c r="V19" s="31">
        <v>23.501195652173909</v>
      </c>
      <c r="W19" s="31">
        <v>41.873369565217402</v>
      </c>
      <c r="X19" s="31">
        <v>0.13043478260869565</v>
      </c>
      <c r="Y19" s="31">
        <v>0</v>
      </c>
      <c r="Z19" s="31">
        <v>0</v>
      </c>
      <c r="AA19" s="31">
        <v>7.4983695652173905</v>
      </c>
      <c r="AB19" s="31">
        <v>0</v>
      </c>
      <c r="AC19" s="31">
        <v>28.928152173913052</v>
      </c>
      <c r="AD19" s="31">
        <v>0</v>
      </c>
      <c r="AE19" s="31">
        <v>5.3164130434782608</v>
      </c>
      <c r="AF19" t="s">
        <v>5</v>
      </c>
      <c r="AG19" s="32">
        <v>7</v>
      </c>
      <c r="AH19"/>
    </row>
    <row r="20" spans="1:34" x14ac:dyDescent="0.25">
      <c r="A20" t="s">
        <v>607</v>
      </c>
      <c r="B20" t="s">
        <v>212</v>
      </c>
      <c r="C20" t="s">
        <v>436</v>
      </c>
      <c r="D20" t="s">
        <v>537</v>
      </c>
      <c r="E20" s="31">
        <v>51.565217391304351</v>
      </c>
      <c r="F20" s="31">
        <v>2.8896564080944351</v>
      </c>
      <c r="G20" s="31">
        <v>2.4748693086003373</v>
      </c>
      <c r="H20" s="31">
        <v>0.92227023608768954</v>
      </c>
      <c r="I20" s="31">
        <v>0.5074831365935919</v>
      </c>
      <c r="J20" s="31">
        <v>149.00576086956522</v>
      </c>
      <c r="K20" s="31">
        <v>127.61717391304349</v>
      </c>
      <c r="L20" s="31">
        <v>47.557065217391298</v>
      </c>
      <c r="M20" s="31">
        <v>26.168478260869566</v>
      </c>
      <c r="N20" s="31">
        <v>15.823369565217391</v>
      </c>
      <c r="O20" s="31">
        <v>5.5652173913043477</v>
      </c>
      <c r="P20" s="31">
        <v>19.509021739130436</v>
      </c>
      <c r="Q20" s="31">
        <v>19.509021739130436</v>
      </c>
      <c r="R20" s="31">
        <v>0</v>
      </c>
      <c r="S20" s="31">
        <v>81.939673913043478</v>
      </c>
      <c r="T20" s="31">
        <v>54.616304347826087</v>
      </c>
      <c r="U20" s="31">
        <v>0</v>
      </c>
      <c r="V20" s="31">
        <v>27.323369565217391</v>
      </c>
      <c r="W20" s="31">
        <v>3.8858695652173916</v>
      </c>
      <c r="X20" s="31">
        <v>0</v>
      </c>
      <c r="Y20" s="31">
        <v>0</v>
      </c>
      <c r="Z20" s="31">
        <v>0</v>
      </c>
      <c r="AA20" s="31">
        <v>1.9891304347826086</v>
      </c>
      <c r="AB20" s="31">
        <v>0</v>
      </c>
      <c r="AC20" s="31">
        <v>1.8967391304347827</v>
      </c>
      <c r="AD20" s="31">
        <v>0</v>
      </c>
      <c r="AE20" s="31">
        <v>0</v>
      </c>
      <c r="AF20" t="s">
        <v>19</v>
      </c>
      <c r="AG20" s="32">
        <v>7</v>
      </c>
      <c r="AH20"/>
    </row>
    <row r="21" spans="1:34" x14ac:dyDescent="0.25">
      <c r="A21" t="s">
        <v>607</v>
      </c>
      <c r="B21" t="s">
        <v>253</v>
      </c>
      <c r="C21" t="s">
        <v>410</v>
      </c>
      <c r="D21" t="s">
        <v>512</v>
      </c>
      <c r="E21" s="31">
        <v>40.75</v>
      </c>
      <c r="F21" s="31">
        <v>3.9666364363830349</v>
      </c>
      <c r="G21" s="31">
        <v>3.567615364097092</v>
      </c>
      <c r="H21" s="31">
        <v>0.81378500933582287</v>
      </c>
      <c r="I21" s="31">
        <v>0.55688183515604173</v>
      </c>
      <c r="J21" s="31">
        <v>161.64043478260868</v>
      </c>
      <c r="K21" s="31">
        <v>145.3803260869565</v>
      </c>
      <c r="L21" s="31">
        <v>33.161739130434782</v>
      </c>
      <c r="M21" s="31">
        <v>22.692934782608699</v>
      </c>
      <c r="N21" s="31">
        <v>5.9035869565217407</v>
      </c>
      <c r="O21" s="31">
        <v>4.5652173913043477</v>
      </c>
      <c r="P21" s="31">
        <v>22.119565217391305</v>
      </c>
      <c r="Q21" s="31">
        <v>16.32826086956522</v>
      </c>
      <c r="R21" s="31">
        <v>5.7913043478260864</v>
      </c>
      <c r="S21" s="31">
        <v>106.35913043478259</v>
      </c>
      <c r="T21" s="31">
        <v>106.35913043478259</v>
      </c>
      <c r="U21" s="31">
        <v>0</v>
      </c>
      <c r="V21" s="31">
        <v>0</v>
      </c>
      <c r="W21" s="31">
        <v>3.8043478260869568E-2</v>
      </c>
      <c r="X21" s="31">
        <v>0</v>
      </c>
      <c r="Y21" s="31">
        <v>0</v>
      </c>
      <c r="Z21" s="31">
        <v>0</v>
      </c>
      <c r="AA21" s="31">
        <v>0</v>
      </c>
      <c r="AB21" s="31">
        <v>0</v>
      </c>
      <c r="AC21" s="31">
        <v>3.8043478260869568E-2</v>
      </c>
      <c r="AD21" s="31">
        <v>0</v>
      </c>
      <c r="AE21" s="31">
        <v>0</v>
      </c>
      <c r="AF21" t="s">
        <v>60</v>
      </c>
      <c r="AG21" s="32">
        <v>7</v>
      </c>
      <c r="AH21"/>
    </row>
    <row r="22" spans="1:34" x14ac:dyDescent="0.25">
      <c r="A22" t="s">
        <v>607</v>
      </c>
      <c r="B22" t="s">
        <v>254</v>
      </c>
      <c r="C22" t="s">
        <v>409</v>
      </c>
      <c r="D22" t="s">
        <v>545</v>
      </c>
      <c r="E22" s="31">
        <v>43.978260869565219</v>
      </c>
      <c r="F22" s="31">
        <v>3.4241670785961444</v>
      </c>
      <c r="G22" s="31">
        <v>2.9125630252100838</v>
      </c>
      <c r="H22" s="31">
        <v>0.58373455264458718</v>
      </c>
      <c r="I22" s="31">
        <v>0.34128027681660889</v>
      </c>
      <c r="J22" s="31">
        <v>150.58891304347827</v>
      </c>
      <c r="K22" s="31">
        <v>128.08945652173912</v>
      </c>
      <c r="L22" s="31">
        <v>25.671630434782607</v>
      </c>
      <c r="M22" s="31">
        <v>15.008913043478257</v>
      </c>
      <c r="N22" s="31">
        <v>6.7496739130434777</v>
      </c>
      <c r="O22" s="31">
        <v>3.9130434782608696</v>
      </c>
      <c r="P22" s="31">
        <v>41.120978260869556</v>
      </c>
      <c r="Q22" s="31">
        <v>29.28423913043477</v>
      </c>
      <c r="R22" s="31">
        <v>11.836739130434784</v>
      </c>
      <c r="S22" s="31">
        <v>83.796304347826108</v>
      </c>
      <c r="T22" s="31">
        <v>62.660000000000025</v>
      </c>
      <c r="U22" s="31">
        <v>0</v>
      </c>
      <c r="V22" s="31">
        <v>21.13630434782608</v>
      </c>
      <c r="W22" s="31">
        <v>5.0590217391304346</v>
      </c>
      <c r="X22" s="31">
        <v>0</v>
      </c>
      <c r="Y22" s="31">
        <v>0</v>
      </c>
      <c r="Z22" s="31">
        <v>0</v>
      </c>
      <c r="AA22" s="31">
        <v>3.032282608695652</v>
      </c>
      <c r="AB22" s="31">
        <v>0</v>
      </c>
      <c r="AC22" s="31">
        <v>2.0267391304347826</v>
      </c>
      <c r="AD22" s="31">
        <v>0</v>
      </c>
      <c r="AE22" s="31">
        <v>0</v>
      </c>
      <c r="AF22" t="s">
        <v>61</v>
      </c>
      <c r="AG22" s="32">
        <v>7</v>
      </c>
      <c r="AH22"/>
    </row>
    <row r="23" spans="1:34" x14ac:dyDescent="0.25">
      <c r="A23" t="s">
        <v>607</v>
      </c>
      <c r="B23" t="s">
        <v>255</v>
      </c>
      <c r="C23" t="s">
        <v>454</v>
      </c>
      <c r="D23" t="s">
        <v>526</v>
      </c>
      <c r="E23" s="31">
        <v>36.945652173913047</v>
      </c>
      <c r="F23" s="31">
        <v>3.7489967637540458</v>
      </c>
      <c r="G23" s="31">
        <v>3.3724154162989115</v>
      </c>
      <c r="H23" s="31">
        <v>0.62039717563989405</v>
      </c>
      <c r="I23" s="31">
        <v>0.30030303030303029</v>
      </c>
      <c r="J23" s="31">
        <v>138.50913043478263</v>
      </c>
      <c r="K23" s="31">
        <v>124.59608695652176</v>
      </c>
      <c r="L23" s="31">
        <v>22.920978260869564</v>
      </c>
      <c r="M23" s="31">
        <v>11.094891304347826</v>
      </c>
      <c r="N23" s="31">
        <v>9.5652173913043477</v>
      </c>
      <c r="O23" s="31">
        <v>2.2608695652173911</v>
      </c>
      <c r="P23" s="31">
        <v>23.127826086956532</v>
      </c>
      <c r="Q23" s="31">
        <v>21.040869565217402</v>
      </c>
      <c r="R23" s="31">
        <v>2.0869565217391304</v>
      </c>
      <c r="S23" s="31">
        <v>92.460326086956542</v>
      </c>
      <c r="T23" s="31">
        <v>56.239239130434783</v>
      </c>
      <c r="U23" s="31">
        <v>0</v>
      </c>
      <c r="V23" s="31">
        <v>36.221086956521752</v>
      </c>
      <c r="W23" s="31">
        <v>14.143695652173911</v>
      </c>
      <c r="X23" s="31">
        <v>0</v>
      </c>
      <c r="Y23" s="31">
        <v>0</v>
      </c>
      <c r="Z23" s="31">
        <v>0</v>
      </c>
      <c r="AA23" s="31">
        <v>0</v>
      </c>
      <c r="AB23" s="31">
        <v>0</v>
      </c>
      <c r="AC23" s="31">
        <v>14.143695652173911</v>
      </c>
      <c r="AD23" s="31">
        <v>0</v>
      </c>
      <c r="AE23" s="31">
        <v>0</v>
      </c>
      <c r="AF23" t="s">
        <v>62</v>
      </c>
      <c r="AG23" s="32">
        <v>7</v>
      </c>
      <c r="AH23"/>
    </row>
    <row r="24" spans="1:34" x14ac:dyDescent="0.25">
      <c r="A24" t="s">
        <v>607</v>
      </c>
      <c r="B24" t="s">
        <v>244</v>
      </c>
      <c r="C24" t="s">
        <v>451</v>
      </c>
      <c r="D24" t="s">
        <v>548</v>
      </c>
      <c r="E24" s="31">
        <v>63.489130434782609</v>
      </c>
      <c r="F24" s="31">
        <v>3.3870809792843688</v>
      </c>
      <c r="G24" s="31">
        <v>3.0695394624208174</v>
      </c>
      <c r="H24" s="31">
        <v>0.47716829310049641</v>
      </c>
      <c r="I24" s="31">
        <v>0.25628659476117094</v>
      </c>
      <c r="J24" s="31">
        <v>215.0428260869565</v>
      </c>
      <c r="K24" s="31">
        <v>194.88239130434778</v>
      </c>
      <c r="L24" s="31">
        <v>30.294999999999995</v>
      </c>
      <c r="M24" s="31">
        <v>16.271413043478255</v>
      </c>
      <c r="N24" s="31">
        <v>7.5888043478260876</v>
      </c>
      <c r="O24" s="31">
        <v>6.4347826086956523</v>
      </c>
      <c r="P24" s="31">
        <v>44.01934782608695</v>
      </c>
      <c r="Q24" s="31">
        <v>37.882499999999993</v>
      </c>
      <c r="R24" s="31">
        <v>6.1368478260869566</v>
      </c>
      <c r="S24" s="31">
        <v>140.72847826086957</v>
      </c>
      <c r="T24" s="31">
        <v>60.121304347826054</v>
      </c>
      <c r="U24" s="31">
        <v>0.17967391304347827</v>
      </c>
      <c r="V24" s="31">
        <v>80.427500000000023</v>
      </c>
      <c r="W24" s="31">
        <v>15.088043478260868</v>
      </c>
      <c r="X24" s="31">
        <v>0.26630434782608697</v>
      </c>
      <c r="Y24" s="31">
        <v>0</v>
      </c>
      <c r="Z24" s="31">
        <v>0</v>
      </c>
      <c r="AA24" s="31">
        <v>2.1083695652173913</v>
      </c>
      <c r="AB24" s="31">
        <v>0</v>
      </c>
      <c r="AC24" s="31">
        <v>12.713369565217389</v>
      </c>
      <c r="AD24" s="31">
        <v>0</v>
      </c>
      <c r="AE24" s="31">
        <v>0</v>
      </c>
      <c r="AF24" t="s">
        <v>51</v>
      </c>
      <c r="AG24" s="32">
        <v>7</v>
      </c>
      <c r="AH24"/>
    </row>
    <row r="25" spans="1:34" x14ac:dyDescent="0.25">
      <c r="A25" t="s">
        <v>607</v>
      </c>
      <c r="B25" t="s">
        <v>334</v>
      </c>
      <c r="C25" t="s">
        <v>492</v>
      </c>
      <c r="D25" t="s">
        <v>563</v>
      </c>
      <c r="E25" s="31">
        <v>20.728260869565219</v>
      </c>
      <c r="F25" s="31">
        <v>4.8823597273203978</v>
      </c>
      <c r="G25" s="31">
        <v>4.6277031987414787</v>
      </c>
      <c r="H25" s="31">
        <v>0.7959045621394859</v>
      </c>
      <c r="I25" s="31">
        <v>0.54124803356056628</v>
      </c>
      <c r="J25" s="31">
        <v>101.20282608695651</v>
      </c>
      <c r="K25" s="31">
        <v>95.924239130434785</v>
      </c>
      <c r="L25" s="31">
        <v>16.497717391304345</v>
      </c>
      <c r="M25" s="31">
        <v>11.219130434782608</v>
      </c>
      <c r="N25" s="31">
        <v>0</v>
      </c>
      <c r="O25" s="31">
        <v>5.2785869565217372</v>
      </c>
      <c r="P25" s="31">
        <v>22.560978260869572</v>
      </c>
      <c r="Q25" s="31">
        <v>22.560978260869572</v>
      </c>
      <c r="R25" s="31">
        <v>0</v>
      </c>
      <c r="S25" s="31">
        <v>62.144130434782596</v>
      </c>
      <c r="T25" s="31">
        <v>25.42184782608696</v>
      </c>
      <c r="U25" s="31">
        <v>0</v>
      </c>
      <c r="V25" s="31">
        <v>36.722282608695636</v>
      </c>
      <c r="W25" s="31">
        <v>6.1903260869565226</v>
      </c>
      <c r="X25" s="31">
        <v>0.88858695652173914</v>
      </c>
      <c r="Y25" s="31">
        <v>0</v>
      </c>
      <c r="Z25" s="31">
        <v>0</v>
      </c>
      <c r="AA25" s="31">
        <v>0.36684782608695654</v>
      </c>
      <c r="AB25" s="31">
        <v>0</v>
      </c>
      <c r="AC25" s="31">
        <v>4.9348913043478264</v>
      </c>
      <c r="AD25" s="31">
        <v>0</v>
      </c>
      <c r="AE25" s="31">
        <v>0</v>
      </c>
      <c r="AF25" t="s">
        <v>146</v>
      </c>
      <c r="AG25" s="32">
        <v>7</v>
      </c>
      <c r="AH25"/>
    </row>
    <row r="26" spans="1:34" x14ac:dyDescent="0.25">
      <c r="A26" t="s">
        <v>607</v>
      </c>
      <c r="B26" t="s">
        <v>326</v>
      </c>
      <c r="C26" t="s">
        <v>487</v>
      </c>
      <c r="D26" t="s">
        <v>540</v>
      </c>
      <c r="E26" s="31">
        <v>13.086956521739131</v>
      </c>
      <c r="F26" s="31">
        <v>5.1809634551495023</v>
      </c>
      <c r="G26" s="31">
        <v>4.8219933554817276</v>
      </c>
      <c r="H26" s="31">
        <v>0.97321428571428548</v>
      </c>
      <c r="I26" s="31">
        <v>0.61424418604651132</v>
      </c>
      <c r="J26" s="31">
        <v>67.803043478260875</v>
      </c>
      <c r="K26" s="31">
        <v>63.10521739130435</v>
      </c>
      <c r="L26" s="31">
        <v>12.736413043478258</v>
      </c>
      <c r="M26" s="31">
        <v>8.0385869565217352</v>
      </c>
      <c r="N26" s="31">
        <v>0</v>
      </c>
      <c r="O26" s="31">
        <v>4.697826086956522</v>
      </c>
      <c r="P26" s="31">
        <v>16.12119565217391</v>
      </c>
      <c r="Q26" s="31">
        <v>16.12119565217391</v>
      </c>
      <c r="R26" s="31">
        <v>0</v>
      </c>
      <c r="S26" s="31">
        <v>38.9454347826087</v>
      </c>
      <c r="T26" s="31">
        <v>25.239130434782613</v>
      </c>
      <c r="U26" s="31">
        <v>0.1766304347826087</v>
      </c>
      <c r="V26" s="31">
        <v>13.529673913043478</v>
      </c>
      <c r="W26" s="31">
        <v>14.780760869565217</v>
      </c>
      <c r="X26" s="31">
        <v>0.12608695652173915</v>
      </c>
      <c r="Y26" s="31">
        <v>0</v>
      </c>
      <c r="Z26" s="31">
        <v>0</v>
      </c>
      <c r="AA26" s="31">
        <v>0</v>
      </c>
      <c r="AB26" s="31">
        <v>0</v>
      </c>
      <c r="AC26" s="31">
        <v>7.3538043478260864</v>
      </c>
      <c r="AD26" s="31">
        <v>0.1766304347826087</v>
      </c>
      <c r="AE26" s="31">
        <v>7.1242391304347823</v>
      </c>
      <c r="AF26" t="s">
        <v>137</v>
      </c>
      <c r="AG26" s="32">
        <v>7</v>
      </c>
      <c r="AH26"/>
    </row>
    <row r="27" spans="1:34" x14ac:dyDescent="0.25">
      <c r="A27" t="s">
        <v>607</v>
      </c>
      <c r="B27" t="s">
        <v>335</v>
      </c>
      <c r="C27" t="s">
        <v>417</v>
      </c>
      <c r="D27" t="s">
        <v>575</v>
      </c>
      <c r="E27" s="31">
        <v>53.173913043478258</v>
      </c>
      <c r="F27" s="31">
        <v>4.0804170073589532</v>
      </c>
      <c r="G27" s="31">
        <v>3.9908830744071957</v>
      </c>
      <c r="H27" s="31">
        <v>0.66889820114472609</v>
      </c>
      <c r="I27" s="31">
        <v>0.57936426819296816</v>
      </c>
      <c r="J27" s="31">
        <v>216.97173913043477</v>
      </c>
      <c r="K27" s="31">
        <v>212.21086956521739</v>
      </c>
      <c r="L27" s="31">
        <v>35.567934782608695</v>
      </c>
      <c r="M27" s="31">
        <v>30.807065217391305</v>
      </c>
      <c r="N27" s="31">
        <v>4.7608695652173916</v>
      </c>
      <c r="O27" s="31">
        <v>0</v>
      </c>
      <c r="P27" s="31">
        <v>17.206521739130434</v>
      </c>
      <c r="Q27" s="31">
        <v>17.206521739130434</v>
      </c>
      <c r="R27" s="31">
        <v>0</v>
      </c>
      <c r="S27" s="31">
        <v>164.19728260869564</v>
      </c>
      <c r="T27" s="31">
        <v>125.19369565217391</v>
      </c>
      <c r="U27" s="31">
        <v>0</v>
      </c>
      <c r="V27" s="31">
        <v>39.003586956521737</v>
      </c>
      <c r="W27" s="31">
        <v>0</v>
      </c>
      <c r="X27" s="31">
        <v>0</v>
      </c>
      <c r="Y27" s="31">
        <v>0</v>
      </c>
      <c r="Z27" s="31">
        <v>0</v>
      </c>
      <c r="AA27" s="31">
        <v>0</v>
      </c>
      <c r="AB27" s="31">
        <v>0</v>
      </c>
      <c r="AC27" s="31">
        <v>0</v>
      </c>
      <c r="AD27" s="31">
        <v>0</v>
      </c>
      <c r="AE27" s="31">
        <v>0</v>
      </c>
      <c r="AF27" t="s">
        <v>147</v>
      </c>
      <c r="AG27" s="32">
        <v>7</v>
      </c>
      <c r="AH27"/>
    </row>
    <row r="28" spans="1:34" x14ac:dyDescent="0.25">
      <c r="A28" t="s">
        <v>607</v>
      </c>
      <c r="B28" t="s">
        <v>327</v>
      </c>
      <c r="C28" t="s">
        <v>488</v>
      </c>
      <c r="D28" t="s">
        <v>574</v>
      </c>
      <c r="E28" s="31">
        <v>44.304347826086953</v>
      </c>
      <c r="F28" s="31">
        <v>5.1483415112855742</v>
      </c>
      <c r="G28" s="31">
        <v>5.0364671246319928</v>
      </c>
      <c r="H28" s="31">
        <v>0.40076054955839058</v>
      </c>
      <c r="I28" s="31">
        <v>0.28888616290480867</v>
      </c>
      <c r="J28" s="31">
        <v>228.09391304347827</v>
      </c>
      <c r="K28" s="31">
        <v>223.13739130434783</v>
      </c>
      <c r="L28" s="31">
        <v>17.755434782608695</v>
      </c>
      <c r="M28" s="31">
        <v>12.798913043478262</v>
      </c>
      <c r="N28" s="31">
        <v>0</v>
      </c>
      <c r="O28" s="31">
        <v>4.9565217391304346</v>
      </c>
      <c r="P28" s="31">
        <v>36.323369565217391</v>
      </c>
      <c r="Q28" s="31">
        <v>36.323369565217391</v>
      </c>
      <c r="R28" s="31">
        <v>0</v>
      </c>
      <c r="S28" s="31">
        <v>174.0151086956522</v>
      </c>
      <c r="T28" s="31">
        <v>86.477065217391313</v>
      </c>
      <c r="U28" s="31">
        <v>22.407608695652176</v>
      </c>
      <c r="V28" s="31">
        <v>65.130434782608702</v>
      </c>
      <c r="W28" s="31">
        <v>38.224347826086962</v>
      </c>
      <c r="X28" s="31">
        <v>0.66576086956521741</v>
      </c>
      <c r="Y28" s="31">
        <v>0</v>
      </c>
      <c r="Z28" s="31">
        <v>0</v>
      </c>
      <c r="AA28" s="31">
        <v>1.7282608695652173</v>
      </c>
      <c r="AB28" s="31">
        <v>0</v>
      </c>
      <c r="AC28" s="31">
        <v>35.830326086956525</v>
      </c>
      <c r="AD28" s="31">
        <v>0</v>
      </c>
      <c r="AE28" s="31">
        <v>0</v>
      </c>
      <c r="AF28" t="s">
        <v>138</v>
      </c>
      <c r="AG28" s="32">
        <v>7</v>
      </c>
      <c r="AH28"/>
    </row>
    <row r="29" spans="1:34" x14ac:dyDescent="0.25">
      <c r="A29" t="s">
        <v>607</v>
      </c>
      <c r="B29" t="s">
        <v>339</v>
      </c>
      <c r="C29" t="s">
        <v>427</v>
      </c>
      <c r="D29" t="s">
        <v>516</v>
      </c>
      <c r="E29" s="31">
        <v>28.684782608695652</v>
      </c>
      <c r="F29" s="31">
        <v>4.7923683213338393</v>
      </c>
      <c r="G29" s="31">
        <v>4.4255627131489197</v>
      </c>
      <c r="H29" s="31">
        <v>1.2089541492989764</v>
      </c>
      <c r="I29" s="31">
        <v>0.84214854111405812</v>
      </c>
      <c r="J29" s="31">
        <v>137.46804347826088</v>
      </c>
      <c r="K29" s="31">
        <v>126.94630434782609</v>
      </c>
      <c r="L29" s="31">
        <v>34.678586956521727</v>
      </c>
      <c r="M29" s="31">
        <v>24.156847826086949</v>
      </c>
      <c r="N29" s="31">
        <v>5.3913043478260869</v>
      </c>
      <c r="O29" s="31">
        <v>5.1304347826086953</v>
      </c>
      <c r="P29" s="31">
        <v>25.842391304347824</v>
      </c>
      <c r="Q29" s="31">
        <v>25.842391304347824</v>
      </c>
      <c r="R29" s="31">
        <v>0</v>
      </c>
      <c r="S29" s="31">
        <v>76.947065217391312</v>
      </c>
      <c r="T29" s="31">
        <v>76.947065217391312</v>
      </c>
      <c r="U29" s="31">
        <v>0</v>
      </c>
      <c r="V29" s="31">
        <v>0</v>
      </c>
      <c r="W29" s="31">
        <v>43.765543478260874</v>
      </c>
      <c r="X29" s="31">
        <v>3.6269565217391304</v>
      </c>
      <c r="Y29" s="31">
        <v>0</v>
      </c>
      <c r="Z29" s="31">
        <v>0</v>
      </c>
      <c r="AA29" s="31">
        <v>7.1234782608695637</v>
      </c>
      <c r="AB29" s="31">
        <v>0</v>
      </c>
      <c r="AC29" s="31">
        <v>33.015108695652181</v>
      </c>
      <c r="AD29" s="31">
        <v>0</v>
      </c>
      <c r="AE29" s="31">
        <v>0</v>
      </c>
      <c r="AF29" t="s">
        <v>151</v>
      </c>
      <c r="AG29" s="32">
        <v>7</v>
      </c>
      <c r="AH29"/>
    </row>
    <row r="30" spans="1:34" x14ac:dyDescent="0.25">
      <c r="A30" t="s">
        <v>607</v>
      </c>
      <c r="B30" t="s">
        <v>306</v>
      </c>
      <c r="C30" t="s">
        <v>479</v>
      </c>
      <c r="D30" t="s">
        <v>509</v>
      </c>
      <c r="E30" s="31">
        <v>49.902173913043477</v>
      </c>
      <c r="F30" s="31">
        <v>4.0232781529078627</v>
      </c>
      <c r="G30" s="31">
        <v>3.7764060117621425</v>
      </c>
      <c r="H30" s="31">
        <v>0.72292528860814642</v>
      </c>
      <c r="I30" s="31">
        <v>0.5949226747985189</v>
      </c>
      <c r="J30" s="31">
        <v>200.77032608695649</v>
      </c>
      <c r="K30" s="31">
        <v>188.45086956521735</v>
      </c>
      <c r="L30" s="31">
        <v>36.075543478260869</v>
      </c>
      <c r="M30" s="31">
        <v>29.687934782608696</v>
      </c>
      <c r="N30" s="31">
        <v>0.82239130434782592</v>
      </c>
      <c r="O30" s="31">
        <v>5.5652173913043477</v>
      </c>
      <c r="P30" s="31">
        <v>29.772499999999997</v>
      </c>
      <c r="Q30" s="31">
        <v>23.840652173913039</v>
      </c>
      <c r="R30" s="31">
        <v>5.9318478260869583</v>
      </c>
      <c r="S30" s="31">
        <v>134.92228260869561</v>
      </c>
      <c r="T30" s="31">
        <v>85.615434782608673</v>
      </c>
      <c r="U30" s="31">
        <v>0</v>
      </c>
      <c r="V30" s="31">
        <v>49.306847826086944</v>
      </c>
      <c r="W30" s="31">
        <v>0</v>
      </c>
      <c r="X30" s="31">
        <v>0</v>
      </c>
      <c r="Y30" s="31">
        <v>0</v>
      </c>
      <c r="Z30" s="31">
        <v>0</v>
      </c>
      <c r="AA30" s="31">
        <v>0</v>
      </c>
      <c r="AB30" s="31">
        <v>0</v>
      </c>
      <c r="AC30" s="31">
        <v>0</v>
      </c>
      <c r="AD30" s="31">
        <v>0</v>
      </c>
      <c r="AE30" s="31">
        <v>0</v>
      </c>
      <c r="AF30" t="s">
        <v>115</v>
      </c>
      <c r="AG30" s="32">
        <v>7</v>
      </c>
      <c r="AH30"/>
    </row>
    <row r="31" spans="1:34" x14ac:dyDescent="0.25">
      <c r="A31" t="s">
        <v>607</v>
      </c>
      <c r="B31" t="s">
        <v>354</v>
      </c>
      <c r="C31" t="s">
        <v>396</v>
      </c>
      <c r="D31" t="s">
        <v>541</v>
      </c>
      <c r="E31" s="31">
        <v>68.641304347826093</v>
      </c>
      <c r="F31" s="31">
        <v>4.7412652414885184</v>
      </c>
      <c r="G31" s="31">
        <v>4.3011939825811547</v>
      </c>
      <c r="H31" s="31">
        <v>0.35718923198733171</v>
      </c>
      <c r="I31" s="31">
        <v>5.1654790182106079E-2</v>
      </c>
      <c r="J31" s="31">
        <v>325.44663043478255</v>
      </c>
      <c r="K31" s="31">
        <v>295.23956521739126</v>
      </c>
      <c r="L31" s="31">
        <v>24.517934782608695</v>
      </c>
      <c r="M31" s="31">
        <v>3.5456521739130427</v>
      </c>
      <c r="N31" s="31">
        <v>15.407065217391303</v>
      </c>
      <c r="O31" s="31">
        <v>5.5652173913043477</v>
      </c>
      <c r="P31" s="31">
        <v>72.448260869565232</v>
      </c>
      <c r="Q31" s="31">
        <v>63.213478260869579</v>
      </c>
      <c r="R31" s="31">
        <v>9.2347826086956513</v>
      </c>
      <c r="S31" s="31">
        <v>228.48043478260863</v>
      </c>
      <c r="T31" s="31">
        <v>158.27119565217387</v>
      </c>
      <c r="U31" s="31">
        <v>0</v>
      </c>
      <c r="V31" s="31">
        <v>70.209239130434753</v>
      </c>
      <c r="W31" s="31">
        <v>41.220217391304352</v>
      </c>
      <c r="X31" s="31">
        <v>0</v>
      </c>
      <c r="Y31" s="31">
        <v>0</v>
      </c>
      <c r="Z31" s="31">
        <v>0</v>
      </c>
      <c r="AA31" s="31">
        <v>8.3664130434782606</v>
      </c>
      <c r="AB31" s="31">
        <v>0</v>
      </c>
      <c r="AC31" s="31">
        <v>0</v>
      </c>
      <c r="AD31" s="31">
        <v>0</v>
      </c>
      <c r="AE31" s="31">
        <v>32.853804347826092</v>
      </c>
      <c r="AF31" t="s">
        <v>166</v>
      </c>
      <c r="AG31" s="32">
        <v>7</v>
      </c>
      <c r="AH31"/>
    </row>
    <row r="32" spans="1:34" x14ac:dyDescent="0.25">
      <c r="A32" t="s">
        <v>607</v>
      </c>
      <c r="B32" t="s">
        <v>366</v>
      </c>
      <c r="C32" t="s">
        <v>467</v>
      </c>
      <c r="D32" t="s">
        <v>567</v>
      </c>
      <c r="E32" s="31">
        <v>47.315217391304351</v>
      </c>
      <c r="F32" s="31">
        <v>6.1347346657477617</v>
      </c>
      <c r="G32" s="31">
        <v>5.6748541235929268</v>
      </c>
      <c r="H32" s="31">
        <v>1.1680151619572707</v>
      </c>
      <c r="I32" s="31">
        <v>0.81697450034458996</v>
      </c>
      <c r="J32" s="31">
        <v>290.26630434782618</v>
      </c>
      <c r="K32" s="31">
        <v>268.50695652173926</v>
      </c>
      <c r="L32" s="31">
        <v>55.264891304347827</v>
      </c>
      <c r="M32" s="31">
        <v>38.655326086956528</v>
      </c>
      <c r="N32" s="31">
        <v>11.044347826086959</v>
      </c>
      <c r="O32" s="31">
        <v>5.5652173913043477</v>
      </c>
      <c r="P32" s="31">
        <v>31.247608695652158</v>
      </c>
      <c r="Q32" s="31">
        <v>26.097826086956506</v>
      </c>
      <c r="R32" s="31">
        <v>5.1497826086956531</v>
      </c>
      <c r="S32" s="31">
        <v>203.75380434782619</v>
      </c>
      <c r="T32" s="31">
        <v>109.2269565217392</v>
      </c>
      <c r="U32" s="31">
        <v>0</v>
      </c>
      <c r="V32" s="31">
        <v>94.526847826087007</v>
      </c>
      <c r="W32" s="31">
        <v>0</v>
      </c>
      <c r="X32" s="31">
        <v>0</v>
      </c>
      <c r="Y32" s="31">
        <v>0</v>
      </c>
      <c r="Z32" s="31">
        <v>0</v>
      </c>
      <c r="AA32" s="31">
        <v>0</v>
      </c>
      <c r="AB32" s="31">
        <v>0</v>
      </c>
      <c r="AC32" s="31">
        <v>0</v>
      </c>
      <c r="AD32" s="31">
        <v>0</v>
      </c>
      <c r="AE32" s="31">
        <v>0</v>
      </c>
      <c r="AF32" t="s">
        <v>178</v>
      </c>
      <c r="AG32" s="32">
        <v>7</v>
      </c>
      <c r="AH32"/>
    </row>
    <row r="33" spans="1:34" x14ac:dyDescent="0.25">
      <c r="A33" t="s">
        <v>607</v>
      </c>
      <c r="B33" t="s">
        <v>341</v>
      </c>
      <c r="C33" t="s">
        <v>452</v>
      </c>
      <c r="D33" t="s">
        <v>516</v>
      </c>
      <c r="E33" s="31">
        <v>120.29347826086956</v>
      </c>
      <c r="F33" s="31">
        <v>5.0820321677057914</v>
      </c>
      <c r="G33" s="31">
        <v>4.5490259329538265</v>
      </c>
      <c r="H33" s="31">
        <v>1.2219869883437244</v>
      </c>
      <c r="I33" s="31">
        <v>0.76908647329899693</v>
      </c>
      <c r="J33" s="31">
        <v>611.33532608695646</v>
      </c>
      <c r="K33" s="31">
        <v>547.21815217391304</v>
      </c>
      <c r="L33" s="31">
        <v>146.99706521739128</v>
      </c>
      <c r="M33" s="31">
        <v>92.516086956521733</v>
      </c>
      <c r="N33" s="31">
        <v>48.915760869565204</v>
      </c>
      <c r="O33" s="31">
        <v>5.5652173913043477</v>
      </c>
      <c r="P33" s="31">
        <v>103.84304347826087</v>
      </c>
      <c r="Q33" s="31">
        <v>94.206847826086957</v>
      </c>
      <c r="R33" s="31">
        <v>9.6361956521739103</v>
      </c>
      <c r="S33" s="31">
        <v>360.49521739130432</v>
      </c>
      <c r="T33" s="31">
        <v>330.72108695652173</v>
      </c>
      <c r="U33" s="31">
        <v>0</v>
      </c>
      <c r="V33" s="31">
        <v>29.774130434782606</v>
      </c>
      <c r="W33" s="31">
        <v>0.33304347826086955</v>
      </c>
      <c r="X33" s="31">
        <v>0</v>
      </c>
      <c r="Y33" s="31">
        <v>0</v>
      </c>
      <c r="Z33" s="31">
        <v>0</v>
      </c>
      <c r="AA33" s="31">
        <v>0</v>
      </c>
      <c r="AB33" s="31">
        <v>0</v>
      </c>
      <c r="AC33" s="31">
        <v>0</v>
      </c>
      <c r="AD33" s="31">
        <v>0</v>
      </c>
      <c r="AE33" s="31">
        <v>0.33304347826086955</v>
      </c>
      <c r="AF33" t="s">
        <v>153</v>
      </c>
      <c r="AG33" s="32">
        <v>7</v>
      </c>
      <c r="AH33"/>
    </row>
    <row r="34" spans="1:34" x14ac:dyDescent="0.25">
      <c r="A34" t="s">
        <v>607</v>
      </c>
      <c r="B34" t="s">
        <v>359</v>
      </c>
      <c r="C34" t="s">
        <v>495</v>
      </c>
      <c r="D34" t="s">
        <v>544</v>
      </c>
      <c r="E34" s="31">
        <v>54.413043478260867</v>
      </c>
      <c r="F34" s="31">
        <v>4.2204694366759892</v>
      </c>
      <c r="G34" s="31">
        <v>3.8642748701558132</v>
      </c>
      <c r="H34" s="31">
        <v>0.86765081901717911</v>
      </c>
      <c r="I34" s="31">
        <v>0.51145625249700366</v>
      </c>
      <c r="J34" s="31">
        <v>229.64858695652174</v>
      </c>
      <c r="K34" s="31">
        <v>210.26695652173913</v>
      </c>
      <c r="L34" s="31">
        <v>47.211521739130418</v>
      </c>
      <c r="M34" s="31">
        <v>27.829891304347829</v>
      </c>
      <c r="N34" s="31">
        <v>13.816413043478249</v>
      </c>
      <c r="O34" s="31">
        <v>5.5652173913043477</v>
      </c>
      <c r="P34" s="31">
        <v>29.85847826086956</v>
      </c>
      <c r="Q34" s="31">
        <v>29.85847826086956</v>
      </c>
      <c r="R34" s="31">
        <v>0</v>
      </c>
      <c r="S34" s="31">
        <v>152.57858695652178</v>
      </c>
      <c r="T34" s="31">
        <v>88.567826086956543</v>
      </c>
      <c r="U34" s="31">
        <v>0</v>
      </c>
      <c r="V34" s="31">
        <v>64.010760869565232</v>
      </c>
      <c r="W34" s="31">
        <v>0</v>
      </c>
      <c r="X34" s="31">
        <v>0</v>
      </c>
      <c r="Y34" s="31">
        <v>0</v>
      </c>
      <c r="Z34" s="31">
        <v>0</v>
      </c>
      <c r="AA34" s="31">
        <v>0</v>
      </c>
      <c r="AB34" s="31">
        <v>0</v>
      </c>
      <c r="AC34" s="31">
        <v>0</v>
      </c>
      <c r="AD34" s="31">
        <v>0</v>
      </c>
      <c r="AE34" s="31">
        <v>0</v>
      </c>
      <c r="AF34" t="s">
        <v>171</v>
      </c>
      <c r="AG34" s="32">
        <v>7</v>
      </c>
      <c r="AH34"/>
    </row>
    <row r="35" spans="1:34" x14ac:dyDescent="0.25">
      <c r="A35" t="s">
        <v>607</v>
      </c>
      <c r="B35" t="s">
        <v>317</v>
      </c>
      <c r="C35" t="s">
        <v>427</v>
      </c>
      <c r="D35" t="s">
        <v>516</v>
      </c>
      <c r="E35" s="31">
        <v>128.64130434782609</v>
      </c>
      <c r="F35" s="31">
        <v>4.7794254330376003</v>
      </c>
      <c r="G35" s="31">
        <v>4.4531068863540355</v>
      </c>
      <c r="H35" s="31">
        <v>1.1587562315166877</v>
      </c>
      <c r="I35" s="31">
        <v>0.87306632868610057</v>
      </c>
      <c r="J35" s="31">
        <v>614.83152173913049</v>
      </c>
      <c r="K35" s="31">
        <v>572.85347826086968</v>
      </c>
      <c r="L35" s="31">
        <v>149.06391304347827</v>
      </c>
      <c r="M35" s="31">
        <v>112.31239130434784</v>
      </c>
      <c r="N35" s="31">
        <v>31.186304347826084</v>
      </c>
      <c r="O35" s="31">
        <v>5.5652173913043477</v>
      </c>
      <c r="P35" s="31">
        <v>48.40326086956523</v>
      </c>
      <c r="Q35" s="31">
        <v>43.176739130434797</v>
      </c>
      <c r="R35" s="31">
        <v>5.2265217391304351</v>
      </c>
      <c r="S35" s="31">
        <v>417.36434782608706</v>
      </c>
      <c r="T35" s="31">
        <v>328.1173913043479</v>
      </c>
      <c r="U35" s="31">
        <v>0</v>
      </c>
      <c r="V35" s="31">
        <v>89.246956521739136</v>
      </c>
      <c r="W35" s="31">
        <v>0</v>
      </c>
      <c r="X35" s="31">
        <v>0</v>
      </c>
      <c r="Y35" s="31">
        <v>0</v>
      </c>
      <c r="Z35" s="31">
        <v>0</v>
      </c>
      <c r="AA35" s="31">
        <v>0</v>
      </c>
      <c r="AB35" s="31">
        <v>0</v>
      </c>
      <c r="AC35" s="31">
        <v>0</v>
      </c>
      <c r="AD35" s="31">
        <v>0</v>
      </c>
      <c r="AE35" s="31">
        <v>0</v>
      </c>
      <c r="AF35" t="s">
        <v>126</v>
      </c>
      <c r="AG35" s="32">
        <v>7</v>
      </c>
      <c r="AH35"/>
    </row>
    <row r="36" spans="1:34" x14ac:dyDescent="0.25">
      <c r="A36" t="s">
        <v>607</v>
      </c>
      <c r="B36" t="s">
        <v>197</v>
      </c>
      <c r="C36" t="s">
        <v>400</v>
      </c>
      <c r="D36" t="s">
        <v>545</v>
      </c>
      <c r="E36" s="31">
        <v>102.73913043478261</v>
      </c>
      <c r="F36" s="31">
        <v>3.6882458738891244</v>
      </c>
      <c r="G36" s="31">
        <v>3.4761743546339403</v>
      </c>
      <c r="H36" s="31">
        <v>0.83770630554379999</v>
      </c>
      <c r="I36" s="31">
        <v>0.62563478628861591</v>
      </c>
      <c r="J36" s="31">
        <v>378.92717391304353</v>
      </c>
      <c r="K36" s="31">
        <v>357.13913043478266</v>
      </c>
      <c r="L36" s="31">
        <v>86.065217391304316</v>
      </c>
      <c r="M36" s="31">
        <v>64.277173913043455</v>
      </c>
      <c r="N36" s="31">
        <v>15.701086956521738</v>
      </c>
      <c r="O36" s="31">
        <v>6.0869565217391308</v>
      </c>
      <c r="P36" s="31">
        <v>56.436956521739141</v>
      </c>
      <c r="Q36" s="31">
        <v>56.436956521739141</v>
      </c>
      <c r="R36" s="31">
        <v>0</v>
      </c>
      <c r="S36" s="31">
        <v>236.42500000000001</v>
      </c>
      <c r="T36" s="31">
        <v>171.43043478260873</v>
      </c>
      <c r="U36" s="31">
        <v>0</v>
      </c>
      <c r="V36" s="31">
        <v>64.994565217391298</v>
      </c>
      <c r="W36" s="31">
        <v>0.38369565217391299</v>
      </c>
      <c r="X36" s="31">
        <v>0</v>
      </c>
      <c r="Y36" s="31">
        <v>0</v>
      </c>
      <c r="Z36" s="31">
        <v>0</v>
      </c>
      <c r="AA36" s="31">
        <v>0.38369565217391299</v>
      </c>
      <c r="AB36" s="31">
        <v>0</v>
      </c>
      <c r="AC36" s="31">
        <v>0</v>
      </c>
      <c r="AD36" s="31">
        <v>0</v>
      </c>
      <c r="AE36" s="31">
        <v>0</v>
      </c>
      <c r="AF36" t="s">
        <v>4</v>
      </c>
      <c r="AG36" s="32">
        <v>7</v>
      </c>
      <c r="AH36"/>
    </row>
    <row r="37" spans="1:34" x14ac:dyDescent="0.25">
      <c r="A37" t="s">
        <v>607</v>
      </c>
      <c r="B37" t="s">
        <v>274</v>
      </c>
      <c r="C37" t="s">
        <v>426</v>
      </c>
      <c r="D37" t="s">
        <v>535</v>
      </c>
      <c r="E37" s="31">
        <v>21.336956521739129</v>
      </c>
      <c r="F37" s="31">
        <v>4.2725573102394288</v>
      </c>
      <c r="G37" s="31">
        <v>3.8765613856342336</v>
      </c>
      <c r="H37" s="31">
        <v>1.3371319409067757</v>
      </c>
      <c r="I37" s="31">
        <v>0.97342333163525252</v>
      </c>
      <c r="J37" s="31">
        <v>91.16336956521738</v>
      </c>
      <c r="K37" s="31">
        <v>82.71402173913043</v>
      </c>
      <c r="L37" s="31">
        <v>28.530326086956528</v>
      </c>
      <c r="M37" s="31">
        <v>20.769891304347833</v>
      </c>
      <c r="N37" s="31">
        <v>3.629999999999999</v>
      </c>
      <c r="O37" s="31">
        <v>4.1304347826086953</v>
      </c>
      <c r="P37" s="31">
        <v>4.14554347826087</v>
      </c>
      <c r="Q37" s="31">
        <v>3.4566304347826091</v>
      </c>
      <c r="R37" s="31">
        <v>0.68891304347826077</v>
      </c>
      <c r="S37" s="31">
        <v>58.487499999999983</v>
      </c>
      <c r="T37" s="31">
        <v>53.112717391304329</v>
      </c>
      <c r="U37" s="31">
        <v>0</v>
      </c>
      <c r="V37" s="31">
        <v>5.3747826086956536</v>
      </c>
      <c r="W37" s="31">
        <v>0</v>
      </c>
      <c r="X37" s="31">
        <v>0</v>
      </c>
      <c r="Y37" s="31">
        <v>0</v>
      </c>
      <c r="Z37" s="31">
        <v>0</v>
      </c>
      <c r="AA37" s="31">
        <v>0</v>
      </c>
      <c r="AB37" s="31">
        <v>0</v>
      </c>
      <c r="AC37" s="31">
        <v>0</v>
      </c>
      <c r="AD37" s="31">
        <v>0</v>
      </c>
      <c r="AE37" s="31">
        <v>0</v>
      </c>
      <c r="AF37" t="s">
        <v>83</v>
      </c>
      <c r="AG37" s="32">
        <v>7</v>
      </c>
      <c r="AH37"/>
    </row>
    <row r="38" spans="1:34" x14ac:dyDescent="0.25">
      <c r="A38" t="s">
        <v>607</v>
      </c>
      <c r="B38" t="s">
        <v>285</v>
      </c>
      <c r="C38" t="s">
        <v>393</v>
      </c>
      <c r="D38" t="s">
        <v>544</v>
      </c>
      <c r="E38" s="31">
        <v>27.923913043478262</v>
      </c>
      <c r="F38" s="31">
        <v>3.7785130400934213</v>
      </c>
      <c r="G38" s="31">
        <v>3.291358505254963</v>
      </c>
      <c r="H38" s="31">
        <v>0.72469832619696384</v>
      </c>
      <c r="I38" s="31">
        <v>0.41854807318022574</v>
      </c>
      <c r="J38" s="31">
        <v>105.51086956521739</v>
      </c>
      <c r="K38" s="31">
        <v>91.907608695652172</v>
      </c>
      <c r="L38" s="31">
        <v>20.236413043478262</v>
      </c>
      <c r="M38" s="31">
        <v>11.6875</v>
      </c>
      <c r="N38" s="31">
        <v>2.8097826086956523</v>
      </c>
      <c r="O38" s="31">
        <v>5.7391304347826084</v>
      </c>
      <c r="P38" s="31">
        <v>21.404891304347828</v>
      </c>
      <c r="Q38" s="31">
        <v>16.350543478260871</v>
      </c>
      <c r="R38" s="31">
        <v>5.0543478260869561</v>
      </c>
      <c r="S38" s="31">
        <v>63.869565217391305</v>
      </c>
      <c r="T38" s="31">
        <v>55.546195652173914</v>
      </c>
      <c r="U38" s="31">
        <v>0</v>
      </c>
      <c r="V38" s="31">
        <v>8.3233695652173907</v>
      </c>
      <c r="W38" s="31">
        <v>0</v>
      </c>
      <c r="X38" s="31">
        <v>0</v>
      </c>
      <c r="Y38" s="31">
        <v>0</v>
      </c>
      <c r="Z38" s="31">
        <v>0</v>
      </c>
      <c r="AA38" s="31">
        <v>0</v>
      </c>
      <c r="AB38" s="31">
        <v>0</v>
      </c>
      <c r="AC38" s="31">
        <v>0</v>
      </c>
      <c r="AD38" s="31">
        <v>0</v>
      </c>
      <c r="AE38" s="31">
        <v>0</v>
      </c>
      <c r="AF38" t="s">
        <v>94</v>
      </c>
      <c r="AG38" s="32">
        <v>7</v>
      </c>
      <c r="AH38"/>
    </row>
    <row r="39" spans="1:34" x14ac:dyDescent="0.25">
      <c r="A39" t="s">
        <v>607</v>
      </c>
      <c r="B39" t="s">
        <v>367</v>
      </c>
      <c r="C39" t="s">
        <v>498</v>
      </c>
      <c r="D39" t="s">
        <v>565</v>
      </c>
      <c r="E39" s="31">
        <v>14.304347826086957</v>
      </c>
      <c r="F39" s="31">
        <v>5.9488753799392091</v>
      </c>
      <c r="G39" s="31">
        <v>4.6725987841945287</v>
      </c>
      <c r="H39" s="31">
        <v>1.228176291793313</v>
      </c>
      <c r="I39" s="31">
        <v>0.30471124620060791</v>
      </c>
      <c r="J39" s="31">
        <v>85.094782608695652</v>
      </c>
      <c r="K39" s="31">
        <v>66.838478260869564</v>
      </c>
      <c r="L39" s="31">
        <v>17.568260869565218</v>
      </c>
      <c r="M39" s="31">
        <v>4.3586956521739131</v>
      </c>
      <c r="N39" s="31">
        <v>10.65467391304348</v>
      </c>
      <c r="O39" s="31">
        <v>2.5548913043478252</v>
      </c>
      <c r="P39" s="31">
        <v>14.517934782608695</v>
      </c>
      <c r="Q39" s="31">
        <v>9.4711956521739129</v>
      </c>
      <c r="R39" s="31">
        <v>5.0467391304347826</v>
      </c>
      <c r="S39" s="31">
        <v>53.008586956521739</v>
      </c>
      <c r="T39" s="31">
        <v>53.008586956521739</v>
      </c>
      <c r="U39" s="31">
        <v>0</v>
      </c>
      <c r="V39" s="31">
        <v>0</v>
      </c>
      <c r="W39" s="31">
        <v>21.842500000000001</v>
      </c>
      <c r="X39" s="31">
        <v>4.3586956521739131</v>
      </c>
      <c r="Y39" s="31">
        <v>3.1304347826086958</v>
      </c>
      <c r="Z39" s="31">
        <v>2.0186956521739132</v>
      </c>
      <c r="AA39" s="31">
        <v>5.9003260869565226</v>
      </c>
      <c r="AB39" s="31">
        <v>0</v>
      </c>
      <c r="AC39" s="31">
        <v>6.4343478260869569</v>
      </c>
      <c r="AD39" s="31">
        <v>0</v>
      </c>
      <c r="AE39" s="31">
        <v>0</v>
      </c>
      <c r="AF39" t="s">
        <v>179</v>
      </c>
      <c r="AG39" s="32">
        <v>7</v>
      </c>
      <c r="AH39"/>
    </row>
    <row r="40" spans="1:34" x14ac:dyDescent="0.25">
      <c r="A40" t="s">
        <v>607</v>
      </c>
      <c r="B40" t="s">
        <v>215</v>
      </c>
      <c r="C40" t="s">
        <v>438</v>
      </c>
      <c r="D40" t="s">
        <v>519</v>
      </c>
      <c r="E40" s="31">
        <v>14.880434782608695</v>
      </c>
      <c r="F40" s="31">
        <v>5.3546384222059897</v>
      </c>
      <c r="G40" s="31">
        <v>5.2319211102994885</v>
      </c>
      <c r="H40" s="31">
        <v>1.6051862673484294</v>
      </c>
      <c r="I40" s="31">
        <v>1.4824689554419284</v>
      </c>
      <c r="J40" s="31">
        <v>79.679347826086953</v>
      </c>
      <c r="K40" s="31">
        <v>77.853260869565219</v>
      </c>
      <c r="L40" s="31">
        <v>23.885869565217391</v>
      </c>
      <c r="M40" s="31">
        <v>22.059782608695652</v>
      </c>
      <c r="N40" s="31">
        <v>0</v>
      </c>
      <c r="O40" s="31">
        <v>1.826086956521739</v>
      </c>
      <c r="P40" s="31">
        <v>8.9184782608695645</v>
      </c>
      <c r="Q40" s="31">
        <v>8.9184782608695645</v>
      </c>
      <c r="R40" s="31">
        <v>0</v>
      </c>
      <c r="S40" s="31">
        <v>46.875</v>
      </c>
      <c r="T40" s="31">
        <v>46.875</v>
      </c>
      <c r="U40" s="31">
        <v>0</v>
      </c>
      <c r="V40" s="31">
        <v>0</v>
      </c>
      <c r="W40" s="31">
        <v>0</v>
      </c>
      <c r="X40" s="31">
        <v>0</v>
      </c>
      <c r="Y40" s="31">
        <v>0</v>
      </c>
      <c r="Z40" s="31">
        <v>0</v>
      </c>
      <c r="AA40" s="31">
        <v>0</v>
      </c>
      <c r="AB40" s="31">
        <v>0</v>
      </c>
      <c r="AC40" s="31">
        <v>0</v>
      </c>
      <c r="AD40" s="31">
        <v>0</v>
      </c>
      <c r="AE40" s="31">
        <v>0</v>
      </c>
      <c r="AF40" t="s">
        <v>22</v>
      </c>
      <c r="AG40" s="32">
        <v>7</v>
      </c>
      <c r="AH40"/>
    </row>
    <row r="41" spans="1:34" x14ac:dyDescent="0.25">
      <c r="A41" t="s">
        <v>607</v>
      </c>
      <c r="B41" t="s">
        <v>328</v>
      </c>
      <c r="C41" t="s">
        <v>489</v>
      </c>
      <c r="D41" t="s">
        <v>570</v>
      </c>
      <c r="E41" s="31">
        <v>37.130434782608695</v>
      </c>
      <c r="F41" s="31">
        <v>2.8642535128805622</v>
      </c>
      <c r="G41" s="31">
        <v>2.6152078454332557</v>
      </c>
      <c r="H41" s="31">
        <v>0.39882611241217791</v>
      </c>
      <c r="I41" s="31">
        <v>0.25765222482435596</v>
      </c>
      <c r="J41" s="31">
        <v>106.35097826086957</v>
      </c>
      <c r="K41" s="31">
        <v>97.103804347826099</v>
      </c>
      <c r="L41" s="31">
        <v>14.808586956521737</v>
      </c>
      <c r="M41" s="31">
        <v>9.5667391304347813</v>
      </c>
      <c r="N41" s="31">
        <v>0</v>
      </c>
      <c r="O41" s="31">
        <v>5.2418478260869561</v>
      </c>
      <c r="P41" s="31">
        <v>20.908804347826084</v>
      </c>
      <c r="Q41" s="31">
        <v>16.903478260869562</v>
      </c>
      <c r="R41" s="31">
        <v>4.0053260869565239</v>
      </c>
      <c r="S41" s="31">
        <v>70.633586956521754</v>
      </c>
      <c r="T41" s="31">
        <v>56.465108695652184</v>
      </c>
      <c r="U41" s="31">
        <v>0</v>
      </c>
      <c r="V41" s="31">
        <v>14.168478260869563</v>
      </c>
      <c r="W41" s="31">
        <v>34.804891304347812</v>
      </c>
      <c r="X41" s="31">
        <v>0</v>
      </c>
      <c r="Y41" s="31">
        <v>0</v>
      </c>
      <c r="Z41" s="31">
        <v>0</v>
      </c>
      <c r="AA41" s="31">
        <v>9.6551086956521726</v>
      </c>
      <c r="AB41" s="31">
        <v>0</v>
      </c>
      <c r="AC41" s="31">
        <v>23.747065217391288</v>
      </c>
      <c r="AD41" s="31">
        <v>0</v>
      </c>
      <c r="AE41" s="31">
        <v>1.4027173913043476</v>
      </c>
      <c r="AF41" t="s">
        <v>139</v>
      </c>
      <c r="AG41" s="32">
        <v>7</v>
      </c>
      <c r="AH41"/>
    </row>
    <row r="42" spans="1:34" x14ac:dyDescent="0.25">
      <c r="A42" t="s">
        <v>607</v>
      </c>
      <c r="B42" t="s">
        <v>318</v>
      </c>
      <c r="C42" t="s">
        <v>432</v>
      </c>
      <c r="D42" t="s">
        <v>540</v>
      </c>
      <c r="E42" s="31">
        <v>57.576086956521742</v>
      </c>
      <c r="F42" s="31">
        <v>4.0482820464413809</v>
      </c>
      <c r="G42" s="31">
        <v>3.6439022087974324</v>
      </c>
      <c r="H42" s="31">
        <v>0.5904757409854634</v>
      </c>
      <c r="I42" s="31">
        <v>0.33882386256371527</v>
      </c>
      <c r="J42" s="31">
        <v>233.08423913043475</v>
      </c>
      <c r="K42" s="31">
        <v>209.80163043478262</v>
      </c>
      <c r="L42" s="31">
        <v>33.997282608695649</v>
      </c>
      <c r="M42" s="31">
        <v>19.508152173913043</v>
      </c>
      <c r="N42" s="31">
        <v>10.073369565217391</v>
      </c>
      <c r="O42" s="31">
        <v>4.4157608695652177</v>
      </c>
      <c r="P42" s="31">
        <v>55.133152173913039</v>
      </c>
      <c r="Q42" s="31">
        <v>46.339673913043477</v>
      </c>
      <c r="R42" s="31">
        <v>8.7934782608695645</v>
      </c>
      <c r="S42" s="31">
        <v>143.95380434782606</v>
      </c>
      <c r="T42" s="31">
        <v>66.296195652173907</v>
      </c>
      <c r="U42" s="31">
        <v>0</v>
      </c>
      <c r="V42" s="31">
        <v>77.657608695652172</v>
      </c>
      <c r="W42" s="31">
        <v>1.0951086956521738</v>
      </c>
      <c r="X42" s="31">
        <v>0</v>
      </c>
      <c r="Y42" s="31">
        <v>0</v>
      </c>
      <c r="Z42" s="31">
        <v>0</v>
      </c>
      <c r="AA42" s="31">
        <v>0</v>
      </c>
      <c r="AB42" s="31">
        <v>0</v>
      </c>
      <c r="AC42" s="31">
        <v>0.16847826086956522</v>
      </c>
      <c r="AD42" s="31">
        <v>0</v>
      </c>
      <c r="AE42" s="31">
        <v>0.92663043478260865</v>
      </c>
      <c r="AF42" t="s">
        <v>128</v>
      </c>
      <c r="AG42" s="32">
        <v>7</v>
      </c>
      <c r="AH42"/>
    </row>
    <row r="43" spans="1:34" x14ac:dyDescent="0.25">
      <c r="A43" t="s">
        <v>607</v>
      </c>
      <c r="B43" t="s">
        <v>237</v>
      </c>
      <c r="C43" t="s">
        <v>448</v>
      </c>
      <c r="D43" t="s">
        <v>554</v>
      </c>
      <c r="E43" s="31">
        <v>32.771739130434781</v>
      </c>
      <c r="F43" s="31">
        <v>3.9817280265339963</v>
      </c>
      <c r="G43" s="31">
        <v>3.5728192371475949</v>
      </c>
      <c r="H43" s="31">
        <v>0.68173466003316752</v>
      </c>
      <c r="I43" s="31">
        <v>0.42531011608623553</v>
      </c>
      <c r="J43" s="31">
        <v>130.48815217391302</v>
      </c>
      <c r="K43" s="31">
        <v>117.08749999999998</v>
      </c>
      <c r="L43" s="31">
        <v>22.341630434782608</v>
      </c>
      <c r="M43" s="31">
        <v>13.938152173913045</v>
      </c>
      <c r="N43" s="31">
        <v>4.8455434782608684</v>
      </c>
      <c r="O43" s="31">
        <v>3.5579347826086956</v>
      </c>
      <c r="P43" s="31">
        <v>22.610869565217389</v>
      </c>
      <c r="Q43" s="31">
        <v>17.613695652173909</v>
      </c>
      <c r="R43" s="31">
        <v>4.9971739130434791</v>
      </c>
      <c r="S43" s="31">
        <v>85.535652173913022</v>
      </c>
      <c r="T43" s="31">
        <v>74.005869565217367</v>
      </c>
      <c r="U43" s="31">
        <v>0</v>
      </c>
      <c r="V43" s="31">
        <v>11.529782608695653</v>
      </c>
      <c r="W43" s="31">
        <v>0</v>
      </c>
      <c r="X43" s="31">
        <v>0</v>
      </c>
      <c r="Y43" s="31">
        <v>0</v>
      </c>
      <c r="Z43" s="31">
        <v>0</v>
      </c>
      <c r="AA43" s="31">
        <v>0</v>
      </c>
      <c r="AB43" s="31">
        <v>0</v>
      </c>
      <c r="AC43" s="31">
        <v>0</v>
      </c>
      <c r="AD43" s="31">
        <v>0</v>
      </c>
      <c r="AE43" s="31">
        <v>0</v>
      </c>
      <c r="AF43" t="s">
        <v>44</v>
      </c>
      <c r="AG43" s="32">
        <v>7</v>
      </c>
      <c r="AH43"/>
    </row>
    <row r="44" spans="1:34" x14ac:dyDescent="0.25">
      <c r="A44" t="s">
        <v>607</v>
      </c>
      <c r="B44" t="s">
        <v>286</v>
      </c>
      <c r="C44" t="s">
        <v>471</v>
      </c>
      <c r="D44" t="s">
        <v>510</v>
      </c>
      <c r="E44" s="31">
        <v>30.717391304347824</v>
      </c>
      <c r="F44" s="31">
        <v>3.0161641896673737</v>
      </c>
      <c r="G44" s="31">
        <v>2.7325265392781311</v>
      </c>
      <c r="H44" s="31">
        <v>0.64932413305024783</v>
      </c>
      <c r="I44" s="31">
        <v>0.36568648266100506</v>
      </c>
      <c r="J44" s="31">
        <v>92.648695652173885</v>
      </c>
      <c r="K44" s="31">
        <v>83.93608695652172</v>
      </c>
      <c r="L44" s="31">
        <v>19.945543478260873</v>
      </c>
      <c r="M44" s="31">
        <v>11.232934782608698</v>
      </c>
      <c r="N44" s="31">
        <v>3.1473913043478263</v>
      </c>
      <c r="O44" s="31">
        <v>5.5652173913043477</v>
      </c>
      <c r="P44" s="31">
        <v>22.118804347826078</v>
      </c>
      <c r="Q44" s="31">
        <v>22.118804347826078</v>
      </c>
      <c r="R44" s="31">
        <v>0</v>
      </c>
      <c r="S44" s="31">
        <v>50.584347826086947</v>
      </c>
      <c r="T44" s="31">
        <v>49.833369565217382</v>
      </c>
      <c r="U44" s="31">
        <v>0</v>
      </c>
      <c r="V44" s="31">
        <v>0.75097826086956521</v>
      </c>
      <c r="W44" s="31">
        <v>0</v>
      </c>
      <c r="X44" s="31">
        <v>0</v>
      </c>
      <c r="Y44" s="31">
        <v>0</v>
      </c>
      <c r="Z44" s="31">
        <v>0</v>
      </c>
      <c r="AA44" s="31">
        <v>0</v>
      </c>
      <c r="AB44" s="31">
        <v>0</v>
      </c>
      <c r="AC44" s="31">
        <v>0</v>
      </c>
      <c r="AD44" s="31">
        <v>0</v>
      </c>
      <c r="AE44" s="31">
        <v>0</v>
      </c>
      <c r="AF44" t="s">
        <v>95</v>
      </c>
      <c r="AG44" s="32">
        <v>7</v>
      </c>
      <c r="AH44"/>
    </row>
    <row r="45" spans="1:34" x14ac:dyDescent="0.25">
      <c r="A45" t="s">
        <v>607</v>
      </c>
      <c r="B45" t="s">
        <v>319</v>
      </c>
      <c r="C45" t="s">
        <v>412</v>
      </c>
      <c r="D45" t="s">
        <v>546</v>
      </c>
      <c r="E45" s="31">
        <v>33.576086956521742</v>
      </c>
      <c r="F45" s="31">
        <v>4.424690838459048</v>
      </c>
      <c r="G45" s="31">
        <v>3.9949336354807379</v>
      </c>
      <c r="H45" s="31">
        <v>0.55343153123988342</v>
      </c>
      <c r="I45" s="31">
        <v>0.21562641631595986</v>
      </c>
      <c r="J45" s="31">
        <v>148.56380434782608</v>
      </c>
      <c r="K45" s="31">
        <v>134.13423913043479</v>
      </c>
      <c r="L45" s="31">
        <v>18.582065217391303</v>
      </c>
      <c r="M45" s="31">
        <v>7.239891304347827</v>
      </c>
      <c r="N45" s="31">
        <v>5.7552173913043481</v>
      </c>
      <c r="O45" s="31">
        <v>5.5869565217391308</v>
      </c>
      <c r="P45" s="31">
        <v>42.749673913043466</v>
      </c>
      <c r="Q45" s="31">
        <v>39.662282608695641</v>
      </c>
      <c r="R45" s="31">
        <v>3.0873913043478263</v>
      </c>
      <c r="S45" s="31">
        <v>87.232065217391337</v>
      </c>
      <c r="T45" s="31">
        <v>82.140652173913068</v>
      </c>
      <c r="U45" s="31">
        <v>0.82934782608695645</v>
      </c>
      <c r="V45" s="31">
        <v>4.2620652173913056</v>
      </c>
      <c r="W45" s="31">
        <v>0</v>
      </c>
      <c r="X45" s="31">
        <v>0</v>
      </c>
      <c r="Y45" s="31">
        <v>0</v>
      </c>
      <c r="Z45" s="31">
        <v>0</v>
      </c>
      <c r="AA45" s="31">
        <v>0</v>
      </c>
      <c r="AB45" s="31">
        <v>0</v>
      </c>
      <c r="AC45" s="31">
        <v>0</v>
      </c>
      <c r="AD45" s="31">
        <v>0</v>
      </c>
      <c r="AE45" s="31">
        <v>0</v>
      </c>
      <c r="AF45" t="s">
        <v>129</v>
      </c>
      <c r="AG45" s="32">
        <v>7</v>
      </c>
      <c r="AH45"/>
    </row>
    <row r="46" spans="1:34" x14ac:dyDescent="0.25">
      <c r="A46" t="s">
        <v>607</v>
      </c>
      <c r="B46" t="s">
        <v>289</v>
      </c>
      <c r="C46" t="s">
        <v>473</v>
      </c>
      <c r="D46" t="s">
        <v>562</v>
      </c>
      <c r="E46" s="31">
        <v>24.315217391304348</v>
      </c>
      <c r="F46" s="31">
        <v>3.173455520786769</v>
      </c>
      <c r="G46" s="31">
        <v>2.7749888243182843</v>
      </c>
      <c r="H46" s="31">
        <v>1.1326732230666077</v>
      </c>
      <c r="I46" s="31">
        <v>0.73420652659812291</v>
      </c>
      <c r="J46" s="31">
        <v>77.163260869565235</v>
      </c>
      <c r="K46" s="31">
        <v>67.474456521739157</v>
      </c>
      <c r="L46" s="31">
        <v>27.541195652173926</v>
      </c>
      <c r="M46" s="31">
        <v>17.852391304347837</v>
      </c>
      <c r="N46" s="31">
        <v>4.0565217391304342</v>
      </c>
      <c r="O46" s="31">
        <v>5.6322826086956521</v>
      </c>
      <c r="P46" s="31">
        <v>1.5829347826086957</v>
      </c>
      <c r="Q46" s="31">
        <v>1.5829347826086957</v>
      </c>
      <c r="R46" s="31">
        <v>0</v>
      </c>
      <c r="S46" s="31">
        <v>48.039130434782621</v>
      </c>
      <c r="T46" s="31">
        <v>32.099347826086969</v>
      </c>
      <c r="U46" s="31">
        <v>0</v>
      </c>
      <c r="V46" s="31">
        <v>15.93978260869565</v>
      </c>
      <c r="W46" s="31">
        <v>0.65217391304347827</v>
      </c>
      <c r="X46" s="31">
        <v>0.39130434782608697</v>
      </c>
      <c r="Y46" s="31">
        <v>0</v>
      </c>
      <c r="Z46" s="31">
        <v>0</v>
      </c>
      <c r="AA46" s="31">
        <v>0.13043478260869565</v>
      </c>
      <c r="AB46" s="31">
        <v>0</v>
      </c>
      <c r="AC46" s="31">
        <v>0</v>
      </c>
      <c r="AD46" s="31">
        <v>0</v>
      </c>
      <c r="AE46" s="31">
        <v>0.13043478260869565</v>
      </c>
      <c r="AF46" t="s">
        <v>98</v>
      </c>
      <c r="AG46" s="32">
        <v>7</v>
      </c>
      <c r="AH46"/>
    </row>
    <row r="47" spans="1:34" x14ac:dyDescent="0.25">
      <c r="A47" t="s">
        <v>607</v>
      </c>
      <c r="B47" t="s">
        <v>275</v>
      </c>
      <c r="C47" t="s">
        <v>421</v>
      </c>
      <c r="D47" t="s">
        <v>527</v>
      </c>
      <c r="E47" s="31">
        <v>35.630434782608695</v>
      </c>
      <c r="F47" s="31">
        <v>3.3063758389261744</v>
      </c>
      <c r="G47" s="31">
        <v>2.8821812080536908</v>
      </c>
      <c r="H47" s="31">
        <v>0.80437156802928622</v>
      </c>
      <c r="I47" s="31">
        <v>0.38017693715680301</v>
      </c>
      <c r="J47" s="31">
        <v>117.80760869565216</v>
      </c>
      <c r="K47" s="31">
        <v>102.69336956521738</v>
      </c>
      <c r="L47" s="31">
        <v>28.660108695652177</v>
      </c>
      <c r="M47" s="31">
        <v>13.545869565217394</v>
      </c>
      <c r="N47" s="31">
        <v>9.3751086956521732</v>
      </c>
      <c r="O47" s="31">
        <v>5.7391304347826084</v>
      </c>
      <c r="P47" s="31">
        <v>18.918913043478252</v>
      </c>
      <c r="Q47" s="31">
        <v>18.918913043478252</v>
      </c>
      <c r="R47" s="31">
        <v>0</v>
      </c>
      <c r="S47" s="31">
        <v>70.228586956521724</v>
      </c>
      <c r="T47" s="31">
        <v>56.154456521739121</v>
      </c>
      <c r="U47" s="31">
        <v>7.4281521739130429</v>
      </c>
      <c r="V47" s="31">
        <v>6.6459782608695646</v>
      </c>
      <c r="W47" s="31">
        <v>0.80173913043478262</v>
      </c>
      <c r="X47" s="31">
        <v>0</v>
      </c>
      <c r="Y47" s="31">
        <v>0</v>
      </c>
      <c r="Z47" s="31">
        <v>0</v>
      </c>
      <c r="AA47" s="31">
        <v>2.1739130434782608E-2</v>
      </c>
      <c r="AB47" s="31">
        <v>0</v>
      </c>
      <c r="AC47" s="31">
        <v>0.78</v>
      </c>
      <c r="AD47" s="31">
        <v>0</v>
      </c>
      <c r="AE47" s="31">
        <v>0</v>
      </c>
      <c r="AF47" t="s">
        <v>84</v>
      </c>
      <c r="AG47" s="32">
        <v>7</v>
      </c>
      <c r="AH47"/>
    </row>
    <row r="48" spans="1:34" x14ac:dyDescent="0.25">
      <c r="A48" t="s">
        <v>607</v>
      </c>
      <c r="B48" t="s">
        <v>189</v>
      </c>
      <c r="C48" t="s">
        <v>486</v>
      </c>
      <c r="D48" t="s">
        <v>515</v>
      </c>
      <c r="E48" s="31">
        <v>59.804347826086953</v>
      </c>
      <c r="F48" s="31">
        <v>3.7420119956379496</v>
      </c>
      <c r="G48" s="31">
        <v>3.495679752817157</v>
      </c>
      <c r="H48" s="31">
        <v>0.38676117775354413</v>
      </c>
      <c r="I48" s="31">
        <v>0.22639040348964007</v>
      </c>
      <c r="J48" s="31">
        <v>223.78858695652173</v>
      </c>
      <c r="K48" s="31">
        <v>209.05684782608694</v>
      </c>
      <c r="L48" s="31">
        <v>23.129999999999995</v>
      </c>
      <c r="M48" s="31">
        <v>13.539130434782605</v>
      </c>
      <c r="N48" s="31">
        <v>3.8517391304347823</v>
      </c>
      <c r="O48" s="31">
        <v>5.7391304347826084</v>
      </c>
      <c r="P48" s="31">
        <v>39.333804347826081</v>
      </c>
      <c r="Q48" s="31">
        <v>34.192934782608695</v>
      </c>
      <c r="R48" s="31">
        <v>5.1408695652173888</v>
      </c>
      <c r="S48" s="31">
        <v>161.32478260869561</v>
      </c>
      <c r="T48" s="31">
        <v>54.716304347826075</v>
      </c>
      <c r="U48" s="31">
        <v>0.99684782608695643</v>
      </c>
      <c r="V48" s="31">
        <v>105.6116304347826</v>
      </c>
      <c r="W48" s="31">
        <v>0</v>
      </c>
      <c r="X48" s="31">
        <v>0</v>
      </c>
      <c r="Y48" s="31">
        <v>0</v>
      </c>
      <c r="Z48" s="31">
        <v>0</v>
      </c>
      <c r="AA48" s="31">
        <v>0</v>
      </c>
      <c r="AB48" s="31">
        <v>0</v>
      </c>
      <c r="AC48" s="31">
        <v>0</v>
      </c>
      <c r="AD48" s="31">
        <v>0</v>
      </c>
      <c r="AE48" s="31">
        <v>0</v>
      </c>
      <c r="AF48" t="s">
        <v>136</v>
      </c>
      <c r="AG48" s="32">
        <v>7</v>
      </c>
      <c r="AH48"/>
    </row>
    <row r="49" spans="1:34" x14ac:dyDescent="0.25">
      <c r="A49" t="s">
        <v>607</v>
      </c>
      <c r="B49" t="s">
        <v>292</v>
      </c>
      <c r="C49" t="s">
        <v>408</v>
      </c>
      <c r="D49" t="s">
        <v>505</v>
      </c>
      <c r="E49" s="31">
        <v>40.119565217391305</v>
      </c>
      <c r="F49" s="31">
        <v>3.8493849905174748</v>
      </c>
      <c r="G49" s="31">
        <v>3.7117529124898403</v>
      </c>
      <c r="H49" s="31">
        <v>0.65147385532376045</v>
      </c>
      <c r="I49" s="31">
        <v>0.51384177729612568</v>
      </c>
      <c r="J49" s="31">
        <v>154.43565217391304</v>
      </c>
      <c r="K49" s="31">
        <v>148.91391304347826</v>
      </c>
      <c r="L49" s="31">
        <v>26.136847826086953</v>
      </c>
      <c r="M49" s="31">
        <v>20.615108695652172</v>
      </c>
      <c r="N49" s="31">
        <v>0</v>
      </c>
      <c r="O49" s="31">
        <v>5.5217391304347823</v>
      </c>
      <c r="P49" s="31">
        <v>20.288260869565221</v>
      </c>
      <c r="Q49" s="31">
        <v>20.288260869565221</v>
      </c>
      <c r="R49" s="31">
        <v>0</v>
      </c>
      <c r="S49" s="31">
        <v>108.01054347826087</v>
      </c>
      <c r="T49" s="31">
        <v>72.617499999999993</v>
      </c>
      <c r="U49" s="31">
        <v>0</v>
      </c>
      <c r="V49" s="31">
        <v>35.393043478260871</v>
      </c>
      <c r="W49" s="31">
        <v>5.0306521739130421</v>
      </c>
      <c r="X49" s="31">
        <v>0.28260869565217389</v>
      </c>
      <c r="Y49" s="31">
        <v>0</v>
      </c>
      <c r="Z49" s="31">
        <v>0</v>
      </c>
      <c r="AA49" s="31">
        <v>0.52793478260869564</v>
      </c>
      <c r="AB49" s="31">
        <v>0</v>
      </c>
      <c r="AC49" s="31">
        <v>4.2201086956521729</v>
      </c>
      <c r="AD49" s="31">
        <v>0</v>
      </c>
      <c r="AE49" s="31">
        <v>0</v>
      </c>
      <c r="AF49" t="s">
        <v>101</v>
      </c>
      <c r="AG49" s="32">
        <v>7</v>
      </c>
      <c r="AH49"/>
    </row>
    <row r="50" spans="1:34" x14ac:dyDescent="0.25">
      <c r="A50" t="s">
        <v>607</v>
      </c>
      <c r="B50" t="s">
        <v>216</v>
      </c>
      <c r="C50" t="s">
        <v>436</v>
      </c>
      <c r="D50" t="s">
        <v>537</v>
      </c>
      <c r="E50" s="31">
        <v>47.086956521739133</v>
      </c>
      <c r="F50" s="31">
        <v>3.0537488457987063</v>
      </c>
      <c r="G50" s="31">
        <v>2.6923845798707284</v>
      </c>
      <c r="H50" s="31">
        <v>0.50708448753462598</v>
      </c>
      <c r="I50" s="31">
        <v>0.14572022160664821</v>
      </c>
      <c r="J50" s="31">
        <v>143.79173913043473</v>
      </c>
      <c r="K50" s="31">
        <v>126.77619565217387</v>
      </c>
      <c r="L50" s="31">
        <v>23.877065217391305</v>
      </c>
      <c r="M50" s="31">
        <v>6.8615217391304357</v>
      </c>
      <c r="N50" s="31">
        <v>11.089782608695652</v>
      </c>
      <c r="O50" s="31">
        <v>5.9257608695652157</v>
      </c>
      <c r="P50" s="31">
        <v>37.722934782608675</v>
      </c>
      <c r="Q50" s="31">
        <v>37.722934782608675</v>
      </c>
      <c r="R50" s="31">
        <v>0</v>
      </c>
      <c r="S50" s="31">
        <v>82.191739130434755</v>
      </c>
      <c r="T50" s="31">
        <v>54.438478260869545</v>
      </c>
      <c r="U50" s="31">
        <v>0</v>
      </c>
      <c r="V50" s="31">
        <v>27.753260869565214</v>
      </c>
      <c r="W50" s="31">
        <v>24.957934782608696</v>
      </c>
      <c r="X50" s="31">
        <v>6.0284782608695648</v>
      </c>
      <c r="Y50" s="31">
        <v>0</v>
      </c>
      <c r="Z50" s="31">
        <v>0</v>
      </c>
      <c r="AA50" s="31">
        <v>2.4460869565217389</v>
      </c>
      <c r="AB50" s="31">
        <v>0</v>
      </c>
      <c r="AC50" s="31">
        <v>16.483369565217391</v>
      </c>
      <c r="AD50" s="31">
        <v>0</v>
      </c>
      <c r="AE50" s="31">
        <v>0</v>
      </c>
      <c r="AF50" t="s">
        <v>23</v>
      </c>
      <c r="AG50" s="32">
        <v>7</v>
      </c>
      <c r="AH50"/>
    </row>
    <row r="51" spans="1:34" x14ac:dyDescent="0.25">
      <c r="A51" t="s">
        <v>607</v>
      </c>
      <c r="B51" t="s">
        <v>259</v>
      </c>
      <c r="C51" t="s">
        <v>457</v>
      </c>
      <c r="D51" t="s">
        <v>561</v>
      </c>
      <c r="E51" s="31">
        <v>30.358695652173914</v>
      </c>
      <c r="F51" s="31">
        <v>2.3544897959183673</v>
      </c>
      <c r="G51" s="31">
        <v>2.1821518080916578</v>
      </c>
      <c r="H51" s="31">
        <v>0.36047977085571065</v>
      </c>
      <c r="I51" s="31">
        <v>0.18814178302900103</v>
      </c>
      <c r="J51" s="31">
        <v>71.479239130434777</v>
      </c>
      <c r="K51" s="31">
        <v>66.247282608695656</v>
      </c>
      <c r="L51" s="31">
        <v>10.943695652173911</v>
      </c>
      <c r="M51" s="31">
        <v>5.7117391304347818</v>
      </c>
      <c r="N51" s="31">
        <v>3.7339130434782599</v>
      </c>
      <c r="O51" s="31">
        <v>1.4980434782608696</v>
      </c>
      <c r="P51" s="31">
        <v>28.28923913043479</v>
      </c>
      <c r="Q51" s="31">
        <v>28.28923913043479</v>
      </c>
      <c r="R51" s="31">
        <v>0</v>
      </c>
      <c r="S51" s="31">
        <v>32.246304347826076</v>
      </c>
      <c r="T51" s="31">
        <v>12.573478260869566</v>
      </c>
      <c r="U51" s="31">
        <v>0</v>
      </c>
      <c r="V51" s="31">
        <v>19.672826086956512</v>
      </c>
      <c r="W51" s="31">
        <v>21.121086956521729</v>
      </c>
      <c r="X51" s="31">
        <v>0.73184782608695653</v>
      </c>
      <c r="Y51" s="31">
        <v>0</v>
      </c>
      <c r="Z51" s="31">
        <v>0</v>
      </c>
      <c r="AA51" s="31">
        <v>17.516086956521729</v>
      </c>
      <c r="AB51" s="31">
        <v>0</v>
      </c>
      <c r="AC51" s="31">
        <v>2.8731521739130432</v>
      </c>
      <c r="AD51" s="31">
        <v>0</v>
      </c>
      <c r="AE51" s="31">
        <v>0</v>
      </c>
      <c r="AF51" t="s">
        <v>67</v>
      </c>
      <c r="AG51" s="32">
        <v>7</v>
      </c>
      <c r="AH51"/>
    </row>
    <row r="52" spans="1:34" x14ac:dyDescent="0.25">
      <c r="A52" t="s">
        <v>607</v>
      </c>
      <c r="B52" t="s">
        <v>294</v>
      </c>
      <c r="C52" t="s">
        <v>456</v>
      </c>
      <c r="D52" t="s">
        <v>506</v>
      </c>
      <c r="E52" s="31">
        <v>45.5</v>
      </c>
      <c r="F52" s="31">
        <v>4.6401887243191604</v>
      </c>
      <c r="G52" s="31">
        <v>4.5174581939799339</v>
      </c>
      <c r="H52" s="31">
        <v>0.75049689440993772</v>
      </c>
      <c r="I52" s="31">
        <v>0.62776636407071174</v>
      </c>
      <c r="J52" s="31">
        <v>211.12858695652179</v>
      </c>
      <c r="K52" s="31">
        <v>205.54434782608701</v>
      </c>
      <c r="L52" s="31">
        <v>34.147608695652167</v>
      </c>
      <c r="M52" s="31">
        <v>28.563369565217382</v>
      </c>
      <c r="N52" s="31">
        <v>0</v>
      </c>
      <c r="O52" s="31">
        <v>5.5842391304347823</v>
      </c>
      <c r="P52" s="31">
        <v>29.600000000000009</v>
      </c>
      <c r="Q52" s="31">
        <v>29.600000000000009</v>
      </c>
      <c r="R52" s="31">
        <v>0</v>
      </c>
      <c r="S52" s="31">
        <v>147.3809782608696</v>
      </c>
      <c r="T52" s="31">
        <v>124.61760869565221</v>
      </c>
      <c r="U52" s="31">
        <v>0</v>
      </c>
      <c r="V52" s="31">
        <v>22.763369565217396</v>
      </c>
      <c r="W52" s="31">
        <v>11.845326086956522</v>
      </c>
      <c r="X52" s="31">
        <v>1.2011956521739129</v>
      </c>
      <c r="Y52" s="31">
        <v>0</v>
      </c>
      <c r="Z52" s="31">
        <v>0</v>
      </c>
      <c r="AA52" s="31">
        <v>0.89413043478260856</v>
      </c>
      <c r="AB52" s="31">
        <v>0</v>
      </c>
      <c r="AC52" s="31">
        <v>9.75</v>
      </c>
      <c r="AD52" s="31">
        <v>0</v>
      </c>
      <c r="AE52" s="31">
        <v>0</v>
      </c>
      <c r="AF52" t="s">
        <v>103</v>
      </c>
      <c r="AG52" s="32">
        <v>7</v>
      </c>
      <c r="AH52"/>
    </row>
    <row r="53" spans="1:34" x14ac:dyDescent="0.25">
      <c r="A53" t="s">
        <v>607</v>
      </c>
      <c r="B53" t="s">
        <v>211</v>
      </c>
      <c r="C53" t="s">
        <v>435</v>
      </c>
      <c r="D53" t="s">
        <v>508</v>
      </c>
      <c r="E53" s="31">
        <v>56.25</v>
      </c>
      <c r="F53" s="31">
        <v>3.8382338164251206</v>
      </c>
      <c r="G53" s="31">
        <v>3.6464444444444446</v>
      </c>
      <c r="H53" s="31">
        <v>0.62297971014492737</v>
      </c>
      <c r="I53" s="31">
        <v>0.43119033816425106</v>
      </c>
      <c r="J53" s="31">
        <v>215.90065217391304</v>
      </c>
      <c r="K53" s="31">
        <v>205.11250000000001</v>
      </c>
      <c r="L53" s="31">
        <v>35.042608695652163</v>
      </c>
      <c r="M53" s="31">
        <v>24.254456521739122</v>
      </c>
      <c r="N53" s="31">
        <v>10.353369565217394</v>
      </c>
      <c r="O53" s="31">
        <v>0.43478260869565216</v>
      </c>
      <c r="P53" s="31">
        <v>32.089565217391289</v>
      </c>
      <c r="Q53" s="31">
        <v>32.089565217391289</v>
      </c>
      <c r="R53" s="31">
        <v>0</v>
      </c>
      <c r="S53" s="31">
        <v>148.76847826086959</v>
      </c>
      <c r="T53" s="31">
        <v>139.90260869565219</v>
      </c>
      <c r="U53" s="31">
        <v>0</v>
      </c>
      <c r="V53" s="31">
        <v>8.8658695652173893</v>
      </c>
      <c r="W53" s="31">
        <v>8.0124999999999993</v>
      </c>
      <c r="X53" s="31">
        <v>0</v>
      </c>
      <c r="Y53" s="31">
        <v>0</v>
      </c>
      <c r="Z53" s="31">
        <v>0</v>
      </c>
      <c r="AA53" s="31">
        <v>1.2961956521739131</v>
      </c>
      <c r="AB53" s="31">
        <v>0</v>
      </c>
      <c r="AC53" s="31">
        <v>0</v>
      </c>
      <c r="AD53" s="31">
        <v>0</v>
      </c>
      <c r="AE53" s="31">
        <v>6.7163043478260853</v>
      </c>
      <c r="AF53" t="s">
        <v>18</v>
      </c>
      <c r="AG53" s="32">
        <v>7</v>
      </c>
      <c r="AH53"/>
    </row>
    <row r="54" spans="1:34" x14ac:dyDescent="0.25">
      <c r="A54" t="s">
        <v>607</v>
      </c>
      <c r="B54" t="s">
        <v>195</v>
      </c>
      <c r="C54" t="s">
        <v>427</v>
      </c>
      <c r="D54" t="s">
        <v>516</v>
      </c>
      <c r="E54" s="31">
        <v>207.88043478260869</v>
      </c>
      <c r="F54" s="31">
        <v>3.9719424836601318</v>
      </c>
      <c r="G54" s="31">
        <v>3.7390405228758183</v>
      </c>
      <c r="H54" s="31">
        <v>0.93949281045751654</v>
      </c>
      <c r="I54" s="31">
        <v>0.70659084967320274</v>
      </c>
      <c r="J54" s="31">
        <v>825.68913043478278</v>
      </c>
      <c r="K54" s="31">
        <v>777.27336956521765</v>
      </c>
      <c r="L54" s="31">
        <v>195.3021739130435</v>
      </c>
      <c r="M54" s="31">
        <v>146.88641304347829</v>
      </c>
      <c r="N54" s="31">
        <v>43.067934782608702</v>
      </c>
      <c r="O54" s="31">
        <v>5.3478260869565215</v>
      </c>
      <c r="P54" s="31">
        <v>110.7630434782609</v>
      </c>
      <c r="Q54" s="31">
        <v>110.7630434782609</v>
      </c>
      <c r="R54" s="31">
        <v>0</v>
      </c>
      <c r="S54" s="31">
        <v>519.62391304347841</v>
      </c>
      <c r="T54" s="31">
        <v>457.62826086956534</v>
      </c>
      <c r="U54" s="31">
        <v>0</v>
      </c>
      <c r="V54" s="31">
        <v>61.99565217391303</v>
      </c>
      <c r="W54" s="31">
        <v>106.17608695652176</v>
      </c>
      <c r="X54" s="31">
        <v>10.29347826086957</v>
      </c>
      <c r="Y54" s="31">
        <v>0</v>
      </c>
      <c r="Z54" s="31">
        <v>0</v>
      </c>
      <c r="AA54" s="31">
        <v>20.185869565217391</v>
      </c>
      <c r="AB54" s="31">
        <v>0</v>
      </c>
      <c r="AC54" s="31">
        <v>75.696739130434793</v>
      </c>
      <c r="AD54" s="31">
        <v>0</v>
      </c>
      <c r="AE54" s="31">
        <v>0</v>
      </c>
      <c r="AF54" t="s">
        <v>2</v>
      </c>
      <c r="AG54" s="32">
        <v>7</v>
      </c>
      <c r="AH54"/>
    </row>
    <row r="55" spans="1:34" x14ac:dyDescent="0.25">
      <c r="A55" t="s">
        <v>607</v>
      </c>
      <c r="B55" t="s">
        <v>240</v>
      </c>
      <c r="C55" t="s">
        <v>386</v>
      </c>
      <c r="D55" t="s">
        <v>521</v>
      </c>
      <c r="E55" s="31">
        <v>80.206521739130437</v>
      </c>
      <c r="F55" s="31">
        <v>3.7145277137823549</v>
      </c>
      <c r="G55" s="31">
        <v>3.583818945656593</v>
      </c>
      <c r="H55" s="31">
        <v>0.92282152053123712</v>
      </c>
      <c r="I55" s="31">
        <v>0.79211275240547496</v>
      </c>
      <c r="J55" s="31">
        <v>297.92934782608694</v>
      </c>
      <c r="K55" s="31">
        <v>287.44565217391306</v>
      </c>
      <c r="L55" s="31">
        <v>74.016304347826079</v>
      </c>
      <c r="M55" s="31">
        <v>63.532608695652172</v>
      </c>
      <c r="N55" s="31">
        <v>5.875</v>
      </c>
      <c r="O55" s="31">
        <v>4.6086956521739131</v>
      </c>
      <c r="P55" s="31">
        <v>23.760869565217391</v>
      </c>
      <c r="Q55" s="31">
        <v>23.760869565217391</v>
      </c>
      <c r="R55" s="31">
        <v>0</v>
      </c>
      <c r="S55" s="31">
        <v>200.15217391304347</v>
      </c>
      <c r="T55" s="31">
        <v>23.279891304347824</v>
      </c>
      <c r="U55" s="31">
        <v>0</v>
      </c>
      <c r="V55" s="31">
        <v>176.87228260869566</v>
      </c>
      <c r="W55" s="31">
        <v>1.8913043478260869</v>
      </c>
      <c r="X55" s="31">
        <v>0.30978260869565216</v>
      </c>
      <c r="Y55" s="31">
        <v>0</v>
      </c>
      <c r="Z55" s="31">
        <v>0</v>
      </c>
      <c r="AA55" s="31">
        <v>0.85597826086956519</v>
      </c>
      <c r="AB55" s="31">
        <v>0</v>
      </c>
      <c r="AC55" s="31">
        <v>0</v>
      </c>
      <c r="AD55" s="31">
        <v>0</v>
      </c>
      <c r="AE55" s="31">
        <v>0.72554347826086951</v>
      </c>
      <c r="AF55" t="s">
        <v>47</v>
      </c>
      <c r="AG55" s="32">
        <v>7</v>
      </c>
      <c r="AH55"/>
    </row>
    <row r="56" spans="1:34" x14ac:dyDescent="0.25">
      <c r="A56" t="s">
        <v>607</v>
      </c>
      <c r="B56" t="s">
        <v>196</v>
      </c>
      <c r="C56" t="s">
        <v>400</v>
      </c>
      <c r="D56" t="s">
        <v>545</v>
      </c>
      <c r="E56" s="31">
        <v>15.717391304347826</v>
      </c>
      <c r="F56" s="31">
        <v>6.5779391424619638</v>
      </c>
      <c r="G56" s="31">
        <v>5.6256569847856142</v>
      </c>
      <c r="H56" s="31">
        <v>2.1294951590594744</v>
      </c>
      <c r="I56" s="31">
        <v>1.1772130013831259</v>
      </c>
      <c r="J56" s="31">
        <v>103.38804347826087</v>
      </c>
      <c r="K56" s="31">
        <v>88.420652173913027</v>
      </c>
      <c r="L56" s="31">
        <v>33.470108695652172</v>
      </c>
      <c r="M56" s="31">
        <v>18.502717391304348</v>
      </c>
      <c r="N56" s="31">
        <v>11.445652173913043</v>
      </c>
      <c r="O56" s="31">
        <v>3.5217391304347827</v>
      </c>
      <c r="P56" s="31">
        <v>2.8423913043478262</v>
      </c>
      <c r="Q56" s="31">
        <v>2.8423913043478262</v>
      </c>
      <c r="R56" s="31">
        <v>0</v>
      </c>
      <c r="S56" s="31">
        <v>67.075543478260869</v>
      </c>
      <c r="T56" s="31">
        <v>12.385869565217391</v>
      </c>
      <c r="U56" s="31">
        <v>1.8451086956521738</v>
      </c>
      <c r="V56" s="31">
        <v>52.844565217391299</v>
      </c>
      <c r="W56" s="31">
        <v>6.3913043478260869</v>
      </c>
      <c r="X56" s="31">
        <v>4.3043478260869561</v>
      </c>
      <c r="Y56" s="31">
        <v>0</v>
      </c>
      <c r="Z56" s="31">
        <v>0</v>
      </c>
      <c r="AA56" s="31">
        <v>1.6521739130434783</v>
      </c>
      <c r="AB56" s="31">
        <v>0</v>
      </c>
      <c r="AC56" s="31">
        <v>0.43478260869565216</v>
      </c>
      <c r="AD56" s="31">
        <v>0</v>
      </c>
      <c r="AE56" s="31">
        <v>0</v>
      </c>
      <c r="AF56" t="s">
        <v>3</v>
      </c>
      <c r="AG56" s="32">
        <v>7</v>
      </c>
      <c r="AH56"/>
    </row>
    <row r="57" spans="1:34" x14ac:dyDescent="0.25">
      <c r="A57" t="s">
        <v>607</v>
      </c>
      <c r="B57" t="s">
        <v>323</v>
      </c>
      <c r="C57" t="s">
        <v>395</v>
      </c>
      <c r="D57" t="s">
        <v>572</v>
      </c>
      <c r="E57" s="31">
        <v>24.967391304347824</v>
      </c>
      <c r="F57" s="31">
        <v>4.0650108837614294</v>
      </c>
      <c r="G57" s="31">
        <v>3.7543883326077498</v>
      </c>
      <c r="H57" s="31">
        <v>0.79383979103178059</v>
      </c>
      <c r="I57" s="31">
        <v>0.48321723987810183</v>
      </c>
      <c r="J57" s="31">
        <v>101.49271739130437</v>
      </c>
      <c r="K57" s="31">
        <v>93.737282608695665</v>
      </c>
      <c r="L57" s="31">
        <v>19.820108695652173</v>
      </c>
      <c r="M57" s="31">
        <v>12.064673913043476</v>
      </c>
      <c r="N57" s="31">
        <v>3.0751086956521747</v>
      </c>
      <c r="O57" s="31">
        <v>4.680326086956522</v>
      </c>
      <c r="P57" s="31">
        <v>19.178695652173914</v>
      </c>
      <c r="Q57" s="31">
        <v>19.178695652173914</v>
      </c>
      <c r="R57" s="31">
        <v>0</v>
      </c>
      <c r="S57" s="31">
        <v>62.493913043478273</v>
      </c>
      <c r="T57" s="31">
        <v>31.40260869565218</v>
      </c>
      <c r="U57" s="31">
        <v>3.4385869565217395</v>
      </c>
      <c r="V57" s="31">
        <v>27.65271739130435</v>
      </c>
      <c r="W57" s="31">
        <v>0</v>
      </c>
      <c r="X57" s="31">
        <v>0</v>
      </c>
      <c r="Y57" s="31">
        <v>0</v>
      </c>
      <c r="Z57" s="31">
        <v>0</v>
      </c>
      <c r="AA57" s="31">
        <v>0</v>
      </c>
      <c r="AB57" s="31">
        <v>0</v>
      </c>
      <c r="AC57" s="31">
        <v>0</v>
      </c>
      <c r="AD57" s="31">
        <v>0</v>
      </c>
      <c r="AE57" s="31">
        <v>0</v>
      </c>
      <c r="AF57" t="s">
        <v>133</v>
      </c>
      <c r="AG57" s="32">
        <v>7</v>
      </c>
      <c r="AH57"/>
    </row>
    <row r="58" spans="1:34" x14ac:dyDescent="0.25">
      <c r="A58" t="s">
        <v>607</v>
      </c>
      <c r="B58" t="s">
        <v>281</v>
      </c>
      <c r="C58" t="s">
        <v>469</v>
      </c>
      <c r="D58" t="s">
        <v>568</v>
      </c>
      <c r="E58" s="31">
        <v>26.173913043478262</v>
      </c>
      <c r="F58" s="31">
        <v>3.430697674418604</v>
      </c>
      <c r="G58" s="31">
        <v>3.3533887043189363</v>
      </c>
      <c r="H58" s="31">
        <v>0.57635382059800666</v>
      </c>
      <c r="I58" s="31">
        <v>0.49904485049833885</v>
      </c>
      <c r="J58" s="31">
        <v>89.794782608695641</v>
      </c>
      <c r="K58" s="31">
        <v>87.771304347826074</v>
      </c>
      <c r="L58" s="31">
        <v>15.085434782608695</v>
      </c>
      <c r="M58" s="31">
        <v>13.06195652173913</v>
      </c>
      <c r="N58" s="31">
        <v>0</v>
      </c>
      <c r="O58" s="31">
        <v>2.0234782608695654</v>
      </c>
      <c r="P58" s="31">
        <v>16.393913043478261</v>
      </c>
      <c r="Q58" s="31">
        <v>16.393913043478261</v>
      </c>
      <c r="R58" s="31">
        <v>0</v>
      </c>
      <c r="S58" s="31">
        <v>58.315434782608691</v>
      </c>
      <c r="T58" s="31">
        <v>47.564456521739125</v>
      </c>
      <c r="U58" s="31">
        <v>7.2122826086956504</v>
      </c>
      <c r="V58" s="31">
        <v>3.5386956521739132</v>
      </c>
      <c r="W58" s="31">
        <v>4.9211956521739131</v>
      </c>
      <c r="X58" s="31">
        <v>0.38858695652173914</v>
      </c>
      <c r="Y58" s="31">
        <v>0</v>
      </c>
      <c r="Z58" s="31">
        <v>0</v>
      </c>
      <c r="AA58" s="31">
        <v>2.5326086956521738</v>
      </c>
      <c r="AB58" s="31">
        <v>0</v>
      </c>
      <c r="AC58" s="31">
        <v>2</v>
      </c>
      <c r="AD58" s="31">
        <v>0</v>
      </c>
      <c r="AE58" s="31">
        <v>0</v>
      </c>
      <c r="AF58" t="s">
        <v>90</v>
      </c>
      <c r="AG58" s="32">
        <v>7</v>
      </c>
      <c r="AH58"/>
    </row>
    <row r="59" spans="1:34" x14ac:dyDescent="0.25">
      <c r="A59" t="s">
        <v>607</v>
      </c>
      <c r="B59" t="s">
        <v>297</v>
      </c>
      <c r="C59" t="s">
        <v>406</v>
      </c>
      <c r="D59" t="s">
        <v>569</v>
      </c>
      <c r="E59" s="31">
        <v>30.358695652173914</v>
      </c>
      <c r="F59" s="31">
        <v>4.3807912638739701</v>
      </c>
      <c r="G59" s="31">
        <v>4.0738632295023267</v>
      </c>
      <c r="H59" s="31">
        <v>0.68519513068385252</v>
      </c>
      <c r="I59" s="31">
        <v>0.37826709631220906</v>
      </c>
      <c r="J59" s="31">
        <v>132.99510869565216</v>
      </c>
      <c r="K59" s="31">
        <v>123.67717391304348</v>
      </c>
      <c r="L59" s="31">
        <v>20.801630434782609</v>
      </c>
      <c r="M59" s="31">
        <v>11.483695652173912</v>
      </c>
      <c r="N59" s="31">
        <v>4.3831521739130439</v>
      </c>
      <c r="O59" s="31">
        <v>4.9347826086956523</v>
      </c>
      <c r="P59" s="31">
        <v>23.084673913043478</v>
      </c>
      <c r="Q59" s="31">
        <v>23.084673913043478</v>
      </c>
      <c r="R59" s="31">
        <v>0</v>
      </c>
      <c r="S59" s="31">
        <v>89.108804347826094</v>
      </c>
      <c r="T59" s="31">
        <v>36.848369565217389</v>
      </c>
      <c r="U59" s="31">
        <v>0</v>
      </c>
      <c r="V59" s="31">
        <v>52.260434782608698</v>
      </c>
      <c r="W59" s="31">
        <v>9.3380434782608699</v>
      </c>
      <c r="X59" s="31">
        <v>1.9565217391304348</v>
      </c>
      <c r="Y59" s="31">
        <v>0</v>
      </c>
      <c r="Z59" s="31">
        <v>0</v>
      </c>
      <c r="AA59" s="31">
        <v>0.12282608695652175</v>
      </c>
      <c r="AB59" s="31">
        <v>0</v>
      </c>
      <c r="AC59" s="31">
        <v>5.9543478260869565</v>
      </c>
      <c r="AD59" s="31">
        <v>0</v>
      </c>
      <c r="AE59" s="31">
        <v>1.3043478260869565</v>
      </c>
      <c r="AF59" t="s">
        <v>106</v>
      </c>
      <c r="AG59" s="32">
        <v>7</v>
      </c>
      <c r="AH59"/>
    </row>
    <row r="60" spans="1:34" x14ac:dyDescent="0.25">
      <c r="A60" t="s">
        <v>607</v>
      </c>
      <c r="B60" t="s">
        <v>223</v>
      </c>
      <c r="C60" t="s">
        <v>396</v>
      </c>
      <c r="D60" t="s">
        <v>541</v>
      </c>
      <c r="E60" s="31">
        <v>74.945652173913047</v>
      </c>
      <c r="F60" s="31">
        <v>4.377885424220449</v>
      </c>
      <c r="G60" s="31">
        <v>4.130686004350979</v>
      </c>
      <c r="H60" s="31">
        <v>0.52641044234952861</v>
      </c>
      <c r="I60" s="31">
        <v>0.27921102248005802</v>
      </c>
      <c r="J60" s="31">
        <v>328.10347826086957</v>
      </c>
      <c r="K60" s="31">
        <v>309.57695652173913</v>
      </c>
      <c r="L60" s="31">
        <v>39.452173913043474</v>
      </c>
      <c r="M60" s="31">
        <v>20.925652173913043</v>
      </c>
      <c r="N60" s="31">
        <v>14.663695652173915</v>
      </c>
      <c r="O60" s="31">
        <v>3.8628260869565199</v>
      </c>
      <c r="P60" s="31">
        <v>58.061739130434773</v>
      </c>
      <c r="Q60" s="31">
        <v>58.061739130434773</v>
      </c>
      <c r="R60" s="31">
        <v>0</v>
      </c>
      <c r="S60" s="31">
        <v>230.58956521739128</v>
      </c>
      <c r="T60" s="31">
        <v>132.28217391304347</v>
      </c>
      <c r="U60" s="31">
        <v>0</v>
      </c>
      <c r="V60" s="31">
        <v>98.307391304347817</v>
      </c>
      <c r="W60" s="31">
        <v>2.8315217391304346</v>
      </c>
      <c r="X60" s="31">
        <v>0</v>
      </c>
      <c r="Y60" s="31">
        <v>0</v>
      </c>
      <c r="Z60" s="31">
        <v>0</v>
      </c>
      <c r="AA60" s="31">
        <v>0</v>
      </c>
      <c r="AB60" s="31">
        <v>0</v>
      </c>
      <c r="AC60" s="31">
        <v>2.8315217391304346</v>
      </c>
      <c r="AD60" s="31">
        <v>0</v>
      </c>
      <c r="AE60" s="31">
        <v>0</v>
      </c>
      <c r="AF60" t="s">
        <v>30</v>
      </c>
      <c r="AG60" s="32">
        <v>7</v>
      </c>
      <c r="AH60"/>
    </row>
    <row r="61" spans="1:34" x14ac:dyDescent="0.25">
      <c r="A61" t="s">
        <v>607</v>
      </c>
      <c r="B61" t="s">
        <v>224</v>
      </c>
      <c r="C61" t="s">
        <v>443</v>
      </c>
      <c r="D61" t="s">
        <v>543</v>
      </c>
      <c r="E61" s="31">
        <v>45.978260869565219</v>
      </c>
      <c r="F61" s="31">
        <v>3.8204444444444441</v>
      </c>
      <c r="G61" s="31">
        <v>3.5611323877068557</v>
      </c>
      <c r="H61" s="31">
        <v>0.41787706855791945</v>
      </c>
      <c r="I61" s="31">
        <v>0.15856501182033089</v>
      </c>
      <c r="J61" s="31">
        <v>175.65739130434781</v>
      </c>
      <c r="K61" s="31">
        <v>163.73467391304348</v>
      </c>
      <c r="L61" s="31">
        <v>19.213260869565211</v>
      </c>
      <c r="M61" s="31">
        <v>7.290543478260866</v>
      </c>
      <c r="N61" s="31">
        <v>11.800217391304347</v>
      </c>
      <c r="O61" s="31">
        <v>0.1225</v>
      </c>
      <c r="P61" s="31">
        <v>33.584673913043474</v>
      </c>
      <c r="Q61" s="31">
        <v>33.584673913043474</v>
      </c>
      <c r="R61" s="31">
        <v>0</v>
      </c>
      <c r="S61" s="31">
        <v>122.85945652173913</v>
      </c>
      <c r="T61" s="31">
        <v>44.714999999999989</v>
      </c>
      <c r="U61" s="31">
        <v>0</v>
      </c>
      <c r="V61" s="31">
        <v>78.144456521739144</v>
      </c>
      <c r="W61" s="31">
        <v>1.2788043478260869</v>
      </c>
      <c r="X61" s="31">
        <v>0</v>
      </c>
      <c r="Y61" s="31">
        <v>0</v>
      </c>
      <c r="Z61" s="31">
        <v>0</v>
      </c>
      <c r="AA61" s="31">
        <v>0</v>
      </c>
      <c r="AB61" s="31">
        <v>0</v>
      </c>
      <c r="AC61" s="31">
        <v>1.2788043478260869</v>
      </c>
      <c r="AD61" s="31">
        <v>0</v>
      </c>
      <c r="AE61" s="31">
        <v>0</v>
      </c>
      <c r="AF61" t="s">
        <v>31</v>
      </c>
      <c r="AG61" s="32">
        <v>7</v>
      </c>
      <c r="AH61"/>
    </row>
    <row r="62" spans="1:34" x14ac:dyDescent="0.25">
      <c r="A62" t="s">
        <v>607</v>
      </c>
      <c r="B62" t="s">
        <v>231</v>
      </c>
      <c r="C62" t="s">
        <v>438</v>
      </c>
      <c r="D62" t="s">
        <v>519</v>
      </c>
      <c r="E62" s="31">
        <v>62.239130434782609</v>
      </c>
      <c r="F62" s="31">
        <v>3.7595284666433808</v>
      </c>
      <c r="G62" s="31">
        <v>3.4999668180230525</v>
      </c>
      <c r="H62" s="31">
        <v>0.56936081033880537</v>
      </c>
      <c r="I62" s="31">
        <v>0.32997205728257062</v>
      </c>
      <c r="J62" s="31">
        <v>233.98978260869563</v>
      </c>
      <c r="K62" s="31">
        <v>217.83489130434782</v>
      </c>
      <c r="L62" s="31">
        <v>35.436521739130427</v>
      </c>
      <c r="M62" s="31">
        <v>20.537173913043471</v>
      </c>
      <c r="N62" s="31">
        <v>11.318152173913044</v>
      </c>
      <c r="O62" s="31">
        <v>3.5811956521739132</v>
      </c>
      <c r="P62" s="31">
        <v>36.838152173913024</v>
      </c>
      <c r="Q62" s="31">
        <v>35.582608695652155</v>
      </c>
      <c r="R62" s="31">
        <v>1.2555434782608696</v>
      </c>
      <c r="S62" s="31">
        <v>161.71510869565219</v>
      </c>
      <c r="T62" s="31">
        <v>74.666630434782604</v>
      </c>
      <c r="U62" s="31">
        <v>0</v>
      </c>
      <c r="V62" s="31">
        <v>87.048478260869572</v>
      </c>
      <c r="W62" s="31">
        <v>0.56521739130434778</v>
      </c>
      <c r="X62" s="31">
        <v>0</v>
      </c>
      <c r="Y62" s="31">
        <v>0</v>
      </c>
      <c r="Z62" s="31">
        <v>0</v>
      </c>
      <c r="AA62" s="31">
        <v>0</v>
      </c>
      <c r="AB62" s="31">
        <v>0</v>
      </c>
      <c r="AC62" s="31">
        <v>0.56521739130434778</v>
      </c>
      <c r="AD62" s="31">
        <v>0</v>
      </c>
      <c r="AE62" s="31">
        <v>0</v>
      </c>
      <c r="AF62" t="s">
        <v>38</v>
      </c>
      <c r="AG62" s="32">
        <v>7</v>
      </c>
      <c r="AH62"/>
    </row>
    <row r="63" spans="1:34" x14ac:dyDescent="0.25">
      <c r="A63" t="s">
        <v>607</v>
      </c>
      <c r="B63" t="s">
        <v>228</v>
      </c>
      <c r="C63" t="s">
        <v>427</v>
      </c>
      <c r="D63" t="s">
        <v>516</v>
      </c>
      <c r="E63" s="31">
        <v>69.652173913043484</v>
      </c>
      <c r="F63" s="31">
        <v>3.6632428214731583</v>
      </c>
      <c r="G63" s="31">
        <v>3.4037718476903867</v>
      </c>
      <c r="H63" s="31">
        <v>0.50558988764044943</v>
      </c>
      <c r="I63" s="31">
        <v>0.26472846441947562</v>
      </c>
      <c r="J63" s="31">
        <v>255.15282608695651</v>
      </c>
      <c r="K63" s="31">
        <v>237.08010869565217</v>
      </c>
      <c r="L63" s="31">
        <v>35.215434782608696</v>
      </c>
      <c r="M63" s="31">
        <v>18.438913043478259</v>
      </c>
      <c r="N63" s="31">
        <v>10.986086956521739</v>
      </c>
      <c r="O63" s="31">
        <v>5.7904347826086964</v>
      </c>
      <c r="P63" s="31">
        <v>35.473260869565209</v>
      </c>
      <c r="Q63" s="31">
        <v>34.177065217391295</v>
      </c>
      <c r="R63" s="31">
        <v>1.2961956521739131</v>
      </c>
      <c r="S63" s="31">
        <v>184.46413043478262</v>
      </c>
      <c r="T63" s="31">
        <v>139.40086956521739</v>
      </c>
      <c r="U63" s="31">
        <v>0</v>
      </c>
      <c r="V63" s="31">
        <v>45.063260869565234</v>
      </c>
      <c r="W63" s="31">
        <v>36.491847826086953</v>
      </c>
      <c r="X63" s="31">
        <v>3.9130434782608696</v>
      </c>
      <c r="Y63" s="31">
        <v>0</v>
      </c>
      <c r="Z63" s="31">
        <v>0</v>
      </c>
      <c r="AA63" s="31">
        <v>6.375</v>
      </c>
      <c r="AB63" s="31">
        <v>1.2961956521739131</v>
      </c>
      <c r="AC63" s="31">
        <v>24.907608695652176</v>
      </c>
      <c r="AD63" s="31">
        <v>0</v>
      </c>
      <c r="AE63" s="31">
        <v>0</v>
      </c>
      <c r="AF63" t="s">
        <v>35</v>
      </c>
      <c r="AG63" s="32">
        <v>7</v>
      </c>
      <c r="AH63"/>
    </row>
    <row r="64" spans="1:34" x14ac:dyDescent="0.25">
      <c r="A64" t="s">
        <v>607</v>
      </c>
      <c r="B64" t="s">
        <v>290</v>
      </c>
      <c r="C64" t="s">
        <v>424</v>
      </c>
      <c r="D64" t="s">
        <v>538</v>
      </c>
      <c r="E64" s="31">
        <v>36.282608695652172</v>
      </c>
      <c r="F64" s="31">
        <v>4.6342869982025165</v>
      </c>
      <c r="G64" s="31">
        <v>4.0963900539245062</v>
      </c>
      <c r="H64" s="31">
        <v>0.86706111443978429</v>
      </c>
      <c r="I64" s="31">
        <v>0.49857699221090473</v>
      </c>
      <c r="J64" s="31">
        <v>168.14402173913044</v>
      </c>
      <c r="K64" s="31">
        <v>148.62771739130434</v>
      </c>
      <c r="L64" s="31">
        <v>31.459239130434781</v>
      </c>
      <c r="M64" s="31">
        <v>18.089673913043477</v>
      </c>
      <c r="N64" s="31">
        <v>8.0461956521739122</v>
      </c>
      <c r="O64" s="31">
        <v>5.3233695652173916</v>
      </c>
      <c r="P64" s="31">
        <v>35.948369565217391</v>
      </c>
      <c r="Q64" s="31">
        <v>29.801630434782609</v>
      </c>
      <c r="R64" s="31">
        <v>6.1467391304347823</v>
      </c>
      <c r="S64" s="31">
        <v>100.73641304347827</v>
      </c>
      <c r="T64" s="31">
        <v>73.092391304347828</v>
      </c>
      <c r="U64" s="31">
        <v>0</v>
      </c>
      <c r="V64" s="31">
        <v>27.644021739130434</v>
      </c>
      <c r="W64" s="31">
        <v>0</v>
      </c>
      <c r="X64" s="31">
        <v>0</v>
      </c>
      <c r="Y64" s="31">
        <v>0</v>
      </c>
      <c r="Z64" s="31">
        <v>0</v>
      </c>
      <c r="AA64" s="31">
        <v>0</v>
      </c>
      <c r="AB64" s="31">
        <v>0</v>
      </c>
      <c r="AC64" s="31">
        <v>0</v>
      </c>
      <c r="AD64" s="31">
        <v>0</v>
      </c>
      <c r="AE64" s="31">
        <v>0</v>
      </c>
      <c r="AF64" t="s">
        <v>99</v>
      </c>
      <c r="AG64" s="32">
        <v>7</v>
      </c>
      <c r="AH64"/>
    </row>
    <row r="65" spans="1:34" x14ac:dyDescent="0.25">
      <c r="A65" t="s">
        <v>607</v>
      </c>
      <c r="B65" t="s">
        <v>235</v>
      </c>
      <c r="C65" t="s">
        <v>428</v>
      </c>
      <c r="D65" t="s">
        <v>546</v>
      </c>
      <c r="E65" s="31">
        <v>53.032608695652172</v>
      </c>
      <c r="F65" s="31">
        <v>3.3500963312154135</v>
      </c>
      <c r="G65" s="31">
        <v>3.1418015986882559</v>
      </c>
      <c r="H65" s="31">
        <v>0.23221151875384299</v>
      </c>
      <c r="I65" s="31">
        <v>0.12091617134658743</v>
      </c>
      <c r="J65" s="31">
        <v>177.66434782608698</v>
      </c>
      <c r="K65" s="31">
        <v>166.6179347826087</v>
      </c>
      <c r="L65" s="31">
        <v>12.314782608695651</v>
      </c>
      <c r="M65" s="31">
        <v>6.4125000000000005</v>
      </c>
      <c r="N65" s="31">
        <v>4.6020652173913037</v>
      </c>
      <c r="O65" s="31">
        <v>1.3002173913043478</v>
      </c>
      <c r="P65" s="31">
        <v>29.070869565217386</v>
      </c>
      <c r="Q65" s="31">
        <v>23.926739130434779</v>
      </c>
      <c r="R65" s="31">
        <v>5.1441304347826069</v>
      </c>
      <c r="S65" s="31">
        <v>136.27869565217392</v>
      </c>
      <c r="T65" s="31">
        <v>124.19782608695652</v>
      </c>
      <c r="U65" s="31">
        <v>0</v>
      </c>
      <c r="V65" s="31">
        <v>12.080869565217389</v>
      </c>
      <c r="W65" s="31">
        <v>0</v>
      </c>
      <c r="X65" s="31">
        <v>0</v>
      </c>
      <c r="Y65" s="31">
        <v>0</v>
      </c>
      <c r="Z65" s="31">
        <v>0</v>
      </c>
      <c r="AA65" s="31">
        <v>0</v>
      </c>
      <c r="AB65" s="31">
        <v>0</v>
      </c>
      <c r="AC65" s="31">
        <v>0</v>
      </c>
      <c r="AD65" s="31">
        <v>0</v>
      </c>
      <c r="AE65" s="31">
        <v>0</v>
      </c>
      <c r="AF65" t="s">
        <v>42</v>
      </c>
      <c r="AG65" s="32">
        <v>7</v>
      </c>
      <c r="AH65"/>
    </row>
    <row r="66" spans="1:34" x14ac:dyDescent="0.25">
      <c r="A66" t="s">
        <v>607</v>
      </c>
      <c r="B66" t="s">
        <v>199</v>
      </c>
      <c r="C66" t="s">
        <v>428</v>
      </c>
      <c r="D66" t="s">
        <v>546</v>
      </c>
      <c r="E66" s="31">
        <v>35.608695652173914</v>
      </c>
      <c r="F66" s="31">
        <v>3.0564590964590965</v>
      </c>
      <c r="G66" s="31">
        <v>2.6717918192918195</v>
      </c>
      <c r="H66" s="31">
        <v>0.58778083028083017</v>
      </c>
      <c r="I66" s="31">
        <v>0.20311355311355306</v>
      </c>
      <c r="J66" s="31">
        <v>108.83652173913043</v>
      </c>
      <c r="K66" s="31">
        <v>95.139021739130442</v>
      </c>
      <c r="L66" s="31">
        <v>20.930108695652169</v>
      </c>
      <c r="M66" s="31">
        <v>7.2326086956521722</v>
      </c>
      <c r="N66" s="31">
        <v>6.3931521739130419</v>
      </c>
      <c r="O66" s="31">
        <v>7.3043478260869561</v>
      </c>
      <c r="P66" s="31">
        <v>24.207173913043476</v>
      </c>
      <c r="Q66" s="31">
        <v>24.207173913043476</v>
      </c>
      <c r="R66" s="31">
        <v>0</v>
      </c>
      <c r="S66" s="31">
        <v>63.69923913043479</v>
      </c>
      <c r="T66" s="31">
        <v>59.569673913043488</v>
      </c>
      <c r="U66" s="31">
        <v>0.13880434782608694</v>
      </c>
      <c r="V66" s="31">
        <v>3.9907608695652179</v>
      </c>
      <c r="W66" s="31">
        <v>11.815326086956521</v>
      </c>
      <c r="X66" s="31">
        <v>0.31521739130434784</v>
      </c>
      <c r="Y66" s="31">
        <v>0</v>
      </c>
      <c r="Z66" s="31">
        <v>0</v>
      </c>
      <c r="AA66" s="31">
        <v>4.8151086956521736</v>
      </c>
      <c r="AB66" s="31">
        <v>0</v>
      </c>
      <c r="AC66" s="31">
        <v>6.6849999999999996</v>
      </c>
      <c r="AD66" s="31">
        <v>0</v>
      </c>
      <c r="AE66" s="31">
        <v>0</v>
      </c>
      <c r="AF66" t="s">
        <v>6</v>
      </c>
      <c r="AG66" s="32">
        <v>7</v>
      </c>
      <c r="AH66"/>
    </row>
    <row r="67" spans="1:34" x14ac:dyDescent="0.25">
      <c r="A67" t="s">
        <v>607</v>
      </c>
      <c r="B67" t="s">
        <v>270</v>
      </c>
      <c r="C67" t="s">
        <v>427</v>
      </c>
      <c r="D67" t="s">
        <v>516</v>
      </c>
      <c r="E67" s="31">
        <v>59.673913043478258</v>
      </c>
      <c r="F67" s="31">
        <v>4.1942076502732251</v>
      </c>
      <c r="G67" s="31">
        <v>3.7427504553734074</v>
      </c>
      <c r="H67" s="31">
        <v>0.82800728597449924</v>
      </c>
      <c r="I67" s="31">
        <v>0.63479234972677612</v>
      </c>
      <c r="J67" s="31">
        <v>250.28478260869571</v>
      </c>
      <c r="K67" s="31">
        <v>223.34456521739136</v>
      </c>
      <c r="L67" s="31">
        <v>49.410434782608704</v>
      </c>
      <c r="M67" s="31">
        <v>37.880543478260876</v>
      </c>
      <c r="N67" s="31">
        <v>5.8858695652173916</v>
      </c>
      <c r="O67" s="31">
        <v>5.6440217391304346</v>
      </c>
      <c r="P67" s="31">
        <v>43.07858695652174</v>
      </c>
      <c r="Q67" s="31">
        <v>27.668260869565216</v>
      </c>
      <c r="R67" s="31">
        <v>15.410326086956522</v>
      </c>
      <c r="S67" s="31">
        <v>157.79576086956527</v>
      </c>
      <c r="T67" s="31">
        <v>141.89706521739134</v>
      </c>
      <c r="U67" s="31">
        <v>0</v>
      </c>
      <c r="V67" s="31">
        <v>15.898695652173917</v>
      </c>
      <c r="W67" s="31">
        <v>49.660326086956516</v>
      </c>
      <c r="X67" s="31">
        <v>6.0842391304347823</v>
      </c>
      <c r="Y67" s="31">
        <v>0</v>
      </c>
      <c r="Z67" s="31">
        <v>0</v>
      </c>
      <c r="AA67" s="31">
        <v>4.8858695652173916</v>
      </c>
      <c r="AB67" s="31">
        <v>0</v>
      </c>
      <c r="AC67" s="31">
        <v>37.247282608695649</v>
      </c>
      <c r="AD67" s="31">
        <v>0</v>
      </c>
      <c r="AE67" s="31">
        <v>1.4429347826086956</v>
      </c>
      <c r="AF67" t="s">
        <v>78</v>
      </c>
      <c r="AG67" s="32">
        <v>7</v>
      </c>
      <c r="AH67"/>
    </row>
    <row r="68" spans="1:34" x14ac:dyDescent="0.25">
      <c r="A68" t="s">
        <v>607</v>
      </c>
      <c r="B68" t="s">
        <v>331</v>
      </c>
      <c r="C68" t="s">
        <v>400</v>
      </c>
      <c r="D68" t="s">
        <v>545</v>
      </c>
      <c r="E68" s="31">
        <v>72.293478260869563</v>
      </c>
      <c r="F68" s="31">
        <v>5.2375793113817473</v>
      </c>
      <c r="G68" s="31">
        <v>5.0689580514208386</v>
      </c>
      <c r="H68" s="31">
        <v>1.3645692377086154</v>
      </c>
      <c r="I68" s="31">
        <v>1.1959479777477071</v>
      </c>
      <c r="J68" s="31">
        <v>378.64282608695652</v>
      </c>
      <c r="K68" s="31">
        <v>366.45260869565215</v>
      </c>
      <c r="L68" s="31">
        <v>98.64945652173914</v>
      </c>
      <c r="M68" s="31">
        <v>86.459239130434781</v>
      </c>
      <c r="N68" s="31">
        <v>5.6521739130434785</v>
      </c>
      <c r="O68" s="31">
        <v>6.5380434782608692</v>
      </c>
      <c r="P68" s="31">
        <v>172.33967391304347</v>
      </c>
      <c r="Q68" s="31">
        <v>172.33967391304347</v>
      </c>
      <c r="R68" s="31">
        <v>0</v>
      </c>
      <c r="S68" s="31">
        <v>107.65369565217389</v>
      </c>
      <c r="T68" s="31">
        <v>83.520543478260862</v>
      </c>
      <c r="U68" s="31">
        <v>10.880434782608695</v>
      </c>
      <c r="V68" s="31">
        <v>13.252717391304348</v>
      </c>
      <c r="W68" s="31">
        <v>10.352065217391306</v>
      </c>
      <c r="X68" s="31">
        <v>0</v>
      </c>
      <c r="Y68" s="31">
        <v>0</v>
      </c>
      <c r="Z68" s="31">
        <v>0</v>
      </c>
      <c r="AA68" s="31">
        <v>2.0869565217391304</v>
      </c>
      <c r="AB68" s="31">
        <v>0</v>
      </c>
      <c r="AC68" s="31">
        <v>8.2651086956521755</v>
      </c>
      <c r="AD68" s="31">
        <v>0</v>
      </c>
      <c r="AE68" s="31">
        <v>0</v>
      </c>
      <c r="AF68" t="s">
        <v>143</v>
      </c>
      <c r="AG68" s="32">
        <v>7</v>
      </c>
      <c r="AH68"/>
    </row>
    <row r="69" spans="1:34" x14ac:dyDescent="0.25">
      <c r="A69" t="s">
        <v>607</v>
      </c>
      <c r="B69" t="s">
        <v>372</v>
      </c>
      <c r="C69" t="s">
        <v>501</v>
      </c>
      <c r="D69" t="s">
        <v>553</v>
      </c>
      <c r="E69" s="31">
        <v>26.902173913043477</v>
      </c>
      <c r="F69" s="31">
        <v>4.2202020202020201</v>
      </c>
      <c r="G69" s="31">
        <v>4.1277777777777782</v>
      </c>
      <c r="H69" s="31">
        <v>0.51101010101010103</v>
      </c>
      <c r="I69" s="31">
        <v>0.41858585858585856</v>
      </c>
      <c r="J69" s="31">
        <v>113.53260869565217</v>
      </c>
      <c r="K69" s="31">
        <v>111.04619565217391</v>
      </c>
      <c r="L69" s="31">
        <v>13.747282608695652</v>
      </c>
      <c r="M69" s="31">
        <v>11.260869565217391</v>
      </c>
      <c r="N69" s="31">
        <v>0</v>
      </c>
      <c r="O69" s="31">
        <v>2.4864130434782608</v>
      </c>
      <c r="P69" s="31">
        <v>18.630434782608695</v>
      </c>
      <c r="Q69" s="31">
        <v>18.630434782608695</v>
      </c>
      <c r="R69" s="31">
        <v>0</v>
      </c>
      <c r="S69" s="31">
        <v>81.154891304347814</v>
      </c>
      <c r="T69" s="31">
        <v>38.559782608695649</v>
      </c>
      <c r="U69" s="31">
        <v>0</v>
      </c>
      <c r="V69" s="31">
        <v>42.595108695652172</v>
      </c>
      <c r="W69" s="31">
        <v>34.171195652173914</v>
      </c>
      <c r="X69" s="31">
        <v>6.1983695652173916</v>
      </c>
      <c r="Y69" s="31">
        <v>0</v>
      </c>
      <c r="Z69" s="31">
        <v>0</v>
      </c>
      <c r="AA69" s="31">
        <v>8.3641304347826093</v>
      </c>
      <c r="AB69" s="31">
        <v>0</v>
      </c>
      <c r="AC69" s="31">
        <v>19.608695652173914</v>
      </c>
      <c r="AD69" s="31">
        <v>0</v>
      </c>
      <c r="AE69" s="31">
        <v>0</v>
      </c>
      <c r="AF69" t="s">
        <v>184</v>
      </c>
      <c r="AG69" s="32">
        <v>7</v>
      </c>
      <c r="AH69"/>
    </row>
    <row r="70" spans="1:34" x14ac:dyDescent="0.25">
      <c r="A70" t="s">
        <v>607</v>
      </c>
      <c r="B70" t="s">
        <v>205</v>
      </c>
      <c r="C70" t="s">
        <v>431</v>
      </c>
      <c r="D70" t="s">
        <v>548</v>
      </c>
      <c r="E70" s="31">
        <v>40.554347826086953</v>
      </c>
      <c r="F70" s="31">
        <v>3.1402546234253546</v>
      </c>
      <c r="G70" s="31">
        <v>2.9754516215491824</v>
      </c>
      <c r="H70" s="31">
        <v>0.45323237737871874</v>
      </c>
      <c r="I70" s="31">
        <v>0.28842937550254616</v>
      </c>
      <c r="J70" s="31">
        <v>127.35097826086954</v>
      </c>
      <c r="K70" s="31">
        <v>120.66749999999999</v>
      </c>
      <c r="L70" s="31">
        <v>18.380543478260865</v>
      </c>
      <c r="M70" s="31">
        <v>11.6970652173913</v>
      </c>
      <c r="N70" s="31">
        <v>3.50141304347826</v>
      </c>
      <c r="O70" s="31">
        <v>3.1820652173913042</v>
      </c>
      <c r="P70" s="31">
        <v>19.050434782608697</v>
      </c>
      <c r="Q70" s="31">
        <v>19.050434782608697</v>
      </c>
      <c r="R70" s="31">
        <v>0</v>
      </c>
      <c r="S70" s="31">
        <v>89.919999999999987</v>
      </c>
      <c r="T70" s="31">
        <v>57.844456521739119</v>
      </c>
      <c r="U70" s="31">
        <v>0</v>
      </c>
      <c r="V70" s="31">
        <v>32.075543478260862</v>
      </c>
      <c r="W70" s="31">
        <v>17.400869565217391</v>
      </c>
      <c r="X70" s="31">
        <v>0</v>
      </c>
      <c r="Y70" s="31">
        <v>0</v>
      </c>
      <c r="Z70" s="31">
        <v>0</v>
      </c>
      <c r="AA70" s="31">
        <v>0</v>
      </c>
      <c r="AB70" s="31">
        <v>0</v>
      </c>
      <c r="AC70" s="31">
        <v>17.400869565217391</v>
      </c>
      <c r="AD70" s="31">
        <v>0</v>
      </c>
      <c r="AE70" s="31">
        <v>0</v>
      </c>
      <c r="AF70" t="s">
        <v>12</v>
      </c>
      <c r="AG70" s="32">
        <v>7</v>
      </c>
      <c r="AH70"/>
    </row>
    <row r="71" spans="1:34" x14ac:dyDescent="0.25">
      <c r="A71" t="s">
        <v>607</v>
      </c>
      <c r="B71" t="s">
        <v>284</v>
      </c>
      <c r="C71" t="s">
        <v>470</v>
      </c>
      <c r="D71" t="s">
        <v>510</v>
      </c>
      <c r="E71" s="31">
        <v>46.434782608695649</v>
      </c>
      <c r="F71" s="31">
        <v>3.6301896067415731</v>
      </c>
      <c r="G71" s="31">
        <v>3.5065941011235955</v>
      </c>
      <c r="H71" s="31">
        <v>0.96632724719101137</v>
      </c>
      <c r="I71" s="31">
        <v>0.84273174157303388</v>
      </c>
      <c r="J71" s="31">
        <v>168.5670652173913</v>
      </c>
      <c r="K71" s="31">
        <v>162.82793478260868</v>
      </c>
      <c r="L71" s="31">
        <v>44.871195652173917</v>
      </c>
      <c r="M71" s="31">
        <v>39.132065217391307</v>
      </c>
      <c r="N71" s="31">
        <v>0</v>
      </c>
      <c r="O71" s="31">
        <v>5.7391304347826084</v>
      </c>
      <c r="P71" s="31">
        <v>16.109673913043483</v>
      </c>
      <c r="Q71" s="31">
        <v>16.109673913043483</v>
      </c>
      <c r="R71" s="31">
        <v>0</v>
      </c>
      <c r="S71" s="31">
        <v>107.5861956521739</v>
      </c>
      <c r="T71" s="31">
        <v>46.682934782608683</v>
      </c>
      <c r="U71" s="31">
        <v>0</v>
      </c>
      <c r="V71" s="31">
        <v>60.903260869565209</v>
      </c>
      <c r="W71" s="31">
        <v>17.84782608695652</v>
      </c>
      <c r="X71" s="31">
        <v>0</v>
      </c>
      <c r="Y71" s="31">
        <v>0</v>
      </c>
      <c r="Z71" s="31">
        <v>0</v>
      </c>
      <c r="AA71" s="31">
        <v>8.6956521739130432E-2</v>
      </c>
      <c r="AB71" s="31">
        <v>0</v>
      </c>
      <c r="AC71" s="31">
        <v>17.760869565217391</v>
      </c>
      <c r="AD71" s="31">
        <v>0</v>
      </c>
      <c r="AE71" s="31">
        <v>0</v>
      </c>
      <c r="AF71" t="s">
        <v>93</v>
      </c>
      <c r="AG71" s="32">
        <v>7</v>
      </c>
      <c r="AH71"/>
    </row>
    <row r="72" spans="1:34" x14ac:dyDescent="0.25">
      <c r="A72" t="s">
        <v>607</v>
      </c>
      <c r="B72" t="s">
        <v>271</v>
      </c>
      <c r="C72" t="s">
        <v>462</v>
      </c>
      <c r="D72" t="s">
        <v>563</v>
      </c>
      <c r="E72" s="31">
        <v>27.565217391304348</v>
      </c>
      <c r="F72" s="31">
        <v>4.1760173501577285</v>
      </c>
      <c r="G72" s="31">
        <v>3.8328272870662454</v>
      </c>
      <c r="H72" s="31">
        <v>1.0776577287066247</v>
      </c>
      <c r="I72" s="31">
        <v>0.73446766561514176</v>
      </c>
      <c r="J72" s="31">
        <v>115.11282608695652</v>
      </c>
      <c r="K72" s="31">
        <v>105.65271739130434</v>
      </c>
      <c r="L72" s="31">
        <v>29.705869565217391</v>
      </c>
      <c r="M72" s="31">
        <v>20.245760869565213</v>
      </c>
      <c r="N72" s="31">
        <v>4.9709782608695665</v>
      </c>
      <c r="O72" s="31">
        <v>4.4891304347826084</v>
      </c>
      <c r="P72" s="31">
        <v>11.621413043478261</v>
      </c>
      <c r="Q72" s="31">
        <v>11.621413043478261</v>
      </c>
      <c r="R72" s="31">
        <v>0</v>
      </c>
      <c r="S72" s="31">
        <v>73.785543478260863</v>
      </c>
      <c r="T72" s="31">
        <v>46.830108695652171</v>
      </c>
      <c r="U72" s="31">
        <v>0</v>
      </c>
      <c r="V72" s="31">
        <v>26.955434782608688</v>
      </c>
      <c r="W72" s="31">
        <v>20.544021739130436</v>
      </c>
      <c r="X72" s="31">
        <v>2.9556521739130432</v>
      </c>
      <c r="Y72" s="31">
        <v>0</v>
      </c>
      <c r="Z72" s="31">
        <v>0.25815217391304346</v>
      </c>
      <c r="AA72" s="31">
        <v>0</v>
      </c>
      <c r="AB72" s="31">
        <v>0</v>
      </c>
      <c r="AC72" s="31">
        <v>11.911739130434784</v>
      </c>
      <c r="AD72" s="31">
        <v>0</v>
      </c>
      <c r="AE72" s="31">
        <v>5.4184782608695654</v>
      </c>
      <c r="AF72" t="s">
        <v>79</v>
      </c>
      <c r="AG72" s="32">
        <v>7</v>
      </c>
      <c r="AH72"/>
    </row>
    <row r="73" spans="1:34" x14ac:dyDescent="0.25">
      <c r="A73" t="s">
        <v>607</v>
      </c>
      <c r="B73" t="s">
        <v>273</v>
      </c>
      <c r="C73" t="s">
        <v>464</v>
      </c>
      <c r="D73" t="s">
        <v>542</v>
      </c>
      <c r="E73" s="31">
        <v>32</v>
      </c>
      <c r="F73" s="31">
        <v>3.3740625</v>
      </c>
      <c r="G73" s="31">
        <v>3.0420754076086958</v>
      </c>
      <c r="H73" s="31">
        <v>0.94422214673913052</v>
      </c>
      <c r="I73" s="31">
        <v>0.6122350543478261</v>
      </c>
      <c r="J73" s="31">
        <v>107.97</v>
      </c>
      <c r="K73" s="31">
        <v>97.346413043478265</v>
      </c>
      <c r="L73" s="31">
        <v>30.215108695652177</v>
      </c>
      <c r="M73" s="31">
        <v>19.591521739130435</v>
      </c>
      <c r="N73" s="31">
        <v>4.6857608695652173</v>
      </c>
      <c r="O73" s="31">
        <v>5.9378260869565214</v>
      </c>
      <c r="P73" s="31">
        <v>12.942499999999997</v>
      </c>
      <c r="Q73" s="31">
        <v>12.942499999999997</v>
      </c>
      <c r="R73" s="31">
        <v>0</v>
      </c>
      <c r="S73" s="31">
        <v>64.812391304347827</v>
      </c>
      <c r="T73" s="31">
        <v>38.068913043478275</v>
      </c>
      <c r="U73" s="31">
        <v>0</v>
      </c>
      <c r="V73" s="31">
        <v>26.743478260869551</v>
      </c>
      <c r="W73" s="31">
        <v>5.9378260869565214</v>
      </c>
      <c r="X73" s="31">
        <v>0</v>
      </c>
      <c r="Y73" s="31">
        <v>0</v>
      </c>
      <c r="Z73" s="31">
        <v>5.9378260869565214</v>
      </c>
      <c r="AA73" s="31">
        <v>0</v>
      </c>
      <c r="AB73" s="31">
        <v>0</v>
      </c>
      <c r="AC73" s="31">
        <v>0</v>
      </c>
      <c r="AD73" s="31">
        <v>0</v>
      </c>
      <c r="AE73" s="31">
        <v>0</v>
      </c>
      <c r="AF73" t="s">
        <v>81</v>
      </c>
      <c r="AG73" s="32">
        <v>7</v>
      </c>
      <c r="AH73"/>
    </row>
    <row r="74" spans="1:34" x14ac:dyDescent="0.25">
      <c r="A74" t="s">
        <v>607</v>
      </c>
      <c r="B74" t="s">
        <v>234</v>
      </c>
      <c r="C74" t="s">
        <v>381</v>
      </c>
      <c r="D74" t="s">
        <v>530</v>
      </c>
      <c r="E74" s="31">
        <v>59.619565217391305</v>
      </c>
      <c r="F74" s="31">
        <v>3.095888787602552</v>
      </c>
      <c r="G74" s="31">
        <v>2.9137538742023694</v>
      </c>
      <c r="H74" s="31">
        <v>0.47973381950774824</v>
      </c>
      <c r="I74" s="31">
        <v>0.29759890610756595</v>
      </c>
      <c r="J74" s="31">
        <v>184.57554347826084</v>
      </c>
      <c r="K74" s="31">
        <v>173.71673913043475</v>
      </c>
      <c r="L74" s="31">
        <v>28.601521739130426</v>
      </c>
      <c r="M74" s="31">
        <v>17.742717391304339</v>
      </c>
      <c r="N74" s="31">
        <v>5.2066304347826087</v>
      </c>
      <c r="O74" s="31">
        <v>5.6521739130434785</v>
      </c>
      <c r="P74" s="31">
        <v>56.400760869565204</v>
      </c>
      <c r="Q74" s="31">
        <v>56.400760869565204</v>
      </c>
      <c r="R74" s="31">
        <v>0</v>
      </c>
      <c r="S74" s="31">
        <v>99.573260869565217</v>
      </c>
      <c r="T74" s="31">
        <v>81.515000000000001</v>
      </c>
      <c r="U74" s="31">
        <v>0</v>
      </c>
      <c r="V74" s="31">
        <v>18.058260869565217</v>
      </c>
      <c r="W74" s="31">
        <v>8.6956521739130432E-2</v>
      </c>
      <c r="X74" s="31">
        <v>8.6956521739130432E-2</v>
      </c>
      <c r="Y74" s="31">
        <v>0</v>
      </c>
      <c r="Z74" s="31">
        <v>0</v>
      </c>
      <c r="AA74" s="31">
        <v>0</v>
      </c>
      <c r="AB74" s="31">
        <v>0</v>
      </c>
      <c r="AC74" s="31">
        <v>0</v>
      </c>
      <c r="AD74" s="31">
        <v>0</v>
      </c>
      <c r="AE74" s="31">
        <v>0</v>
      </c>
      <c r="AF74" t="s">
        <v>41</v>
      </c>
      <c r="AG74" s="32">
        <v>7</v>
      </c>
      <c r="AH74"/>
    </row>
    <row r="75" spans="1:34" x14ac:dyDescent="0.25">
      <c r="A75" t="s">
        <v>607</v>
      </c>
      <c r="B75" t="s">
        <v>288</v>
      </c>
      <c r="C75" t="s">
        <v>451</v>
      </c>
      <c r="D75" t="s">
        <v>548</v>
      </c>
      <c r="E75" s="31">
        <v>68.619565217391298</v>
      </c>
      <c r="F75" s="31">
        <v>3.4691509583399345</v>
      </c>
      <c r="G75" s="31">
        <v>3.2412086171392374</v>
      </c>
      <c r="H75" s="31">
        <v>0.74523206082686544</v>
      </c>
      <c r="I75" s="31">
        <v>0.51728971962616843</v>
      </c>
      <c r="J75" s="31">
        <v>238.05163043478265</v>
      </c>
      <c r="K75" s="31">
        <v>222.41032608695656</v>
      </c>
      <c r="L75" s="31">
        <v>51.13750000000001</v>
      </c>
      <c r="M75" s="31">
        <v>35.496195652173924</v>
      </c>
      <c r="N75" s="31">
        <v>9.9021739130434785</v>
      </c>
      <c r="O75" s="31">
        <v>5.7391304347826084</v>
      </c>
      <c r="P75" s="31">
        <v>100.9833695652174</v>
      </c>
      <c r="Q75" s="31">
        <v>100.9833695652174</v>
      </c>
      <c r="R75" s="31">
        <v>0</v>
      </c>
      <c r="S75" s="31">
        <v>85.930760869565233</v>
      </c>
      <c r="T75" s="31">
        <v>29.325434782608685</v>
      </c>
      <c r="U75" s="31">
        <v>0</v>
      </c>
      <c r="V75" s="31">
        <v>56.605326086956545</v>
      </c>
      <c r="W75" s="31">
        <v>0</v>
      </c>
      <c r="X75" s="31">
        <v>0</v>
      </c>
      <c r="Y75" s="31">
        <v>0</v>
      </c>
      <c r="Z75" s="31">
        <v>0</v>
      </c>
      <c r="AA75" s="31">
        <v>0</v>
      </c>
      <c r="AB75" s="31">
        <v>0</v>
      </c>
      <c r="AC75" s="31">
        <v>0</v>
      </c>
      <c r="AD75" s="31">
        <v>0</v>
      </c>
      <c r="AE75" s="31">
        <v>0</v>
      </c>
      <c r="AF75" t="s">
        <v>97</v>
      </c>
      <c r="AG75" s="32">
        <v>7</v>
      </c>
      <c r="AH75"/>
    </row>
    <row r="76" spans="1:34" x14ac:dyDescent="0.25">
      <c r="A76" t="s">
        <v>607</v>
      </c>
      <c r="B76" t="s">
        <v>261</v>
      </c>
      <c r="C76" t="s">
        <v>391</v>
      </c>
      <c r="D76" t="s">
        <v>523</v>
      </c>
      <c r="E76" s="31">
        <v>27.608695652173914</v>
      </c>
      <c r="F76" s="31">
        <v>3.3866811023622048</v>
      </c>
      <c r="G76" s="31">
        <v>3.2149488188976378</v>
      </c>
      <c r="H76" s="31">
        <v>0.56025590551181104</v>
      </c>
      <c r="I76" s="31">
        <v>0.38852362204724405</v>
      </c>
      <c r="J76" s="31">
        <v>93.501847826086959</v>
      </c>
      <c r="K76" s="31">
        <v>88.760543478260871</v>
      </c>
      <c r="L76" s="31">
        <v>15.467934782608696</v>
      </c>
      <c r="M76" s="31">
        <v>10.726630434782608</v>
      </c>
      <c r="N76" s="31">
        <v>1.0021739130434784</v>
      </c>
      <c r="O76" s="31">
        <v>3.7391304347826089</v>
      </c>
      <c r="P76" s="31">
        <v>17.517282608695666</v>
      </c>
      <c r="Q76" s="31">
        <v>17.517282608695666</v>
      </c>
      <c r="R76" s="31">
        <v>0</v>
      </c>
      <c r="S76" s="31">
        <v>60.516630434782599</v>
      </c>
      <c r="T76" s="31">
        <v>52.944347826086947</v>
      </c>
      <c r="U76" s="31">
        <v>0</v>
      </c>
      <c r="V76" s="31">
        <v>7.5722826086956507</v>
      </c>
      <c r="W76" s="31">
        <v>19.74228260869565</v>
      </c>
      <c r="X76" s="31">
        <v>6.8786956521739109</v>
      </c>
      <c r="Y76" s="31">
        <v>0</v>
      </c>
      <c r="Z76" s="31">
        <v>0</v>
      </c>
      <c r="AA76" s="31">
        <v>0</v>
      </c>
      <c r="AB76" s="31">
        <v>0</v>
      </c>
      <c r="AC76" s="31">
        <v>12.863586956521738</v>
      </c>
      <c r="AD76" s="31">
        <v>0</v>
      </c>
      <c r="AE76" s="31">
        <v>0</v>
      </c>
      <c r="AF76" t="s">
        <v>69</v>
      </c>
      <c r="AG76" s="32">
        <v>7</v>
      </c>
      <c r="AH76"/>
    </row>
    <row r="77" spans="1:34" x14ac:dyDescent="0.25">
      <c r="A77" t="s">
        <v>607</v>
      </c>
      <c r="B77" t="s">
        <v>276</v>
      </c>
      <c r="C77" t="s">
        <v>383</v>
      </c>
      <c r="D77" t="s">
        <v>534</v>
      </c>
      <c r="E77" s="31">
        <v>35.217391304347828</v>
      </c>
      <c r="F77" s="31">
        <v>3.485046296296296</v>
      </c>
      <c r="G77" s="31">
        <v>3.1588148148148147</v>
      </c>
      <c r="H77" s="31">
        <v>0.65356481481481488</v>
      </c>
      <c r="I77" s="31">
        <v>0.32733333333333337</v>
      </c>
      <c r="J77" s="31">
        <v>122.73423913043479</v>
      </c>
      <c r="K77" s="31">
        <v>111.24521739130435</v>
      </c>
      <c r="L77" s="31">
        <v>23.016847826086959</v>
      </c>
      <c r="M77" s="31">
        <v>11.527826086956523</v>
      </c>
      <c r="N77" s="31">
        <v>7.8089130434782632</v>
      </c>
      <c r="O77" s="31">
        <v>3.6801086956521738</v>
      </c>
      <c r="P77" s="31">
        <v>14.357282608695648</v>
      </c>
      <c r="Q77" s="31">
        <v>14.357282608695648</v>
      </c>
      <c r="R77" s="31">
        <v>0</v>
      </c>
      <c r="S77" s="31">
        <v>85.360108695652173</v>
      </c>
      <c r="T77" s="31">
        <v>39.088152173913052</v>
      </c>
      <c r="U77" s="31">
        <v>0</v>
      </c>
      <c r="V77" s="31">
        <v>46.271956521739128</v>
      </c>
      <c r="W77" s="31">
        <v>31.642391304347825</v>
      </c>
      <c r="X77" s="31">
        <v>8.0570652173913047</v>
      </c>
      <c r="Y77" s="31">
        <v>0</v>
      </c>
      <c r="Z77" s="31">
        <v>3.6801086956521738</v>
      </c>
      <c r="AA77" s="31">
        <v>6.7418478260869561</v>
      </c>
      <c r="AB77" s="31">
        <v>0</v>
      </c>
      <c r="AC77" s="31">
        <v>4.1236956521739128</v>
      </c>
      <c r="AD77" s="31">
        <v>0</v>
      </c>
      <c r="AE77" s="31">
        <v>9.0396739130434796</v>
      </c>
      <c r="AF77" t="s">
        <v>85</v>
      </c>
      <c r="AG77" s="32">
        <v>7</v>
      </c>
      <c r="AH77"/>
    </row>
    <row r="78" spans="1:34" x14ac:dyDescent="0.25">
      <c r="A78" t="s">
        <v>607</v>
      </c>
      <c r="B78" t="s">
        <v>349</v>
      </c>
      <c r="C78" t="s">
        <v>438</v>
      </c>
      <c r="D78" t="s">
        <v>519</v>
      </c>
      <c r="E78" s="31">
        <v>40.608695652173914</v>
      </c>
      <c r="F78" s="31">
        <v>3.9894539614561015</v>
      </c>
      <c r="G78" s="31">
        <v>3.5945155246252667</v>
      </c>
      <c r="H78" s="31">
        <v>0.62250535331905776</v>
      </c>
      <c r="I78" s="31">
        <v>0.22756691648822269</v>
      </c>
      <c r="J78" s="31">
        <v>162.00652173913039</v>
      </c>
      <c r="K78" s="31">
        <v>145.9685869565217</v>
      </c>
      <c r="L78" s="31">
        <v>25.279130434782608</v>
      </c>
      <c r="M78" s="31">
        <v>9.2411956521739125</v>
      </c>
      <c r="N78" s="31">
        <v>10.298804347826087</v>
      </c>
      <c r="O78" s="31">
        <v>5.7391304347826084</v>
      </c>
      <c r="P78" s="31">
        <v>53.222608695652163</v>
      </c>
      <c r="Q78" s="31">
        <v>53.222608695652163</v>
      </c>
      <c r="R78" s="31">
        <v>0</v>
      </c>
      <c r="S78" s="31">
        <v>83.504782608695621</v>
      </c>
      <c r="T78" s="31">
        <v>50.07228260869563</v>
      </c>
      <c r="U78" s="31">
        <v>0</v>
      </c>
      <c r="V78" s="31">
        <v>33.432499999999997</v>
      </c>
      <c r="W78" s="31">
        <v>0.27717391304347827</v>
      </c>
      <c r="X78" s="31">
        <v>0</v>
      </c>
      <c r="Y78" s="31">
        <v>0</v>
      </c>
      <c r="Z78" s="31">
        <v>0</v>
      </c>
      <c r="AA78" s="31">
        <v>0.27717391304347827</v>
      </c>
      <c r="AB78" s="31">
        <v>0</v>
      </c>
      <c r="AC78" s="31">
        <v>0</v>
      </c>
      <c r="AD78" s="31">
        <v>0</v>
      </c>
      <c r="AE78" s="31">
        <v>0</v>
      </c>
      <c r="AF78" t="s">
        <v>161</v>
      </c>
      <c r="AG78" s="32">
        <v>7</v>
      </c>
      <c r="AH78"/>
    </row>
    <row r="79" spans="1:34" x14ac:dyDescent="0.25">
      <c r="A79" t="s">
        <v>607</v>
      </c>
      <c r="B79" t="s">
        <v>209</v>
      </c>
      <c r="C79" t="s">
        <v>422</v>
      </c>
      <c r="D79" t="s">
        <v>514</v>
      </c>
      <c r="E79" s="31">
        <v>54.086956521739133</v>
      </c>
      <c r="F79" s="31">
        <v>3.4292825562700968</v>
      </c>
      <c r="G79" s="31">
        <v>3.2363565112540198</v>
      </c>
      <c r="H79" s="31">
        <v>0.92578778135048256</v>
      </c>
      <c r="I79" s="31">
        <v>0.73286173633440532</v>
      </c>
      <c r="J79" s="31">
        <v>185.47945652173917</v>
      </c>
      <c r="K79" s="31">
        <v>175.04467391304351</v>
      </c>
      <c r="L79" s="31">
        <v>50.073043478260885</v>
      </c>
      <c r="M79" s="31">
        <v>39.638260869565229</v>
      </c>
      <c r="N79" s="31">
        <v>4.6956521739130439</v>
      </c>
      <c r="O79" s="31">
        <v>5.7391304347826084</v>
      </c>
      <c r="P79" s="31">
        <v>33.3913043478261</v>
      </c>
      <c r="Q79" s="31">
        <v>33.3913043478261</v>
      </c>
      <c r="R79" s="31">
        <v>0</v>
      </c>
      <c r="S79" s="31">
        <v>102.01510869565216</v>
      </c>
      <c r="T79" s="31">
        <v>89.926195652173902</v>
      </c>
      <c r="U79" s="31">
        <v>0</v>
      </c>
      <c r="V79" s="31">
        <v>12.088913043478259</v>
      </c>
      <c r="W79" s="31">
        <v>0</v>
      </c>
      <c r="X79" s="31">
        <v>0</v>
      </c>
      <c r="Y79" s="31">
        <v>0</v>
      </c>
      <c r="Z79" s="31">
        <v>0</v>
      </c>
      <c r="AA79" s="31">
        <v>0</v>
      </c>
      <c r="AB79" s="31">
        <v>0</v>
      </c>
      <c r="AC79" s="31">
        <v>0</v>
      </c>
      <c r="AD79" s="31">
        <v>0</v>
      </c>
      <c r="AE79" s="31">
        <v>0</v>
      </c>
      <c r="AF79" t="s">
        <v>16</v>
      </c>
      <c r="AG79" s="32">
        <v>7</v>
      </c>
      <c r="AH79"/>
    </row>
    <row r="80" spans="1:34" x14ac:dyDescent="0.25">
      <c r="A80" t="s">
        <v>607</v>
      </c>
      <c r="B80" t="s">
        <v>229</v>
      </c>
      <c r="C80" t="s">
        <v>427</v>
      </c>
      <c r="D80" t="s">
        <v>516</v>
      </c>
      <c r="E80" s="31">
        <v>64.380434782608702</v>
      </c>
      <c r="F80" s="31">
        <v>2.9636822556137097</v>
      </c>
      <c r="G80" s="31">
        <v>2.7654026675671113</v>
      </c>
      <c r="H80" s="31">
        <v>0.8277781529630257</v>
      </c>
      <c r="I80" s="31">
        <v>0.6332128988688166</v>
      </c>
      <c r="J80" s="31">
        <v>190.80315217391308</v>
      </c>
      <c r="K80" s="31">
        <v>178.03782608695653</v>
      </c>
      <c r="L80" s="31">
        <v>53.292717391304365</v>
      </c>
      <c r="M80" s="31">
        <v>40.766521739130447</v>
      </c>
      <c r="N80" s="31">
        <v>9.0479347826086958</v>
      </c>
      <c r="O80" s="31">
        <v>3.4782608695652173</v>
      </c>
      <c r="P80" s="31">
        <v>32.539891304347819</v>
      </c>
      <c r="Q80" s="31">
        <v>32.30076086956521</v>
      </c>
      <c r="R80" s="31">
        <v>0.2391304347826087</v>
      </c>
      <c r="S80" s="31">
        <v>104.97054347826086</v>
      </c>
      <c r="T80" s="31">
        <v>76.48760869565217</v>
      </c>
      <c r="U80" s="31">
        <v>0</v>
      </c>
      <c r="V80" s="31">
        <v>28.482934782608698</v>
      </c>
      <c r="W80" s="31">
        <v>0.2391304347826087</v>
      </c>
      <c r="X80" s="31">
        <v>0</v>
      </c>
      <c r="Y80" s="31">
        <v>0</v>
      </c>
      <c r="Z80" s="31">
        <v>0</v>
      </c>
      <c r="AA80" s="31">
        <v>0</v>
      </c>
      <c r="AB80" s="31">
        <v>0.2391304347826087</v>
      </c>
      <c r="AC80" s="31">
        <v>0</v>
      </c>
      <c r="AD80" s="31">
        <v>0</v>
      </c>
      <c r="AE80" s="31">
        <v>0</v>
      </c>
      <c r="AF80" t="s">
        <v>36</v>
      </c>
      <c r="AG80" s="32">
        <v>7</v>
      </c>
      <c r="AH80"/>
    </row>
    <row r="81" spans="1:34" x14ac:dyDescent="0.25">
      <c r="A81" t="s">
        <v>607</v>
      </c>
      <c r="B81" t="s">
        <v>283</v>
      </c>
      <c r="C81" t="s">
        <v>384</v>
      </c>
      <c r="D81" t="s">
        <v>513</v>
      </c>
      <c r="E81" s="31">
        <v>31.478260869565219</v>
      </c>
      <c r="F81" s="31">
        <v>3.6437569060773476</v>
      </c>
      <c r="G81" s="31">
        <v>3.3431042817679555</v>
      </c>
      <c r="H81" s="31">
        <v>0.94165055248618801</v>
      </c>
      <c r="I81" s="31">
        <v>0.64099792817679568</v>
      </c>
      <c r="J81" s="31">
        <v>114.6991304347826</v>
      </c>
      <c r="K81" s="31">
        <v>105.23510869565217</v>
      </c>
      <c r="L81" s="31">
        <v>29.64152173913044</v>
      </c>
      <c r="M81" s="31">
        <v>20.177500000000006</v>
      </c>
      <c r="N81" s="31">
        <v>3.7248913043478247</v>
      </c>
      <c r="O81" s="31">
        <v>5.7391304347826084</v>
      </c>
      <c r="P81" s="31">
        <v>21.254782608695656</v>
      </c>
      <c r="Q81" s="31">
        <v>21.254782608695656</v>
      </c>
      <c r="R81" s="31">
        <v>0</v>
      </c>
      <c r="S81" s="31">
        <v>63.802826086956514</v>
      </c>
      <c r="T81" s="31">
        <v>40.4304347826087</v>
      </c>
      <c r="U81" s="31">
        <v>0</v>
      </c>
      <c r="V81" s="31">
        <v>23.372391304347815</v>
      </c>
      <c r="W81" s="31">
        <v>0</v>
      </c>
      <c r="X81" s="31">
        <v>0</v>
      </c>
      <c r="Y81" s="31">
        <v>0</v>
      </c>
      <c r="Z81" s="31">
        <v>0</v>
      </c>
      <c r="AA81" s="31">
        <v>0</v>
      </c>
      <c r="AB81" s="31">
        <v>0</v>
      </c>
      <c r="AC81" s="31">
        <v>0</v>
      </c>
      <c r="AD81" s="31">
        <v>0</v>
      </c>
      <c r="AE81" s="31">
        <v>0</v>
      </c>
      <c r="AF81" t="s">
        <v>92</v>
      </c>
      <c r="AG81" s="32">
        <v>7</v>
      </c>
      <c r="AH81"/>
    </row>
    <row r="82" spans="1:34" x14ac:dyDescent="0.25">
      <c r="A82" t="s">
        <v>607</v>
      </c>
      <c r="B82" t="s">
        <v>287</v>
      </c>
      <c r="C82" t="s">
        <v>472</v>
      </c>
      <c r="D82" t="s">
        <v>567</v>
      </c>
      <c r="E82" s="31">
        <v>35.478260869565219</v>
      </c>
      <c r="F82" s="31">
        <v>3.2460814950980397</v>
      </c>
      <c r="G82" s="31">
        <v>2.9261580882352942</v>
      </c>
      <c r="H82" s="31">
        <v>1.0115747549019607</v>
      </c>
      <c r="I82" s="31">
        <v>0.69165134803921557</v>
      </c>
      <c r="J82" s="31">
        <v>115.16532608695654</v>
      </c>
      <c r="K82" s="31">
        <v>103.81500000000001</v>
      </c>
      <c r="L82" s="31">
        <v>35.888913043478261</v>
      </c>
      <c r="M82" s="31">
        <v>24.538586956521737</v>
      </c>
      <c r="N82" s="31">
        <v>5.6111956521739135</v>
      </c>
      <c r="O82" s="31">
        <v>5.7391304347826084</v>
      </c>
      <c r="P82" s="31">
        <v>25.678152173913052</v>
      </c>
      <c r="Q82" s="31">
        <v>25.678152173913052</v>
      </c>
      <c r="R82" s="31">
        <v>0</v>
      </c>
      <c r="S82" s="31">
        <v>53.598260869565223</v>
      </c>
      <c r="T82" s="31">
        <v>40.861739130434799</v>
      </c>
      <c r="U82" s="31">
        <v>0</v>
      </c>
      <c r="V82" s="31">
        <v>12.736521739130424</v>
      </c>
      <c r="W82" s="31">
        <v>0</v>
      </c>
      <c r="X82" s="31">
        <v>0</v>
      </c>
      <c r="Y82" s="31">
        <v>0</v>
      </c>
      <c r="Z82" s="31">
        <v>0</v>
      </c>
      <c r="AA82" s="31">
        <v>0</v>
      </c>
      <c r="AB82" s="31">
        <v>0</v>
      </c>
      <c r="AC82" s="31">
        <v>0</v>
      </c>
      <c r="AD82" s="31">
        <v>0</v>
      </c>
      <c r="AE82" s="31">
        <v>0</v>
      </c>
      <c r="AF82" t="s">
        <v>96</v>
      </c>
      <c r="AG82" s="32">
        <v>7</v>
      </c>
      <c r="AH82"/>
    </row>
    <row r="83" spans="1:34" x14ac:dyDescent="0.25">
      <c r="A83" t="s">
        <v>607</v>
      </c>
      <c r="B83" t="s">
        <v>279</v>
      </c>
      <c r="C83" t="s">
        <v>467</v>
      </c>
      <c r="D83" t="s">
        <v>567</v>
      </c>
      <c r="E83" s="31">
        <v>46.239130434782609</v>
      </c>
      <c r="F83" s="31">
        <v>3.3093700047014574</v>
      </c>
      <c r="G83" s="31">
        <v>3.0636812411847676</v>
      </c>
      <c r="H83" s="31">
        <v>0.78075693464974139</v>
      </c>
      <c r="I83" s="31">
        <v>0.53506817113305116</v>
      </c>
      <c r="J83" s="31">
        <v>153.02239130434782</v>
      </c>
      <c r="K83" s="31">
        <v>141.66195652173914</v>
      </c>
      <c r="L83" s="31">
        <v>36.101521739130433</v>
      </c>
      <c r="M83" s="31">
        <v>24.741086956521738</v>
      </c>
      <c r="N83" s="31">
        <v>5.2734782608695649</v>
      </c>
      <c r="O83" s="31">
        <v>6.0869565217391308</v>
      </c>
      <c r="P83" s="31">
        <v>18.024021739130433</v>
      </c>
      <c r="Q83" s="31">
        <v>18.024021739130433</v>
      </c>
      <c r="R83" s="31">
        <v>0</v>
      </c>
      <c r="S83" s="31">
        <v>98.896847826086969</v>
      </c>
      <c r="T83" s="31">
        <v>83.916304347826099</v>
      </c>
      <c r="U83" s="31">
        <v>0</v>
      </c>
      <c r="V83" s="31">
        <v>14.980543478260872</v>
      </c>
      <c r="W83" s="31">
        <v>0</v>
      </c>
      <c r="X83" s="31">
        <v>0</v>
      </c>
      <c r="Y83" s="31">
        <v>0</v>
      </c>
      <c r="Z83" s="31">
        <v>0</v>
      </c>
      <c r="AA83" s="31">
        <v>0</v>
      </c>
      <c r="AB83" s="31">
        <v>0</v>
      </c>
      <c r="AC83" s="31">
        <v>0</v>
      </c>
      <c r="AD83" s="31">
        <v>0</v>
      </c>
      <c r="AE83" s="31">
        <v>0</v>
      </c>
      <c r="AF83" t="s">
        <v>88</v>
      </c>
      <c r="AG83" s="32">
        <v>7</v>
      </c>
      <c r="AH83"/>
    </row>
    <row r="84" spans="1:34" x14ac:dyDescent="0.25">
      <c r="A84" t="s">
        <v>607</v>
      </c>
      <c r="B84" t="s">
        <v>282</v>
      </c>
      <c r="C84" t="s">
        <v>467</v>
      </c>
      <c r="D84" t="s">
        <v>567</v>
      </c>
      <c r="E84" s="31">
        <v>37.978260869565219</v>
      </c>
      <c r="F84" s="31">
        <v>3.2189210074413284</v>
      </c>
      <c r="G84" s="31">
        <v>2.9335861476817406</v>
      </c>
      <c r="H84" s="31">
        <v>0.74062678878076693</v>
      </c>
      <c r="I84" s="31">
        <v>0.45529192902117899</v>
      </c>
      <c r="J84" s="31">
        <v>122.24902173913046</v>
      </c>
      <c r="K84" s="31">
        <v>111.41250000000002</v>
      </c>
      <c r="L84" s="31">
        <v>28.127717391304344</v>
      </c>
      <c r="M84" s="31">
        <v>17.291195652173908</v>
      </c>
      <c r="N84" s="31">
        <v>5.0973913043478261</v>
      </c>
      <c r="O84" s="31">
        <v>5.7391304347826084</v>
      </c>
      <c r="P84" s="31">
        <v>21.936630434782614</v>
      </c>
      <c r="Q84" s="31">
        <v>21.936630434782614</v>
      </c>
      <c r="R84" s="31">
        <v>0</v>
      </c>
      <c r="S84" s="31">
        <v>72.184673913043497</v>
      </c>
      <c r="T84" s="31">
        <v>42.560326086956536</v>
      </c>
      <c r="U84" s="31">
        <v>0</v>
      </c>
      <c r="V84" s="31">
        <v>29.624347826086957</v>
      </c>
      <c r="W84" s="31">
        <v>0</v>
      </c>
      <c r="X84" s="31">
        <v>0</v>
      </c>
      <c r="Y84" s="31">
        <v>0</v>
      </c>
      <c r="Z84" s="31">
        <v>0</v>
      </c>
      <c r="AA84" s="31">
        <v>0</v>
      </c>
      <c r="AB84" s="31">
        <v>0</v>
      </c>
      <c r="AC84" s="31">
        <v>0</v>
      </c>
      <c r="AD84" s="31">
        <v>0</v>
      </c>
      <c r="AE84" s="31">
        <v>0</v>
      </c>
      <c r="AF84" t="s">
        <v>91</v>
      </c>
      <c r="AG84" s="32">
        <v>7</v>
      </c>
      <c r="AH84"/>
    </row>
    <row r="85" spans="1:34" x14ac:dyDescent="0.25">
      <c r="A85" t="s">
        <v>607</v>
      </c>
      <c r="B85" t="s">
        <v>278</v>
      </c>
      <c r="C85" t="s">
        <v>466</v>
      </c>
      <c r="D85" t="s">
        <v>566</v>
      </c>
      <c r="E85" s="31">
        <v>34.760869565217391</v>
      </c>
      <c r="F85" s="31">
        <v>3.4340681676047526</v>
      </c>
      <c r="G85" s="31">
        <v>3.1366604127579731</v>
      </c>
      <c r="H85" s="31">
        <v>0.71444340212632906</v>
      </c>
      <c r="I85" s="31">
        <v>0.41703564727954973</v>
      </c>
      <c r="J85" s="31">
        <v>119.3711956521739</v>
      </c>
      <c r="K85" s="31">
        <v>109.03304347826085</v>
      </c>
      <c r="L85" s="31">
        <v>24.834673913043481</v>
      </c>
      <c r="M85" s="31">
        <v>14.496521739130435</v>
      </c>
      <c r="N85" s="31">
        <v>4.5990217391304355</v>
      </c>
      <c r="O85" s="31">
        <v>5.7391304347826084</v>
      </c>
      <c r="P85" s="31">
        <v>13.275652173913045</v>
      </c>
      <c r="Q85" s="31">
        <v>13.275652173913045</v>
      </c>
      <c r="R85" s="31">
        <v>0</v>
      </c>
      <c r="S85" s="31">
        <v>81.260869565217376</v>
      </c>
      <c r="T85" s="31">
        <v>45.859782608695639</v>
      </c>
      <c r="U85" s="31">
        <v>0</v>
      </c>
      <c r="V85" s="31">
        <v>35.401086956521738</v>
      </c>
      <c r="W85" s="31">
        <v>0.4418478260869565</v>
      </c>
      <c r="X85" s="31">
        <v>0.4418478260869565</v>
      </c>
      <c r="Y85" s="31">
        <v>0</v>
      </c>
      <c r="Z85" s="31">
        <v>0</v>
      </c>
      <c r="AA85" s="31">
        <v>0</v>
      </c>
      <c r="AB85" s="31">
        <v>0</v>
      </c>
      <c r="AC85" s="31">
        <v>0</v>
      </c>
      <c r="AD85" s="31">
        <v>0</v>
      </c>
      <c r="AE85" s="31">
        <v>0</v>
      </c>
      <c r="AF85" t="s">
        <v>87</v>
      </c>
      <c r="AG85" s="32">
        <v>7</v>
      </c>
      <c r="AH85"/>
    </row>
    <row r="86" spans="1:34" x14ac:dyDescent="0.25">
      <c r="A86" t="s">
        <v>607</v>
      </c>
      <c r="B86" t="s">
        <v>250</v>
      </c>
      <c r="C86" t="s">
        <v>407</v>
      </c>
      <c r="D86" t="s">
        <v>552</v>
      </c>
      <c r="E86" s="31">
        <v>41.315217391304351</v>
      </c>
      <c r="F86" s="31">
        <v>3.3324993422783478</v>
      </c>
      <c r="G86" s="31">
        <v>3.1296974480399888</v>
      </c>
      <c r="H86" s="31">
        <v>0.84594580373585893</v>
      </c>
      <c r="I86" s="31">
        <v>0.64314390949750055</v>
      </c>
      <c r="J86" s="31">
        <v>137.6829347826087</v>
      </c>
      <c r="K86" s="31">
        <v>129.30413043478259</v>
      </c>
      <c r="L86" s="31">
        <v>34.950434782608696</v>
      </c>
      <c r="M86" s="31">
        <v>26.571630434782605</v>
      </c>
      <c r="N86" s="31">
        <v>3.161413043478261</v>
      </c>
      <c r="O86" s="31">
        <v>5.2173913043478262</v>
      </c>
      <c r="P86" s="31">
        <v>17.474782608695648</v>
      </c>
      <c r="Q86" s="31">
        <v>17.474782608695648</v>
      </c>
      <c r="R86" s="31">
        <v>0</v>
      </c>
      <c r="S86" s="31">
        <v>85.25771739130434</v>
      </c>
      <c r="T86" s="31">
        <v>30.042282608695654</v>
      </c>
      <c r="U86" s="31">
        <v>0</v>
      </c>
      <c r="V86" s="31">
        <v>55.215434782608682</v>
      </c>
      <c r="W86" s="31">
        <v>0</v>
      </c>
      <c r="X86" s="31">
        <v>0</v>
      </c>
      <c r="Y86" s="31">
        <v>0</v>
      </c>
      <c r="Z86" s="31">
        <v>0</v>
      </c>
      <c r="AA86" s="31">
        <v>0</v>
      </c>
      <c r="AB86" s="31">
        <v>0</v>
      </c>
      <c r="AC86" s="31">
        <v>0</v>
      </c>
      <c r="AD86" s="31">
        <v>0</v>
      </c>
      <c r="AE86" s="31">
        <v>0</v>
      </c>
      <c r="AF86" t="s">
        <v>57</v>
      </c>
      <c r="AG86" s="32">
        <v>7</v>
      </c>
      <c r="AH86"/>
    </row>
    <row r="87" spans="1:34" x14ac:dyDescent="0.25">
      <c r="A87" t="s">
        <v>607</v>
      </c>
      <c r="B87" t="s">
        <v>272</v>
      </c>
      <c r="C87" t="s">
        <v>463</v>
      </c>
      <c r="D87" t="s">
        <v>564</v>
      </c>
      <c r="E87" s="31">
        <v>16.967391304347824</v>
      </c>
      <c r="F87" s="31">
        <v>4.0410698270339536</v>
      </c>
      <c r="G87" s="31">
        <v>3.7570787956438179</v>
      </c>
      <c r="H87" s="31">
        <v>0.89862267777065996</v>
      </c>
      <c r="I87" s="31">
        <v>0.62103779628443301</v>
      </c>
      <c r="J87" s="31">
        <v>68.566413043478263</v>
      </c>
      <c r="K87" s="31">
        <v>63.747826086956515</v>
      </c>
      <c r="L87" s="31">
        <v>15.247282608695652</v>
      </c>
      <c r="M87" s="31">
        <v>10.537391304347825</v>
      </c>
      <c r="N87" s="31">
        <v>4.7098913043478268</v>
      </c>
      <c r="O87" s="31">
        <v>0</v>
      </c>
      <c r="P87" s="31">
        <v>11.313804347826089</v>
      </c>
      <c r="Q87" s="31">
        <v>11.205108695652177</v>
      </c>
      <c r="R87" s="31">
        <v>0.10869565217391304</v>
      </c>
      <c r="S87" s="31">
        <v>42.005326086956515</v>
      </c>
      <c r="T87" s="31">
        <v>42.005326086956515</v>
      </c>
      <c r="U87" s="31">
        <v>0</v>
      </c>
      <c r="V87" s="31">
        <v>0</v>
      </c>
      <c r="W87" s="31">
        <v>0.10869565217391304</v>
      </c>
      <c r="X87" s="31">
        <v>0</v>
      </c>
      <c r="Y87" s="31">
        <v>0</v>
      </c>
      <c r="Z87" s="31">
        <v>0</v>
      </c>
      <c r="AA87" s="31">
        <v>0</v>
      </c>
      <c r="AB87" s="31">
        <v>0.10869565217391304</v>
      </c>
      <c r="AC87" s="31">
        <v>0</v>
      </c>
      <c r="AD87" s="31">
        <v>0</v>
      </c>
      <c r="AE87" s="31">
        <v>0</v>
      </c>
      <c r="AF87" t="s">
        <v>80</v>
      </c>
      <c r="AG87" s="32">
        <v>7</v>
      </c>
      <c r="AH87"/>
    </row>
    <row r="88" spans="1:34" x14ac:dyDescent="0.25">
      <c r="A88" t="s">
        <v>607</v>
      </c>
      <c r="B88" t="s">
        <v>191</v>
      </c>
      <c r="C88" t="s">
        <v>456</v>
      </c>
      <c r="D88" t="s">
        <v>506</v>
      </c>
      <c r="E88" s="31">
        <v>46.358695652173914</v>
      </c>
      <c r="F88" s="31">
        <v>4.5270058616647129</v>
      </c>
      <c r="G88" s="31">
        <v>4.1067573270808913</v>
      </c>
      <c r="H88" s="31">
        <v>0.55816647127784291</v>
      </c>
      <c r="I88" s="31">
        <v>0.22195076201641264</v>
      </c>
      <c r="J88" s="31">
        <v>209.86608695652174</v>
      </c>
      <c r="K88" s="31">
        <v>190.38391304347829</v>
      </c>
      <c r="L88" s="31">
        <v>25.875869565217393</v>
      </c>
      <c r="M88" s="31">
        <v>10.289347826086956</v>
      </c>
      <c r="N88" s="31">
        <v>8.7006521739130456</v>
      </c>
      <c r="O88" s="31">
        <v>6.8858695652173916</v>
      </c>
      <c r="P88" s="31">
        <v>35.258478260869573</v>
      </c>
      <c r="Q88" s="31">
        <v>31.362826086956527</v>
      </c>
      <c r="R88" s="31">
        <v>3.8956521739130432</v>
      </c>
      <c r="S88" s="31">
        <v>148.73173913043479</v>
      </c>
      <c r="T88" s="31">
        <v>84.040326086956526</v>
      </c>
      <c r="U88" s="31">
        <v>0</v>
      </c>
      <c r="V88" s="31">
        <v>64.691413043478263</v>
      </c>
      <c r="W88" s="31">
        <v>18.453804347826086</v>
      </c>
      <c r="X88" s="31">
        <v>0</v>
      </c>
      <c r="Y88" s="31">
        <v>0</v>
      </c>
      <c r="Z88" s="31">
        <v>0</v>
      </c>
      <c r="AA88" s="31">
        <v>18.453804347826086</v>
      </c>
      <c r="AB88" s="31">
        <v>0</v>
      </c>
      <c r="AC88" s="31">
        <v>0</v>
      </c>
      <c r="AD88" s="31">
        <v>0</v>
      </c>
      <c r="AE88" s="31">
        <v>0</v>
      </c>
      <c r="AF88" t="s">
        <v>65</v>
      </c>
      <c r="AG88" s="32">
        <v>7</v>
      </c>
      <c r="AH88"/>
    </row>
    <row r="89" spans="1:34" x14ac:dyDescent="0.25">
      <c r="A89" t="s">
        <v>607</v>
      </c>
      <c r="B89" t="s">
        <v>337</v>
      </c>
      <c r="C89" t="s">
        <v>404</v>
      </c>
      <c r="D89" t="s">
        <v>507</v>
      </c>
      <c r="E89" s="31">
        <v>17.532608695652176</v>
      </c>
      <c r="F89" s="31">
        <v>5.7527588344699314</v>
      </c>
      <c r="G89" s="31">
        <v>5.0534407935523866</v>
      </c>
      <c r="H89" s="31">
        <v>0.98391196528208302</v>
      </c>
      <c r="I89" s="31">
        <v>0.55055796652200861</v>
      </c>
      <c r="J89" s="31">
        <v>100.8608695652174</v>
      </c>
      <c r="K89" s="31">
        <v>88.600000000000009</v>
      </c>
      <c r="L89" s="31">
        <v>17.25054347826087</v>
      </c>
      <c r="M89" s="31">
        <v>9.652717391304348</v>
      </c>
      <c r="N89" s="31">
        <v>2.964673913043478</v>
      </c>
      <c r="O89" s="31">
        <v>4.6331521739130439</v>
      </c>
      <c r="P89" s="31">
        <v>16.303804347826087</v>
      </c>
      <c r="Q89" s="31">
        <v>11.640760869565218</v>
      </c>
      <c r="R89" s="31">
        <v>4.6630434782608692</v>
      </c>
      <c r="S89" s="31">
        <v>67.306521739130432</v>
      </c>
      <c r="T89" s="31">
        <v>47.402173913043477</v>
      </c>
      <c r="U89" s="31">
        <v>0</v>
      </c>
      <c r="V89" s="31">
        <v>19.904347826086958</v>
      </c>
      <c r="W89" s="31">
        <v>0.1983695652173913</v>
      </c>
      <c r="X89" s="31">
        <v>0</v>
      </c>
      <c r="Y89" s="31">
        <v>0</v>
      </c>
      <c r="Z89" s="31">
        <v>0.1983695652173913</v>
      </c>
      <c r="AA89" s="31">
        <v>0</v>
      </c>
      <c r="AB89" s="31">
        <v>0</v>
      </c>
      <c r="AC89" s="31">
        <v>0</v>
      </c>
      <c r="AD89" s="31">
        <v>0</v>
      </c>
      <c r="AE89" s="31">
        <v>0</v>
      </c>
      <c r="AF89" t="s">
        <v>149</v>
      </c>
      <c r="AG89" s="32">
        <v>7</v>
      </c>
      <c r="AH89"/>
    </row>
    <row r="90" spans="1:34" x14ac:dyDescent="0.25">
      <c r="A90" t="s">
        <v>607</v>
      </c>
      <c r="B90" t="s">
        <v>375</v>
      </c>
      <c r="C90" t="s">
        <v>502</v>
      </c>
      <c r="D90" t="s">
        <v>547</v>
      </c>
      <c r="E90" s="31">
        <v>20.543478260869566</v>
      </c>
      <c r="F90" s="31">
        <v>5.16605291005291</v>
      </c>
      <c r="G90" s="31">
        <v>4.5066825396825392</v>
      </c>
      <c r="H90" s="31">
        <v>0.54368253968253966</v>
      </c>
      <c r="I90" s="31">
        <v>0.13550264550264554</v>
      </c>
      <c r="J90" s="31">
        <v>106.12869565217392</v>
      </c>
      <c r="K90" s="31">
        <v>92.582934782608689</v>
      </c>
      <c r="L90" s="31">
        <v>11.169130434782609</v>
      </c>
      <c r="M90" s="31">
        <v>2.7836956521739138</v>
      </c>
      <c r="N90" s="31">
        <v>1.9218478260869563</v>
      </c>
      <c r="O90" s="31">
        <v>6.4635869565217385</v>
      </c>
      <c r="P90" s="31">
        <v>18.112282608695651</v>
      </c>
      <c r="Q90" s="31">
        <v>12.951956521739129</v>
      </c>
      <c r="R90" s="31">
        <v>5.1603260869565215</v>
      </c>
      <c r="S90" s="31">
        <v>76.84728260869565</v>
      </c>
      <c r="T90" s="31">
        <v>23.173586956521731</v>
      </c>
      <c r="U90" s="31">
        <v>4.9205434782608704</v>
      </c>
      <c r="V90" s="31">
        <v>48.753152173913051</v>
      </c>
      <c r="W90" s="31">
        <v>10.25804347826087</v>
      </c>
      <c r="X90" s="31">
        <v>1.2109782608695652</v>
      </c>
      <c r="Y90" s="31">
        <v>0</v>
      </c>
      <c r="Z90" s="31">
        <v>0</v>
      </c>
      <c r="AA90" s="31">
        <v>2.0226086956521736</v>
      </c>
      <c r="AB90" s="31">
        <v>5.1603260869565215</v>
      </c>
      <c r="AC90" s="31">
        <v>0</v>
      </c>
      <c r="AD90" s="31">
        <v>0</v>
      </c>
      <c r="AE90" s="31">
        <v>1.8641304347826086</v>
      </c>
      <c r="AF90" t="s">
        <v>187</v>
      </c>
      <c r="AG90" s="32">
        <v>7</v>
      </c>
      <c r="AH90"/>
    </row>
    <row r="91" spans="1:34" x14ac:dyDescent="0.25">
      <c r="A91" t="s">
        <v>607</v>
      </c>
      <c r="B91" t="s">
        <v>190</v>
      </c>
      <c r="C91" t="s">
        <v>403</v>
      </c>
      <c r="D91" t="s">
        <v>503</v>
      </c>
      <c r="E91" s="31">
        <v>57.369565217391305</v>
      </c>
      <c r="F91" s="31">
        <v>3.2301856763925723</v>
      </c>
      <c r="G91" s="31">
        <v>2.939052671466464</v>
      </c>
      <c r="H91" s="31">
        <v>0.51035051155740818</v>
      </c>
      <c r="I91" s="31">
        <v>0.31010610079575596</v>
      </c>
      <c r="J91" s="31">
        <v>185.31434782608693</v>
      </c>
      <c r="K91" s="31">
        <v>168.61217391304345</v>
      </c>
      <c r="L91" s="31">
        <v>29.278586956521742</v>
      </c>
      <c r="M91" s="31">
        <v>17.790652173913042</v>
      </c>
      <c r="N91" s="31">
        <v>10.494130434782612</v>
      </c>
      <c r="O91" s="31">
        <v>0.99380434782608706</v>
      </c>
      <c r="P91" s="31">
        <v>44.467173913043474</v>
      </c>
      <c r="Q91" s="31">
        <v>39.252934782608691</v>
      </c>
      <c r="R91" s="31">
        <v>5.214239130434783</v>
      </c>
      <c r="S91" s="31">
        <v>111.5685869565217</v>
      </c>
      <c r="T91" s="31">
        <v>109.9585869565217</v>
      </c>
      <c r="U91" s="31">
        <v>0</v>
      </c>
      <c r="V91" s="31">
        <v>1.61</v>
      </c>
      <c r="W91" s="31">
        <v>0</v>
      </c>
      <c r="X91" s="31">
        <v>0</v>
      </c>
      <c r="Y91" s="31">
        <v>0</v>
      </c>
      <c r="Z91" s="31">
        <v>0</v>
      </c>
      <c r="AA91" s="31">
        <v>0</v>
      </c>
      <c r="AB91" s="31">
        <v>0</v>
      </c>
      <c r="AC91" s="31">
        <v>0</v>
      </c>
      <c r="AD91" s="31">
        <v>0</v>
      </c>
      <c r="AE91" s="31">
        <v>0</v>
      </c>
      <c r="AF91" t="s">
        <v>141</v>
      </c>
      <c r="AG91" s="32">
        <v>7</v>
      </c>
      <c r="AH91"/>
    </row>
    <row r="92" spans="1:34" x14ac:dyDescent="0.25">
      <c r="A92" t="s">
        <v>607</v>
      </c>
      <c r="B92" t="s">
        <v>309</v>
      </c>
      <c r="C92" t="s">
        <v>379</v>
      </c>
      <c r="D92" t="s">
        <v>538</v>
      </c>
      <c r="E92" s="31">
        <v>52.032608695652172</v>
      </c>
      <c r="F92" s="31">
        <v>3.4370252767913096</v>
      </c>
      <c r="G92" s="31">
        <v>2.9310424065176526</v>
      </c>
      <c r="H92" s="31">
        <v>0.32648422811781913</v>
      </c>
      <c r="I92" s="31">
        <v>6.9772299979110088E-3</v>
      </c>
      <c r="J92" s="31">
        <v>178.83739130434782</v>
      </c>
      <c r="K92" s="31">
        <v>152.50978260869567</v>
      </c>
      <c r="L92" s="31">
        <v>16.987826086956524</v>
      </c>
      <c r="M92" s="31">
        <v>0.36304347826086952</v>
      </c>
      <c r="N92" s="31">
        <v>11.059565217391306</v>
      </c>
      <c r="O92" s="31">
        <v>5.5652173913043477</v>
      </c>
      <c r="P92" s="31">
        <v>34.681739130434778</v>
      </c>
      <c r="Q92" s="31">
        <v>24.978913043478254</v>
      </c>
      <c r="R92" s="31">
        <v>9.7028260869565219</v>
      </c>
      <c r="S92" s="31">
        <v>127.16782608695652</v>
      </c>
      <c r="T92" s="31">
        <v>37.317282608695656</v>
      </c>
      <c r="U92" s="31">
        <v>0</v>
      </c>
      <c r="V92" s="31">
        <v>89.850543478260875</v>
      </c>
      <c r="W92" s="31">
        <v>16.230978260869563</v>
      </c>
      <c r="X92" s="31">
        <v>0</v>
      </c>
      <c r="Y92" s="31">
        <v>0</v>
      </c>
      <c r="Z92" s="31">
        <v>0</v>
      </c>
      <c r="AA92" s="31">
        <v>8.6956521739130432E-2</v>
      </c>
      <c r="AB92" s="31">
        <v>0</v>
      </c>
      <c r="AC92" s="31">
        <v>0</v>
      </c>
      <c r="AD92" s="31">
        <v>0</v>
      </c>
      <c r="AE92" s="31">
        <v>16.144021739130434</v>
      </c>
      <c r="AF92" t="s">
        <v>118</v>
      </c>
      <c r="AG92" s="32">
        <v>7</v>
      </c>
      <c r="AH92"/>
    </row>
    <row r="93" spans="1:34" x14ac:dyDescent="0.25">
      <c r="A93" t="s">
        <v>607</v>
      </c>
      <c r="B93" t="s">
        <v>208</v>
      </c>
      <c r="C93" t="s">
        <v>433</v>
      </c>
      <c r="D93" t="s">
        <v>549</v>
      </c>
      <c r="E93" s="31">
        <v>92.293478260869563</v>
      </c>
      <c r="F93" s="31">
        <v>4.6366753032622778</v>
      </c>
      <c r="G93" s="31">
        <v>4.239709103756919</v>
      </c>
      <c r="H93" s="31">
        <v>0.80353668590272076</v>
      </c>
      <c r="I93" s="31">
        <v>0.57374278647980226</v>
      </c>
      <c r="J93" s="31">
        <v>427.93489130434784</v>
      </c>
      <c r="K93" s="31">
        <v>391.29750000000001</v>
      </c>
      <c r="L93" s="31">
        <v>74.16119565217393</v>
      </c>
      <c r="M93" s="31">
        <v>52.952717391304361</v>
      </c>
      <c r="N93" s="31">
        <v>15.643260869565221</v>
      </c>
      <c r="O93" s="31">
        <v>5.5652173913043477</v>
      </c>
      <c r="P93" s="31">
        <v>62.361630434782619</v>
      </c>
      <c r="Q93" s="31">
        <v>46.932717391304365</v>
      </c>
      <c r="R93" s="31">
        <v>15.428913043478254</v>
      </c>
      <c r="S93" s="31">
        <v>291.41206521739127</v>
      </c>
      <c r="T93" s="31">
        <v>132.31391304347827</v>
      </c>
      <c r="U93" s="31">
        <v>0</v>
      </c>
      <c r="V93" s="31">
        <v>159.09815217391301</v>
      </c>
      <c r="W93" s="31">
        <v>0</v>
      </c>
      <c r="X93" s="31">
        <v>0</v>
      </c>
      <c r="Y93" s="31">
        <v>0</v>
      </c>
      <c r="Z93" s="31">
        <v>0</v>
      </c>
      <c r="AA93" s="31">
        <v>0</v>
      </c>
      <c r="AB93" s="31">
        <v>0</v>
      </c>
      <c r="AC93" s="31">
        <v>0</v>
      </c>
      <c r="AD93" s="31">
        <v>0</v>
      </c>
      <c r="AE93" s="31">
        <v>0</v>
      </c>
      <c r="AF93" t="s">
        <v>15</v>
      </c>
      <c r="AG93" s="32">
        <v>7</v>
      </c>
      <c r="AH93"/>
    </row>
    <row r="94" spans="1:34" x14ac:dyDescent="0.25">
      <c r="A94" t="s">
        <v>607</v>
      </c>
      <c r="B94" t="s">
        <v>221</v>
      </c>
      <c r="C94" t="s">
        <v>441</v>
      </c>
      <c r="D94" t="s">
        <v>505</v>
      </c>
      <c r="E94" s="31">
        <v>97.478260869565219</v>
      </c>
      <c r="F94" s="31">
        <v>4.1880051293487952</v>
      </c>
      <c r="G94" s="31">
        <v>3.8906567796610165</v>
      </c>
      <c r="H94" s="31">
        <v>0.64169268510258715</v>
      </c>
      <c r="I94" s="31">
        <v>0.49458073148974147</v>
      </c>
      <c r="J94" s="31">
        <v>408.2394565217391</v>
      </c>
      <c r="K94" s="31">
        <v>379.25445652173909</v>
      </c>
      <c r="L94" s="31">
        <v>62.551086956521758</v>
      </c>
      <c r="M94" s="31">
        <v>48.210869565217408</v>
      </c>
      <c r="N94" s="31">
        <v>8.7750000000000004</v>
      </c>
      <c r="O94" s="31">
        <v>5.5652173913043477</v>
      </c>
      <c r="P94" s="31">
        <v>62.17304347826088</v>
      </c>
      <c r="Q94" s="31">
        <v>47.528260869565223</v>
      </c>
      <c r="R94" s="31">
        <v>14.644782608695653</v>
      </c>
      <c r="S94" s="31">
        <v>283.51532608695646</v>
      </c>
      <c r="T94" s="31">
        <v>277.66228260869559</v>
      </c>
      <c r="U94" s="31">
        <v>0</v>
      </c>
      <c r="V94" s="31">
        <v>5.8530434782608687</v>
      </c>
      <c r="W94" s="31">
        <v>0.16510869565217393</v>
      </c>
      <c r="X94" s="31">
        <v>0</v>
      </c>
      <c r="Y94" s="31">
        <v>0</v>
      </c>
      <c r="Z94" s="31">
        <v>0</v>
      </c>
      <c r="AA94" s="31">
        <v>0</v>
      </c>
      <c r="AB94" s="31">
        <v>0</v>
      </c>
      <c r="AC94" s="31">
        <v>0</v>
      </c>
      <c r="AD94" s="31">
        <v>0</v>
      </c>
      <c r="AE94" s="31">
        <v>0.16510869565217393</v>
      </c>
      <c r="AF94" t="s">
        <v>28</v>
      </c>
      <c r="AG94" s="32">
        <v>7</v>
      </c>
      <c r="AH94"/>
    </row>
    <row r="95" spans="1:34" x14ac:dyDescent="0.25">
      <c r="A95" t="s">
        <v>607</v>
      </c>
      <c r="B95" t="s">
        <v>303</v>
      </c>
      <c r="C95" t="s">
        <v>477</v>
      </c>
      <c r="D95" t="s">
        <v>537</v>
      </c>
      <c r="E95" s="31">
        <v>27.25</v>
      </c>
      <c r="F95" s="31">
        <v>2.5963342640606304</v>
      </c>
      <c r="G95" s="31">
        <v>2.1744954128440366</v>
      </c>
      <c r="H95" s="31">
        <v>0.99272836059034708</v>
      </c>
      <c r="I95" s="31">
        <v>0.62505384922217799</v>
      </c>
      <c r="J95" s="31">
        <v>70.750108695652173</v>
      </c>
      <c r="K95" s="31">
        <v>59.255000000000003</v>
      </c>
      <c r="L95" s="31">
        <v>27.051847826086959</v>
      </c>
      <c r="M95" s="31">
        <v>17.032717391304349</v>
      </c>
      <c r="N95" s="31">
        <v>4.453913043478261</v>
      </c>
      <c r="O95" s="31">
        <v>5.5652173913043477</v>
      </c>
      <c r="P95" s="31">
        <v>9.2259782608695637</v>
      </c>
      <c r="Q95" s="31">
        <v>7.7499999999999991</v>
      </c>
      <c r="R95" s="31">
        <v>1.4759782608695651</v>
      </c>
      <c r="S95" s="31">
        <v>34.47228260869565</v>
      </c>
      <c r="T95" s="31">
        <v>27.159673913043481</v>
      </c>
      <c r="U95" s="31">
        <v>0</v>
      </c>
      <c r="V95" s="31">
        <v>7.3126086956521723</v>
      </c>
      <c r="W95" s="31">
        <v>0</v>
      </c>
      <c r="X95" s="31">
        <v>0</v>
      </c>
      <c r="Y95" s="31">
        <v>0</v>
      </c>
      <c r="Z95" s="31">
        <v>0</v>
      </c>
      <c r="AA95" s="31">
        <v>0</v>
      </c>
      <c r="AB95" s="31">
        <v>0</v>
      </c>
      <c r="AC95" s="31">
        <v>0</v>
      </c>
      <c r="AD95" s="31">
        <v>0</v>
      </c>
      <c r="AE95" s="31">
        <v>0</v>
      </c>
      <c r="AF95" t="s">
        <v>112</v>
      </c>
      <c r="AG95" s="32">
        <v>7</v>
      </c>
      <c r="AH95"/>
    </row>
    <row r="96" spans="1:34" x14ac:dyDescent="0.25">
      <c r="A96" t="s">
        <v>607</v>
      </c>
      <c r="B96" t="s">
        <v>305</v>
      </c>
      <c r="C96" t="s">
        <v>478</v>
      </c>
      <c r="D96" t="s">
        <v>526</v>
      </c>
      <c r="E96" s="31">
        <v>35.195652173913047</v>
      </c>
      <c r="F96" s="31">
        <v>2.5365256331068555</v>
      </c>
      <c r="G96" s="31">
        <v>2.2688233477455215</v>
      </c>
      <c r="H96" s="31">
        <v>0.45097282273008027</v>
      </c>
      <c r="I96" s="31">
        <v>0.31502779493514516</v>
      </c>
      <c r="J96" s="31">
        <v>89.274673913043472</v>
      </c>
      <c r="K96" s="31">
        <v>79.852717391304338</v>
      </c>
      <c r="L96" s="31">
        <v>15.872282608695652</v>
      </c>
      <c r="M96" s="31">
        <v>11.087608695652175</v>
      </c>
      <c r="N96" s="31">
        <v>4.7846739130434779</v>
      </c>
      <c r="O96" s="31">
        <v>0</v>
      </c>
      <c r="P96" s="31">
        <v>12.76554347826087</v>
      </c>
      <c r="Q96" s="31">
        <v>8.1282608695652172</v>
      </c>
      <c r="R96" s="31">
        <v>4.637282608695652</v>
      </c>
      <c r="S96" s="31">
        <v>60.636847826086949</v>
      </c>
      <c r="T96" s="31">
        <v>49.485434782608692</v>
      </c>
      <c r="U96" s="31">
        <v>0</v>
      </c>
      <c r="V96" s="31">
        <v>11.151413043478261</v>
      </c>
      <c r="W96" s="31">
        <v>0</v>
      </c>
      <c r="X96" s="31">
        <v>0</v>
      </c>
      <c r="Y96" s="31">
        <v>0</v>
      </c>
      <c r="Z96" s="31">
        <v>0</v>
      </c>
      <c r="AA96" s="31">
        <v>0</v>
      </c>
      <c r="AB96" s="31">
        <v>0</v>
      </c>
      <c r="AC96" s="31">
        <v>0</v>
      </c>
      <c r="AD96" s="31">
        <v>0</v>
      </c>
      <c r="AE96" s="31">
        <v>0</v>
      </c>
      <c r="AF96" t="s">
        <v>114</v>
      </c>
      <c r="AG96" s="32">
        <v>7</v>
      </c>
      <c r="AH96"/>
    </row>
    <row r="97" spans="1:34" x14ac:dyDescent="0.25">
      <c r="A97" t="s">
        <v>607</v>
      </c>
      <c r="B97" t="s">
        <v>204</v>
      </c>
      <c r="C97" t="s">
        <v>430</v>
      </c>
      <c r="D97" t="s">
        <v>547</v>
      </c>
      <c r="E97" s="31">
        <v>54.347826086956523</v>
      </c>
      <c r="F97" s="31">
        <v>4.7692499999999995</v>
      </c>
      <c r="G97" s="31">
        <v>4.2420540000000004</v>
      </c>
      <c r="H97" s="31">
        <v>0.46682399999999996</v>
      </c>
      <c r="I97" s="31">
        <v>0.15746399999999997</v>
      </c>
      <c r="J97" s="31">
        <v>259.19836956521738</v>
      </c>
      <c r="K97" s="31">
        <v>230.54641304347828</v>
      </c>
      <c r="L97" s="31">
        <v>25.37086956521739</v>
      </c>
      <c r="M97" s="31">
        <v>8.5578260869565206</v>
      </c>
      <c r="N97" s="31">
        <v>11.247826086956522</v>
      </c>
      <c r="O97" s="31">
        <v>5.5652173913043477</v>
      </c>
      <c r="P97" s="31">
        <v>69.078043478260867</v>
      </c>
      <c r="Q97" s="31">
        <v>57.239130434782602</v>
      </c>
      <c r="R97" s="31">
        <v>11.838913043478264</v>
      </c>
      <c r="S97" s="31">
        <v>164.74945652173915</v>
      </c>
      <c r="T97" s="31">
        <v>111.38760869565218</v>
      </c>
      <c r="U97" s="31">
        <v>0</v>
      </c>
      <c r="V97" s="31">
        <v>53.361847826086965</v>
      </c>
      <c r="W97" s="31">
        <v>9.7603260869565212</v>
      </c>
      <c r="X97" s="31">
        <v>0</v>
      </c>
      <c r="Y97" s="31">
        <v>0</v>
      </c>
      <c r="Z97" s="31">
        <v>0</v>
      </c>
      <c r="AA97" s="31">
        <v>4.3451086956521738</v>
      </c>
      <c r="AB97" s="31">
        <v>0</v>
      </c>
      <c r="AC97" s="31">
        <v>0</v>
      </c>
      <c r="AD97" s="31">
        <v>0</v>
      </c>
      <c r="AE97" s="31">
        <v>5.4152173913043473</v>
      </c>
      <c r="AF97" t="s">
        <v>11</v>
      </c>
      <c r="AG97" s="32">
        <v>7</v>
      </c>
      <c r="AH97"/>
    </row>
    <row r="98" spans="1:34" x14ac:dyDescent="0.25">
      <c r="A98" t="s">
        <v>607</v>
      </c>
      <c r="B98" t="s">
        <v>188</v>
      </c>
      <c r="C98" t="s">
        <v>420</v>
      </c>
      <c r="D98" t="s">
        <v>527</v>
      </c>
      <c r="E98" s="31">
        <v>22.510869565217391</v>
      </c>
      <c r="F98" s="31">
        <v>4.9676388218252052</v>
      </c>
      <c r="G98" s="31">
        <v>4.5820762916465476</v>
      </c>
      <c r="H98" s="31">
        <v>0.54575084500241433</v>
      </c>
      <c r="I98" s="31">
        <v>0.16018831482375664</v>
      </c>
      <c r="J98" s="31">
        <v>111.82586956521739</v>
      </c>
      <c r="K98" s="31">
        <v>103.14652173913043</v>
      </c>
      <c r="L98" s="31">
        <v>12.285326086956522</v>
      </c>
      <c r="M98" s="31">
        <v>3.6059782608695654</v>
      </c>
      <c r="N98" s="31">
        <v>4.0326086956521738</v>
      </c>
      <c r="O98" s="31">
        <v>4.6467391304347823</v>
      </c>
      <c r="P98" s="31">
        <v>24.303260869565218</v>
      </c>
      <c r="Q98" s="31">
        <v>24.303260869565218</v>
      </c>
      <c r="R98" s="31">
        <v>0</v>
      </c>
      <c r="S98" s="31">
        <v>75.237282608695651</v>
      </c>
      <c r="T98" s="31">
        <v>36.131304347826088</v>
      </c>
      <c r="U98" s="31">
        <v>0</v>
      </c>
      <c r="V98" s="31">
        <v>39.105978260869563</v>
      </c>
      <c r="W98" s="31">
        <v>0</v>
      </c>
      <c r="X98" s="31">
        <v>0</v>
      </c>
      <c r="Y98" s="31">
        <v>0</v>
      </c>
      <c r="Z98" s="31">
        <v>0</v>
      </c>
      <c r="AA98" s="31">
        <v>0</v>
      </c>
      <c r="AB98" s="31">
        <v>0</v>
      </c>
      <c r="AC98" s="31">
        <v>0</v>
      </c>
      <c r="AD98" s="31">
        <v>0</v>
      </c>
      <c r="AE98" s="31">
        <v>0</v>
      </c>
      <c r="AF98" t="s">
        <v>82</v>
      </c>
      <c r="AG98" s="32">
        <v>7</v>
      </c>
      <c r="AH98"/>
    </row>
    <row r="99" spans="1:34" x14ac:dyDescent="0.25">
      <c r="A99" t="s">
        <v>607</v>
      </c>
      <c r="B99" t="s">
        <v>356</v>
      </c>
      <c r="C99" t="s">
        <v>491</v>
      </c>
      <c r="D99" t="s">
        <v>557</v>
      </c>
      <c r="E99" s="31">
        <v>45.782608695652172</v>
      </c>
      <c r="F99" s="31">
        <v>5.3323029439696104</v>
      </c>
      <c r="G99" s="31">
        <v>5.0670797720797731</v>
      </c>
      <c r="H99" s="31">
        <v>0.84574786324786322</v>
      </c>
      <c r="I99" s="31">
        <v>0.58052469135802476</v>
      </c>
      <c r="J99" s="31">
        <v>244.12673913043477</v>
      </c>
      <c r="K99" s="31">
        <v>231.98413043478263</v>
      </c>
      <c r="L99" s="31">
        <v>38.720543478260865</v>
      </c>
      <c r="M99" s="31">
        <v>26.577934782608697</v>
      </c>
      <c r="N99" s="31">
        <v>10.478260869565217</v>
      </c>
      <c r="O99" s="31">
        <v>1.6643478260869553</v>
      </c>
      <c r="P99" s="31">
        <v>42.548913043478265</v>
      </c>
      <c r="Q99" s="31">
        <v>42.548913043478265</v>
      </c>
      <c r="R99" s="31">
        <v>0</v>
      </c>
      <c r="S99" s="31">
        <v>162.85728260869564</v>
      </c>
      <c r="T99" s="31">
        <v>150.69989130434783</v>
      </c>
      <c r="U99" s="31">
        <v>0</v>
      </c>
      <c r="V99" s="31">
        <v>12.157391304347826</v>
      </c>
      <c r="W99" s="31">
        <v>51.507934782608714</v>
      </c>
      <c r="X99" s="31">
        <v>0</v>
      </c>
      <c r="Y99" s="31">
        <v>0</v>
      </c>
      <c r="Z99" s="31">
        <v>0.63130434782608702</v>
      </c>
      <c r="AA99" s="31">
        <v>8.1615217391304338</v>
      </c>
      <c r="AB99" s="31">
        <v>0</v>
      </c>
      <c r="AC99" s="31">
        <v>34.851195652173928</v>
      </c>
      <c r="AD99" s="31">
        <v>0</v>
      </c>
      <c r="AE99" s="31">
        <v>7.8639130434782638</v>
      </c>
      <c r="AF99" t="s">
        <v>168</v>
      </c>
      <c r="AG99" s="32">
        <v>7</v>
      </c>
      <c r="AH99"/>
    </row>
    <row r="100" spans="1:34" x14ac:dyDescent="0.25">
      <c r="A100" t="s">
        <v>607</v>
      </c>
      <c r="B100" t="s">
        <v>362</v>
      </c>
      <c r="C100" t="s">
        <v>400</v>
      </c>
      <c r="D100" t="s">
        <v>545</v>
      </c>
      <c r="E100" s="31">
        <v>55.586956521739133</v>
      </c>
      <c r="F100" s="31">
        <v>3.6340809542432537</v>
      </c>
      <c r="G100" s="31">
        <v>3.3024423152131406</v>
      </c>
      <c r="H100" s="31">
        <v>0.69153695737192011</v>
      </c>
      <c r="I100" s="31">
        <v>0.35989831834180674</v>
      </c>
      <c r="J100" s="31">
        <v>202.00749999999999</v>
      </c>
      <c r="K100" s="31">
        <v>183.57271739130437</v>
      </c>
      <c r="L100" s="31">
        <v>38.440434782608691</v>
      </c>
      <c r="M100" s="31">
        <v>20.005652173913042</v>
      </c>
      <c r="N100" s="31">
        <v>13.130434782608695</v>
      </c>
      <c r="O100" s="31">
        <v>5.3043478260869561</v>
      </c>
      <c r="P100" s="31">
        <v>58.647826086956528</v>
      </c>
      <c r="Q100" s="31">
        <v>58.647826086956528</v>
      </c>
      <c r="R100" s="31">
        <v>0</v>
      </c>
      <c r="S100" s="31">
        <v>104.91923913043478</v>
      </c>
      <c r="T100" s="31">
        <v>98.761086956521737</v>
      </c>
      <c r="U100" s="31">
        <v>0</v>
      </c>
      <c r="V100" s="31">
        <v>6.1581521739130434</v>
      </c>
      <c r="W100" s="31">
        <v>19.509782608695648</v>
      </c>
      <c r="X100" s="31">
        <v>0</v>
      </c>
      <c r="Y100" s="31">
        <v>0</v>
      </c>
      <c r="Z100" s="31">
        <v>0</v>
      </c>
      <c r="AA100" s="31">
        <v>1.7934782608695652</v>
      </c>
      <c r="AB100" s="31">
        <v>0</v>
      </c>
      <c r="AC100" s="31">
        <v>15.879347826086954</v>
      </c>
      <c r="AD100" s="31">
        <v>0</v>
      </c>
      <c r="AE100" s="31">
        <v>1.8369565217391304</v>
      </c>
      <c r="AF100" t="s">
        <v>174</v>
      </c>
      <c r="AG100" s="32">
        <v>7</v>
      </c>
      <c r="AH100"/>
    </row>
    <row r="101" spans="1:34" x14ac:dyDescent="0.25">
      <c r="A101" t="s">
        <v>607</v>
      </c>
      <c r="B101" t="s">
        <v>246</v>
      </c>
      <c r="C101" t="s">
        <v>399</v>
      </c>
      <c r="D101" t="s">
        <v>557</v>
      </c>
      <c r="E101" s="31">
        <v>124.80434782608695</v>
      </c>
      <c r="F101" s="31">
        <v>4.3116207977704235</v>
      </c>
      <c r="G101" s="31">
        <v>3.9715885734192655</v>
      </c>
      <c r="H101" s="31">
        <v>0.85871538059571495</v>
      </c>
      <c r="I101" s="31">
        <v>0.51868315624455663</v>
      </c>
      <c r="J101" s="31">
        <v>538.10902173913041</v>
      </c>
      <c r="K101" s="31">
        <v>495.67152173913047</v>
      </c>
      <c r="L101" s="31">
        <v>107.17141304347825</v>
      </c>
      <c r="M101" s="31">
        <v>64.733913043478253</v>
      </c>
      <c r="N101" s="31">
        <v>36.959239130434781</v>
      </c>
      <c r="O101" s="31">
        <v>5.4782608695652177</v>
      </c>
      <c r="P101" s="31">
        <v>75.378804347826105</v>
      </c>
      <c r="Q101" s="31">
        <v>75.378804347826105</v>
      </c>
      <c r="R101" s="31">
        <v>0</v>
      </c>
      <c r="S101" s="31">
        <v>355.55880434782614</v>
      </c>
      <c r="T101" s="31">
        <v>281.32663043478266</v>
      </c>
      <c r="U101" s="31">
        <v>0</v>
      </c>
      <c r="V101" s="31">
        <v>74.232173913043482</v>
      </c>
      <c r="W101" s="31">
        <v>34.423043478260873</v>
      </c>
      <c r="X101" s="31">
        <v>0</v>
      </c>
      <c r="Y101" s="31">
        <v>0</v>
      </c>
      <c r="Z101" s="31">
        <v>0</v>
      </c>
      <c r="AA101" s="31">
        <v>10.186630434782609</v>
      </c>
      <c r="AB101" s="31">
        <v>0</v>
      </c>
      <c r="AC101" s="31">
        <v>24.236413043478262</v>
      </c>
      <c r="AD101" s="31">
        <v>0</v>
      </c>
      <c r="AE101" s="31">
        <v>0</v>
      </c>
      <c r="AF101" t="s">
        <v>53</v>
      </c>
      <c r="AG101" s="32">
        <v>7</v>
      </c>
      <c r="AH101"/>
    </row>
    <row r="102" spans="1:34" x14ac:dyDescent="0.25">
      <c r="A102" t="s">
        <v>607</v>
      </c>
      <c r="B102" t="s">
        <v>363</v>
      </c>
      <c r="C102" t="s">
        <v>427</v>
      </c>
      <c r="D102" t="s">
        <v>516</v>
      </c>
      <c r="E102" s="31">
        <v>63.25</v>
      </c>
      <c r="F102" s="31">
        <v>4.4050867846709059</v>
      </c>
      <c r="G102" s="31">
        <v>3.9747722976456439</v>
      </c>
      <c r="H102" s="31">
        <v>0.8354528269462107</v>
      </c>
      <c r="I102" s="31">
        <v>0.49312596666093833</v>
      </c>
      <c r="J102" s="31">
        <v>278.62173913043478</v>
      </c>
      <c r="K102" s="31">
        <v>251.40434782608696</v>
      </c>
      <c r="L102" s="31">
        <v>52.842391304347828</v>
      </c>
      <c r="M102" s="31">
        <v>31.190217391304348</v>
      </c>
      <c r="N102" s="31">
        <v>16.782608695652176</v>
      </c>
      <c r="O102" s="31">
        <v>4.8695652173913047</v>
      </c>
      <c r="P102" s="31">
        <v>61.268586956521744</v>
      </c>
      <c r="Q102" s="31">
        <v>55.703369565217393</v>
      </c>
      <c r="R102" s="31">
        <v>5.5652173913043477</v>
      </c>
      <c r="S102" s="31">
        <v>164.51076086956522</v>
      </c>
      <c r="T102" s="31">
        <v>125.07065217391305</v>
      </c>
      <c r="U102" s="31">
        <v>0</v>
      </c>
      <c r="V102" s="31">
        <v>39.440108695652171</v>
      </c>
      <c r="W102" s="31">
        <v>85.081630434782625</v>
      </c>
      <c r="X102" s="31">
        <v>8.8532608695652169</v>
      </c>
      <c r="Y102" s="31">
        <v>0</v>
      </c>
      <c r="Z102" s="31">
        <v>1.4782608695652173</v>
      </c>
      <c r="AA102" s="31">
        <v>18.30054347826087</v>
      </c>
      <c r="AB102" s="31">
        <v>0</v>
      </c>
      <c r="AC102" s="31">
        <v>50.677065217391316</v>
      </c>
      <c r="AD102" s="31">
        <v>0</v>
      </c>
      <c r="AE102" s="31">
        <v>5.7725000000000009</v>
      </c>
      <c r="AF102" t="s">
        <v>175</v>
      </c>
      <c r="AG102" s="32">
        <v>7</v>
      </c>
      <c r="AH102"/>
    </row>
    <row r="103" spans="1:34" x14ac:dyDescent="0.25">
      <c r="A103" t="s">
        <v>607</v>
      </c>
      <c r="B103" t="s">
        <v>214</v>
      </c>
      <c r="C103" t="s">
        <v>437</v>
      </c>
      <c r="D103" t="s">
        <v>550</v>
      </c>
      <c r="E103" s="31">
        <v>61.326086956521742</v>
      </c>
      <c r="F103" s="31">
        <v>4.3732718894009217</v>
      </c>
      <c r="G103" s="31">
        <v>4.2374601205246369</v>
      </c>
      <c r="H103" s="31">
        <v>0.54417759659695142</v>
      </c>
      <c r="I103" s="31">
        <v>0.40836582772066643</v>
      </c>
      <c r="J103" s="31">
        <v>268.19565217391306</v>
      </c>
      <c r="K103" s="31">
        <v>259.866847826087</v>
      </c>
      <c r="L103" s="31">
        <v>33.372282608695656</v>
      </c>
      <c r="M103" s="31">
        <v>25.043478260869566</v>
      </c>
      <c r="N103" s="31">
        <v>3.1114130434782608</v>
      </c>
      <c r="O103" s="31">
        <v>5.2173913043478262</v>
      </c>
      <c r="P103" s="31">
        <v>21.608695652173914</v>
      </c>
      <c r="Q103" s="31">
        <v>21.608695652173914</v>
      </c>
      <c r="R103" s="31">
        <v>0</v>
      </c>
      <c r="S103" s="31">
        <v>213.21467391304347</v>
      </c>
      <c r="T103" s="31">
        <v>195.8125</v>
      </c>
      <c r="U103" s="31">
        <v>0</v>
      </c>
      <c r="V103" s="31">
        <v>17.402173913043477</v>
      </c>
      <c r="W103" s="31">
        <v>0</v>
      </c>
      <c r="X103" s="31">
        <v>0</v>
      </c>
      <c r="Y103" s="31">
        <v>0</v>
      </c>
      <c r="Z103" s="31">
        <v>0</v>
      </c>
      <c r="AA103" s="31">
        <v>0</v>
      </c>
      <c r="AB103" s="31">
        <v>0</v>
      </c>
      <c r="AC103" s="31">
        <v>0</v>
      </c>
      <c r="AD103" s="31">
        <v>0</v>
      </c>
      <c r="AE103" s="31">
        <v>0</v>
      </c>
      <c r="AF103" t="s">
        <v>21</v>
      </c>
      <c r="AG103" s="32">
        <v>7</v>
      </c>
      <c r="AH103"/>
    </row>
    <row r="104" spans="1:34" x14ac:dyDescent="0.25">
      <c r="A104" t="s">
        <v>607</v>
      </c>
      <c r="B104" t="s">
        <v>373</v>
      </c>
      <c r="C104" t="s">
        <v>491</v>
      </c>
      <c r="D104" t="s">
        <v>557</v>
      </c>
      <c r="E104" s="31">
        <v>90.760869565217391</v>
      </c>
      <c r="F104" s="31">
        <v>2.807834730538922</v>
      </c>
      <c r="G104" s="31">
        <v>2.6487928143712574</v>
      </c>
      <c r="H104" s="31">
        <v>0.54113053892215568</v>
      </c>
      <c r="I104" s="31">
        <v>0.38208862275449096</v>
      </c>
      <c r="J104" s="31">
        <v>254.84152173913043</v>
      </c>
      <c r="K104" s="31">
        <v>240.40673913043477</v>
      </c>
      <c r="L104" s="31">
        <v>49.113478260869563</v>
      </c>
      <c r="M104" s="31">
        <v>34.678695652173907</v>
      </c>
      <c r="N104" s="31">
        <v>9.304347826086957</v>
      </c>
      <c r="O104" s="31">
        <v>5.1304347826086953</v>
      </c>
      <c r="P104" s="31">
        <v>35.017934782608691</v>
      </c>
      <c r="Q104" s="31">
        <v>35.017934782608691</v>
      </c>
      <c r="R104" s="31">
        <v>0</v>
      </c>
      <c r="S104" s="31">
        <v>170.71010869565217</v>
      </c>
      <c r="T104" s="31">
        <v>152.435</v>
      </c>
      <c r="U104" s="31">
        <v>0</v>
      </c>
      <c r="V104" s="31">
        <v>18.275108695652175</v>
      </c>
      <c r="W104" s="31">
        <v>30.915869565217395</v>
      </c>
      <c r="X104" s="31">
        <v>0</v>
      </c>
      <c r="Y104" s="31">
        <v>0</v>
      </c>
      <c r="Z104" s="31">
        <v>0</v>
      </c>
      <c r="AA104" s="31">
        <v>2.9864130434782608</v>
      </c>
      <c r="AB104" s="31">
        <v>0</v>
      </c>
      <c r="AC104" s="31">
        <v>27.929456521739134</v>
      </c>
      <c r="AD104" s="31">
        <v>0</v>
      </c>
      <c r="AE104" s="31">
        <v>0</v>
      </c>
      <c r="AF104" t="s">
        <v>185</v>
      </c>
      <c r="AG104" s="32">
        <v>7</v>
      </c>
      <c r="AH104"/>
    </row>
    <row r="105" spans="1:34" x14ac:dyDescent="0.25">
      <c r="A105" t="s">
        <v>607</v>
      </c>
      <c r="B105" t="s">
        <v>265</v>
      </c>
      <c r="C105" t="s">
        <v>459</v>
      </c>
      <c r="D105" t="s">
        <v>543</v>
      </c>
      <c r="E105" s="31">
        <v>39.293478260869563</v>
      </c>
      <c r="F105" s="31">
        <v>3.710362378976487</v>
      </c>
      <c r="G105" s="31">
        <v>3.5665172890733055</v>
      </c>
      <c r="H105" s="31">
        <v>1.0465864453665286</v>
      </c>
      <c r="I105" s="31">
        <v>0.90274135546334744</v>
      </c>
      <c r="J105" s="31">
        <v>145.79304347826087</v>
      </c>
      <c r="K105" s="31">
        <v>140.14086956521737</v>
      </c>
      <c r="L105" s="31">
        <v>41.124021739130441</v>
      </c>
      <c r="M105" s="31">
        <v>35.471847826086965</v>
      </c>
      <c r="N105" s="31">
        <v>0</v>
      </c>
      <c r="O105" s="31">
        <v>5.6521739130434785</v>
      </c>
      <c r="P105" s="31">
        <v>14.88576086956521</v>
      </c>
      <c r="Q105" s="31">
        <v>14.88576086956521</v>
      </c>
      <c r="R105" s="31">
        <v>0</v>
      </c>
      <c r="S105" s="31">
        <v>89.783260869565197</v>
      </c>
      <c r="T105" s="31">
        <v>43.107065217391302</v>
      </c>
      <c r="U105" s="31">
        <v>0</v>
      </c>
      <c r="V105" s="31">
        <v>46.676195652173902</v>
      </c>
      <c r="W105" s="31">
        <v>0</v>
      </c>
      <c r="X105" s="31">
        <v>0</v>
      </c>
      <c r="Y105" s="31">
        <v>0</v>
      </c>
      <c r="Z105" s="31">
        <v>0</v>
      </c>
      <c r="AA105" s="31">
        <v>0</v>
      </c>
      <c r="AB105" s="31">
        <v>0</v>
      </c>
      <c r="AC105" s="31">
        <v>0</v>
      </c>
      <c r="AD105" s="31">
        <v>0</v>
      </c>
      <c r="AE105" s="31">
        <v>0</v>
      </c>
      <c r="AF105" t="s">
        <v>73</v>
      </c>
      <c r="AG105" s="32">
        <v>7</v>
      </c>
      <c r="AH105"/>
    </row>
    <row r="106" spans="1:34" x14ac:dyDescent="0.25">
      <c r="A106" t="s">
        <v>607</v>
      </c>
      <c r="B106" t="s">
        <v>207</v>
      </c>
      <c r="C106" t="s">
        <v>432</v>
      </c>
      <c r="D106" t="s">
        <v>540</v>
      </c>
      <c r="E106" s="31">
        <v>70.380434782608702</v>
      </c>
      <c r="F106" s="31">
        <v>4.1105019305019299</v>
      </c>
      <c r="G106" s="31">
        <v>3.8411969111969109</v>
      </c>
      <c r="H106" s="31">
        <v>0.68969111969111963</v>
      </c>
      <c r="I106" s="31">
        <v>0.49305019305019304</v>
      </c>
      <c r="J106" s="31">
        <v>289.29891304347825</v>
      </c>
      <c r="K106" s="31">
        <v>270.34510869565219</v>
      </c>
      <c r="L106" s="31">
        <v>48.540760869565219</v>
      </c>
      <c r="M106" s="31">
        <v>34.701086956521742</v>
      </c>
      <c r="N106" s="31">
        <v>8.7092391304347831</v>
      </c>
      <c r="O106" s="31">
        <v>5.1304347826086953</v>
      </c>
      <c r="P106" s="31">
        <v>45.527173913043477</v>
      </c>
      <c r="Q106" s="31">
        <v>40.413043478260867</v>
      </c>
      <c r="R106" s="31">
        <v>5.1141304347826084</v>
      </c>
      <c r="S106" s="31">
        <v>195.23097826086956</v>
      </c>
      <c r="T106" s="31">
        <v>195.23097826086956</v>
      </c>
      <c r="U106" s="31">
        <v>0</v>
      </c>
      <c r="V106" s="31">
        <v>0</v>
      </c>
      <c r="W106" s="31">
        <v>0</v>
      </c>
      <c r="X106" s="31">
        <v>0</v>
      </c>
      <c r="Y106" s="31">
        <v>0</v>
      </c>
      <c r="Z106" s="31">
        <v>0</v>
      </c>
      <c r="AA106" s="31">
        <v>0</v>
      </c>
      <c r="AB106" s="31">
        <v>0</v>
      </c>
      <c r="AC106" s="31">
        <v>0</v>
      </c>
      <c r="AD106" s="31">
        <v>0</v>
      </c>
      <c r="AE106" s="31">
        <v>0</v>
      </c>
      <c r="AF106" t="s">
        <v>14</v>
      </c>
      <c r="AG106" s="32">
        <v>7</v>
      </c>
      <c r="AH106"/>
    </row>
    <row r="107" spans="1:34" x14ac:dyDescent="0.25">
      <c r="A107" t="s">
        <v>607</v>
      </c>
      <c r="B107" t="s">
        <v>266</v>
      </c>
      <c r="C107" t="s">
        <v>400</v>
      </c>
      <c r="D107" t="s">
        <v>545</v>
      </c>
      <c r="E107" s="31">
        <v>37.576086956521742</v>
      </c>
      <c r="F107" s="31">
        <v>4.3346109343361281</v>
      </c>
      <c r="G107" s="31">
        <v>3.8809372288111073</v>
      </c>
      <c r="H107" s="31">
        <v>0.78866936650274777</v>
      </c>
      <c r="I107" s="31">
        <v>0.33499566097772632</v>
      </c>
      <c r="J107" s="31">
        <v>162.87771739130432</v>
      </c>
      <c r="K107" s="31">
        <v>145.83043478260868</v>
      </c>
      <c r="L107" s="31">
        <v>29.635108695652168</v>
      </c>
      <c r="M107" s="31">
        <v>12.587826086956522</v>
      </c>
      <c r="N107" s="31">
        <v>11.873369565217383</v>
      </c>
      <c r="O107" s="31">
        <v>5.1739130434782608</v>
      </c>
      <c r="P107" s="31">
        <v>27.914347826086964</v>
      </c>
      <c r="Q107" s="31">
        <v>27.914347826086964</v>
      </c>
      <c r="R107" s="31">
        <v>0</v>
      </c>
      <c r="S107" s="31">
        <v>105.32826086956518</v>
      </c>
      <c r="T107" s="31">
        <v>56.985652173913046</v>
      </c>
      <c r="U107" s="31">
        <v>0</v>
      </c>
      <c r="V107" s="31">
        <v>48.342608695652146</v>
      </c>
      <c r="W107" s="31">
        <v>1.6025</v>
      </c>
      <c r="X107" s="31">
        <v>0</v>
      </c>
      <c r="Y107" s="31">
        <v>0</v>
      </c>
      <c r="Z107" s="31">
        <v>0</v>
      </c>
      <c r="AA107" s="31">
        <v>0.66228260869565214</v>
      </c>
      <c r="AB107" s="31">
        <v>0</v>
      </c>
      <c r="AC107" s="31">
        <v>0.94021739130434778</v>
      </c>
      <c r="AD107" s="31">
        <v>0</v>
      </c>
      <c r="AE107" s="31">
        <v>0</v>
      </c>
      <c r="AF107" t="s">
        <v>74</v>
      </c>
      <c r="AG107" s="32">
        <v>7</v>
      </c>
      <c r="AH107"/>
    </row>
    <row r="108" spans="1:34" x14ac:dyDescent="0.25">
      <c r="A108" t="s">
        <v>607</v>
      </c>
      <c r="B108" t="s">
        <v>308</v>
      </c>
      <c r="C108" t="s">
        <v>481</v>
      </c>
      <c r="D108" t="s">
        <v>521</v>
      </c>
      <c r="E108" s="31">
        <v>29.163043478260871</v>
      </c>
      <c r="F108" s="31">
        <v>3.8621468505404395</v>
      </c>
      <c r="G108" s="31">
        <v>3.4958702944465148</v>
      </c>
      <c r="H108" s="31">
        <v>0.82145359672008933</v>
      </c>
      <c r="I108" s="31">
        <v>0.45517704062616471</v>
      </c>
      <c r="J108" s="31">
        <v>112.63195652173913</v>
      </c>
      <c r="K108" s="31">
        <v>101.95021739130435</v>
      </c>
      <c r="L108" s="31">
        <v>23.956086956521737</v>
      </c>
      <c r="M108" s="31">
        <v>13.274347826086956</v>
      </c>
      <c r="N108" s="31">
        <v>5.1165217391304347</v>
      </c>
      <c r="O108" s="31">
        <v>5.5652173913043477</v>
      </c>
      <c r="P108" s="31">
        <v>18.027173913043477</v>
      </c>
      <c r="Q108" s="31">
        <v>18.027173913043477</v>
      </c>
      <c r="R108" s="31">
        <v>0</v>
      </c>
      <c r="S108" s="31">
        <v>70.648695652173913</v>
      </c>
      <c r="T108" s="31">
        <v>43.800326086956524</v>
      </c>
      <c r="U108" s="31">
        <v>0</v>
      </c>
      <c r="V108" s="31">
        <v>26.848369565217393</v>
      </c>
      <c r="W108" s="31">
        <v>28.315217391304348</v>
      </c>
      <c r="X108" s="31">
        <v>5.5326086956521738</v>
      </c>
      <c r="Y108" s="31">
        <v>0</v>
      </c>
      <c r="Z108" s="31">
        <v>0</v>
      </c>
      <c r="AA108" s="31">
        <v>2.9782608695652173</v>
      </c>
      <c r="AB108" s="31">
        <v>0</v>
      </c>
      <c r="AC108" s="31">
        <v>0</v>
      </c>
      <c r="AD108" s="31">
        <v>0</v>
      </c>
      <c r="AE108" s="31">
        <v>19.804347826086957</v>
      </c>
      <c r="AF108" t="s">
        <v>117</v>
      </c>
      <c r="AG108" s="32">
        <v>7</v>
      </c>
      <c r="AH108"/>
    </row>
    <row r="109" spans="1:34" x14ac:dyDescent="0.25">
      <c r="A109" t="s">
        <v>607</v>
      </c>
      <c r="B109" t="s">
        <v>218</v>
      </c>
      <c r="C109" t="s">
        <v>427</v>
      </c>
      <c r="D109" t="s">
        <v>516</v>
      </c>
      <c r="E109" s="31">
        <v>87.489130434782609</v>
      </c>
      <c r="F109" s="31">
        <v>4.8490706920114288</v>
      </c>
      <c r="G109" s="31">
        <v>4.2547732637594731</v>
      </c>
      <c r="H109" s="31">
        <v>1.2049944092433844</v>
      </c>
      <c r="I109" s="31">
        <v>0.64405516213194192</v>
      </c>
      <c r="J109" s="31">
        <v>424.2409782608695</v>
      </c>
      <c r="K109" s="31">
        <v>372.24641304347824</v>
      </c>
      <c r="L109" s="31">
        <v>105.42391304347827</v>
      </c>
      <c r="M109" s="31">
        <v>56.347826086956523</v>
      </c>
      <c r="N109" s="31">
        <v>41.858695652173914</v>
      </c>
      <c r="O109" s="31">
        <v>7.2173913043478262</v>
      </c>
      <c r="P109" s="31">
        <v>59.040760869565212</v>
      </c>
      <c r="Q109" s="31">
        <v>56.122282608695649</v>
      </c>
      <c r="R109" s="31">
        <v>2.9184782608695654</v>
      </c>
      <c r="S109" s="31">
        <v>259.77630434782606</v>
      </c>
      <c r="T109" s="31">
        <v>259.77630434782606</v>
      </c>
      <c r="U109" s="31">
        <v>0</v>
      </c>
      <c r="V109" s="31">
        <v>0</v>
      </c>
      <c r="W109" s="31">
        <v>47.749130434782607</v>
      </c>
      <c r="X109" s="31">
        <v>0.26358695652173914</v>
      </c>
      <c r="Y109" s="31">
        <v>0</v>
      </c>
      <c r="Z109" s="31">
        <v>0</v>
      </c>
      <c r="AA109" s="31">
        <v>12.491847826086957</v>
      </c>
      <c r="AB109" s="31">
        <v>0</v>
      </c>
      <c r="AC109" s="31">
        <v>34.993695652173912</v>
      </c>
      <c r="AD109" s="31">
        <v>0</v>
      </c>
      <c r="AE109" s="31">
        <v>0</v>
      </c>
      <c r="AF109" t="s">
        <v>25</v>
      </c>
      <c r="AG109" s="32">
        <v>7</v>
      </c>
      <c r="AH109"/>
    </row>
    <row r="110" spans="1:34" x14ac:dyDescent="0.25">
      <c r="A110" t="s">
        <v>607</v>
      </c>
      <c r="B110" t="s">
        <v>322</v>
      </c>
      <c r="C110" t="s">
        <v>484</v>
      </c>
      <c r="D110" t="s">
        <v>528</v>
      </c>
      <c r="E110" s="31">
        <v>30.413043478260871</v>
      </c>
      <c r="F110" s="31">
        <v>4.1002501786990706</v>
      </c>
      <c r="G110" s="31">
        <v>3.9625625446747672</v>
      </c>
      <c r="H110" s="31">
        <v>0.51268763402430306</v>
      </c>
      <c r="I110" s="31">
        <v>0.375</v>
      </c>
      <c r="J110" s="31">
        <v>124.70108695652173</v>
      </c>
      <c r="K110" s="31">
        <v>120.51358695652173</v>
      </c>
      <c r="L110" s="31">
        <v>15.592391304347826</v>
      </c>
      <c r="M110" s="31">
        <v>11.404891304347826</v>
      </c>
      <c r="N110" s="31">
        <v>0</v>
      </c>
      <c r="O110" s="31">
        <v>4.1875</v>
      </c>
      <c r="P110" s="31">
        <v>21.016304347826086</v>
      </c>
      <c r="Q110" s="31">
        <v>21.016304347826086</v>
      </c>
      <c r="R110" s="31">
        <v>0</v>
      </c>
      <c r="S110" s="31">
        <v>88.092391304347828</v>
      </c>
      <c r="T110" s="31">
        <v>56.630434782608695</v>
      </c>
      <c r="U110" s="31">
        <v>3.5244565217391304</v>
      </c>
      <c r="V110" s="31">
        <v>27.9375</v>
      </c>
      <c r="W110" s="31">
        <v>0</v>
      </c>
      <c r="X110" s="31">
        <v>0</v>
      </c>
      <c r="Y110" s="31">
        <v>0</v>
      </c>
      <c r="Z110" s="31">
        <v>0</v>
      </c>
      <c r="AA110" s="31">
        <v>0</v>
      </c>
      <c r="AB110" s="31">
        <v>0</v>
      </c>
      <c r="AC110" s="31">
        <v>0</v>
      </c>
      <c r="AD110" s="31">
        <v>0</v>
      </c>
      <c r="AE110" s="31">
        <v>0</v>
      </c>
      <c r="AF110" t="s">
        <v>132</v>
      </c>
      <c r="AG110" s="32">
        <v>7</v>
      </c>
      <c r="AH110"/>
    </row>
    <row r="111" spans="1:34" x14ac:dyDescent="0.25">
      <c r="A111" t="s">
        <v>607</v>
      </c>
      <c r="B111" t="s">
        <v>222</v>
      </c>
      <c r="C111" t="s">
        <v>442</v>
      </c>
      <c r="D111" t="s">
        <v>551</v>
      </c>
      <c r="E111" s="31">
        <v>36.423913043478258</v>
      </c>
      <c r="F111" s="31">
        <v>3.4992002387347059</v>
      </c>
      <c r="G111" s="31">
        <v>3.3250522232169502</v>
      </c>
      <c r="H111" s="31">
        <v>0.67985675917636534</v>
      </c>
      <c r="I111" s="31">
        <v>0.50570874365860941</v>
      </c>
      <c r="J111" s="31">
        <v>127.45456521739129</v>
      </c>
      <c r="K111" s="31">
        <v>121.11141304347825</v>
      </c>
      <c r="L111" s="31">
        <v>24.763043478260869</v>
      </c>
      <c r="M111" s="31">
        <v>18.419891304347825</v>
      </c>
      <c r="N111" s="31">
        <v>0.62576086956521726</v>
      </c>
      <c r="O111" s="31">
        <v>5.7173913043478288</v>
      </c>
      <c r="P111" s="31">
        <v>19.433152173913044</v>
      </c>
      <c r="Q111" s="31">
        <v>19.433152173913044</v>
      </c>
      <c r="R111" s="31">
        <v>0</v>
      </c>
      <c r="S111" s="31">
        <v>83.258369565217379</v>
      </c>
      <c r="T111" s="31">
        <v>81.971304347826077</v>
      </c>
      <c r="U111" s="31">
        <v>0</v>
      </c>
      <c r="V111" s="31">
        <v>1.2870652173913044</v>
      </c>
      <c r="W111" s="31">
        <v>19.550434782608697</v>
      </c>
      <c r="X111" s="31">
        <v>1.127608695652174</v>
      </c>
      <c r="Y111" s="31">
        <v>0</v>
      </c>
      <c r="Z111" s="31">
        <v>0</v>
      </c>
      <c r="AA111" s="31">
        <v>8.6568478260869579</v>
      </c>
      <c r="AB111" s="31">
        <v>0</v>
      </c>
      <c r="AC111" s="31">
        <v>9.7659782608695647</v>
      </c>
      <c r="AD111" s="31">
        <v>0</v>
      </c>
      <c r="AE111" s="31">
        <v>0</v>
      </c>
      <c r="AF111" t="s">
        <v>29</v>
      </c>
      <c r="AG111" s="32">
        <v>7</v>
      </c>
      <c r="AH111"/>
    </row>
    <row r="112" spans="1:34" x14ac:dyDescent="0.25">
      <c r="A112" t="s">
        <v>607</v>
      </c>
      <c r="B112" t="s">
        <v>346</v>
      </c>
      <c r="C112" t="s">
        <v>403</v>
      </c>
      <c r="D112" t="s">
        <v>503</v>
      </c>
      <c r="E112" s="31">
        <v>28.989130434782609</v>
      </c>
      <c r="F112" s="31">
        <v>3.9970003749531307</v>
      </c>
      <c r="G112" s="31">
        <v>3.756767904011999</v>
      </c>
      <c r="H112" s="31">
        <v>1.0613048368953881</v>
      </c>
      <c r="I112" s="31">
        <v>0.8210723659542557</v>
      </c>
      <c r="J112" s="31">
        <v>115.8695652173913</v>
      </c>
      <c r="K112" s="31">
        <v>108.90543478260871</v>
      </c>
      <c r="L112" s="31">
        <v>30.766304347826086</v>
      </c>
      <c r="M112" s="31">
        <v>23.802173913043479</v>
      </c>
      <c r="N112" s="31">
        <v>3.0293478260869557</v>
      </c>
      <c r="O112" s="31">
        <v>3.9347826086956523</v>
      </c>
      <c r="P112" s="31">
        <v>15.882608695652175</v>
      </c>
      <c r="Q112" s="31">
        <v>15.882608695652175</v>
      </c>
      <c r="R112" s="31">
        <v>0</v>
      </c>
      <c r="S112" s="31">
        <v>69.220652173913038</v>
      </c>
      <c r="T112" s="31">
        <v>32.757608695652173</v>
      </c>
      <c r="U112" s="31">
        <v>0</v>
      </c>
      <c r="V112" s="31">
        <v>36.463043478260872</v>
      </c>
      <c r="W112" s="31">
        <v>0</v>
      </c>
      <c r="X112" s="31">
        <v>0</v>
      </c>
      <c r="Y112" s="31">
        <v>0</v>
      </c>
      <c r="Z112" s="31">
        <v>0</v>
      </c>
      <c r="AA112" s="31">
        <v>0</v>
      </c>
      <c r="AB112" s="31">
        <v>0</v>
      </c>
      <c r="AC112" s="31">
        <v>0</v>
      </c>
      <c r="AD112" s="31">
        <v>0</v>
      </c>
      <c r="AE112" s="31">
        <v>0</v>
      </c>
      <c r="AF112" t="s">
        <v>158</v>
      </c>
      <c r="AG112" s="32">
        <v>7</v>
      </c>
      <c r="AH112"/>
    </row>
    <row r="113" spans="1:34" x14ac:dyDescent="0.25">
      <c r="A113" t="s">
        <v>607</v>
      </c>
      <c r="B113" t="s">
        <v>313</v>
      </c>
      <c r="C113" t="s">
        <v>427</v>
      </c>
      <c r="D113" t="s">
        <v>516</v>
      </c>
      <c r="E113" s="31">
        <v>67.369565217391298</v>
      </c>
      <c r="F113" s="31">
        <v>3.0673572120038726</v>
      </c>
      <c r="G113" s="31">
        <v>2.7915730880929335</v>
      </c>
      <c r="H113" s="31">
        <v>0.72036140690545347</v>
      </c>
      <c r="I113" s="31">
        <v>0.45057599225556655</v>
      </c>
      <c r="J113" s="31">
        <v>206.64652173913043</v>
      </c>
      <c r="K113" s="31">
        <v>188.0670652173913</v>
      </c>
      <c r="L113" s="31">
        <v>48.530434782608701</v>
      </c>
      <c r="M113" s="31">
        <v>30.355108695652188</v>
      </c>
      <c r="N113" s="31">
        <v>12.523152173913036</v>
      </c>
      <c r="O113" s="31">
        <v>5.6521739130434785</v>
      </c>
      <c r="P113" s="31">
        <v>33.3670652173913</v>
      </c>
      <c r="Q113" s="31">
        <v>32.962934782608691</v>
      </c>
      <c r="R113" s="31">
        <v>0.40413043478260868</v>
      </c>
      <c r="S113" s="31">
        <v>124.74902173913043</v>
      </c>
      <c r="T113" s="31">
        <v>68.080978260869557</v>
      </c>
      <c r="U113" s="31">
        <v>0</v>
      </c>
      <c r="V113" s="31">
        <v>56.668043478260877</v>
      </c>
      <c r="W113" s="31">
        <v>14.956304347826087</v>
      </c>
      <c r="X113" s="31">
        <v>0.24456521739130435</v>
      </c>
      <c r="Y113" s="31">
        <v>0</v>
      </c>
      <c r="Z113" s="31">
        <v>0</v>
      </c>
      <c r="AA113" s="31">
        <v>8.9795652173913041</v>
      </c>
      <c r="AB113" s="31">
        <v>0</v>
      </c>
      <c r="AC113" s="31">
        <v>5.4658695652173908</v>
      </c>
      <c r="AD113" s="31">
        <v>0</v>
      </c>
      <c r="AE113" s="31">
        <v>0.26630434782608697</v>
      </c>
      <c r="AF113" t="s">
        <v>122</v>
      </c>
      <c r="AG113" s="32">
        <v>7</v>
      </c>
      <c r="AH113"/>
    </row>
    <row r="114" spans="1:34" x14ac:dyDescent="0.25">
      <c r="A114" t="s">
        <v>607</v>
      </c>
      <c r="B114" t="s">
        <v>325</v>
      </c>
      <c r="C114" t="s">
        <v>485</v>
      </c>
      <c r="D114" t="s">
        <v>573</v>
      </c>
      <c r="E114" s="31">
        <v>42.760869565217391</v>
      </c>
      <c r="F114" s="31">
        <v>3.8787900355871887</v>
      </c>
      <c r="G114" s="31">
        <v>3.7515658362989335</v>
      </c>
      <c r="H114" s="31">
        <v>0.53948652770716843</v>
      </c>
      <c r="I114" s="31">
        <v>0.41226232841891214</v>
      </c>
      <c r="J114" s="31">
        <v>165.86043478260871</v>
      </c>
      <c r="K114" s="31">
        <v>160.42021739130439</v>
      </c>
      <c r="L114" s="31">
        <v>23.068913043478265</v>
      </c>
      <c r="M114" s="31">
        <v>17.628695652173917</v>
      </c>
      <c r="N114" s="31">
        <v>5.4402173913043477</v>
      </c>
      <c r="O114" s="31">
        <v>0</v>
      </c>
      <c r="P114" s="31">
        <v>12.848913043478262</v>
      </c>
      <c r="Q114" s="31">
        <v>12.848913043478262</v>
      </c>
      <c r="R114" s="31">
        <v>0</v>
      </c>
      <c r="S114" s="31">
        <v>129.94260869565218</v>
      </c>
      <c r="T114" s="31">
        <v>58.383478260869559</v>
      </c>
      <c r="U114" s="31">
        <v>0</v>
      </c>
      <c r="V114" s="31">
        <v>71.559130434782631</v>
      </c>
      <c r="W114" s="31">
        <v>25.877065217391305</v>
      </c>
      <c r="X114" s="31">
        <v>0</v>
      </c>
      <c r="Y114" s="31">
        <v>0</v>
      </c>
      <c r="Z114" s="31">
        <v>0</v>
      </c>
      <c r="AA114" s="31">
        <v>0</v>
      </c>
      <c r="AB114" s="31">
        <v>0</v>
      </c>
      <c r="AC114" s="31">
        <v>25.877065217391305</v>
      </c>
      <c r="AD114" s="31">
        <v>0</v>
      </c>
      <c r="AE114" s="31">
        <v>0</v>
      </c>
      <c r="AF114" t="s">
        <v>135</v>
      </c>
      <c r="AG114" s="32">
        <v>7</v>
      </c>
      <c r="AH114"/>
    </row>
    <row r="115" spans="1:34" x14ac:dyDescent="0.25">
      <c r="A115" t="s">
        <v>607</v>
      </c>
      <c r="B115" t="s">
        <v>340</v>
      </c>
      <c r="C115" t="s">
        <v>400</v>
      </c>
      <c r="D115" t="s">
        <v>545</v>
      </c>
      <c r="E115" s="31">
        <v>210.05434782608697</v>
      </c>
      <c r="F115" s="31">
        <v>3.4206157826649415</v>
      </c>
      <c r="G115" s="31">
        <v>3.2695161707632594</v>
      </c>
      <c r="H115" s="31">
        <v>0.45253816300129374</v>
      </c>
      <c r="I115" s="31">
        <v>0.30143855109961187</v>
      </c>
      <c r="J115" s="31">
        <v>718.5152173913043</v>
      </c>
      <c r="K115" s="31">
        <v>686.77608695652168</v>
      </c>
      <c r="L115" s="31">
        <v>95.057608695652192</v>
      </c>
      <c r="M115" s="31">
        <v>63.318478260869568</v>
      </c>
      <c r="N115" s="31">
        <v>16.347826086956523</v>
      </c>
      <c r="O115" s="31">
        <v>15.391304347826088</v>
      </c>
      <c r="P115" s="31">
        <v>139.0684782608696</v>
      </c>
      <c r="Q115" s="31">
        <v>139.0684782608696</v>
      </c>
      <c r="R115" s="31">
        <v>0</v>
      </c>
      <c r="S115" s="31">
        <v>484.38913043478249</v>
      </c>
      <c r="T115" s="31">
        <v>411.68695652173903</v>
      </c>
      <c r="U115" s="31">
        <v>0</v>
      </c>
      <c r="V115" s="31">
        <v>72.702173913043467</v>
      </c>
      <c r="W115" s="31">
        <v>92.474999999999994</v>
      </c>
      <c r="X115" s="31">
        <v>0.50543478260869568</v>
      </c>
      <c r="Y115" s="31">
        <v>0</v>
      </c>
      <c r="Z115" s="31">
        <v>0</v>
      </c>
      <c r="AA115" s="31">
        <v>33.779347826086948</v>
      </c>
      <c r="AB115" s="31">
        <v>0</v>
      </c>
      <c r="AC115" s="31">
        <v>50.667391304347824</v>
      </c>
      <c r="AD115" s="31">
        <v>0</v>
      </c>
      <c r="AE115" s="31">
        <v>7.5228260869565204</v>
      </c>
      <c r="AF115" t="s">
        <v>152</v>
      </c>
      <c r="AG115" s="32">
        <v>7</v>
      </c>
      <c r="AH115"/>
    </row>
    <row r="116" spans="1:34" x14ac:dyDescent="0.25">
      <c r="A116" t="s">
        <v>607</v>
      </c>
      <c r="B116" t="s">
        <v>277</v>
      </c>
      <c r="C116" t="s">
        <v>465</v>
      </c>
      <c r="D116" t="s">
        <v>565</v>
      </c>
      <c r="E116" s="31">
        <v>23.771739130434781</v>
      </c>
      <c r="F116" s="31">
        <v>4.1077503429355282</v>
      </c>
      <c r="G116" s="31">
        <v>3.9286236854138092</v>
      </c>
      <c r="H116" s="31">
        <v>1.0886282578875173</v>
      </c>
      <c r="I116" s="31">
        <v>0.90950160036579797</v>
      </c>
      <c r="J116" s="31">
        <v>97.648369565217379</v>
      </c>
      <c r="K116" s="31">
        <v>93.390217391304347</v>
      </c>
      <c r="L116" s="31">
        <v>25.87858695652174</v>
      </c>
      <c r="M116" s="31">
        <v>21.620434782608697</v>
      </c>
      <c r="N116" s="31">
        <v>1.7418478260869565</v>
      </c>
      <c r="O116" s="31">
        <v>2.5163043478260869</v>
      </c>
      <c r="P116" s="31">
        <v>4.8594565217391299</v>
      </c>
      <c r="Q116" s="31">
        <v>4.8594565217391299</v>
      </c>
      <c r="R116" s="31">
        <v>0</v>
      </c>
      <c r="S116" s="31">
        <v>66.910326086956516</v>
      </c>
      <c r="T116" s="31">
        <v>50.119021739130432</v>
      </c>
      <c r="U116" s="31">
        <v>0</v>
      </c>
      <c r="V116" s="31">
        <v>16.791304347826085</v>
      </c>
      <c r="W116" s="31">
        <v>23.200869565217392</v>
      </c>
      <c r="X116" s="31">
        <v>3.3369565217391304</v>
      </c>
      <c r="Y116" s="31">
        <v>0</v>
      </c>
      <c r="Z116" s="31">
        <v>0</v>
      </c>
      <c r="AA116" s="31">
        <v>1.8695652173913044</v>
      </c>
      <c r="AB116" s="31">
        <v>0</v>
      </c>
      <c r="AC116" s="31">
        <v>17.994347826086958</v>
      </c>
      <c r="AD116" s="31">
        <v>0</v>
      </c>
      <c r="AE116" s="31">
        <v>0</v>
      </c>
      <c r="AF116" t="s">
        <v>86</v>
      </c>
      <c r="AG116" s="32">
        <v>7</v>
      </c>
      <c r="AH116"/>
    </row>
    <row r="117" spans="1:34" x14ac:dyDescent="0.25">
      <c r="A117" t="s">
        <v>607</v>
      </c>
      <c r="B117" t="s">
        <v>314</v>
      </c>
      <c r="C117" t="s">
        <v>427</v>
      </c>
      <c r="D117" t="s">
        <v>516</v>
      </c>
      <c r="E117" s="31">
        <v>63.804347826086953</v>
      </c>
      <c r="F117" s="31">
        <v>3.5488245315161842</v>
      </c>
      <c r="G117" s="31">
        <v>3.4254855195911413</v>
      </c>
      <c r="H117" s="31">
        <v>0.66487223168654175</v>
      </c>
      <c r="I117" s="31">
        <v>0.54153321976149915</v>
      </c>
      <c r="J117" s="31">
        <v>226.4304347826087</v>
      </c>
      <c r="K117" s="31">
        <v>218.56086956521739</v>
      </c>
      <c r="L117" s="31">
        <v>42.42173913043478</v>
      </c>
      <c r="M117" s="31">
        <v>34.552173913043475</v>
      </c>
      <c r="N117" s="31">
        <v>5.2608695652173916</v>
      </c>
      <c r="O117" s="31">
        <v>2.6086956521739131</v>
      </c>
      <c r="P117" s="31">
        <v>17.042391304347824</v>
      </c>
      <c r="Q117" s="31">
        <v>17.042391304347824</v>
      </c>
      <c r="R117" s="31">
        <v>0</v>
      </c>
      <c r="S117" s="31">
        <v>166.96630434782608</v>
      </c>
      <c r="T117" s="31">
        <v>124.04239130434782</v>
      </c>
      <c r="U117" s="31">
        <v>0</v>
      </c>
      <c r="V117" s="31">
        <v>42.923913043478272</v>
      </c>
      <c r="W117" s="31">
        <v>5.8586956521739131</v>
      </c>
      <c r="X117" s="31">
        <v>0</v>
      </c>
      <c r="Y117" s="31">
        <v>0</v>
      </c>
      <c r="Z117" s="31">
        <v>0</v>
      </c>
      <c r="AA117" s="31">
        <v>5.8586956521739131</v>
      </c>
      <c r="AB117" s="31">
        <v>0</v>
      </c>
      <c r="AC117" s="31">
        <v>0</v>
      </c>
      <c r="AD117" s="31">
        <v>0</v>
      </c>
      <c r="AE117" s="31">
        <v>0</v>
      </c>
      <c r="AF117" t="s">
        <v>123</v>
      </c>
      <c r="AG117" s="32">
        <v>7</v>
      </c>
      <c r="AH117"/>
    </row>
    <row r="118" spans="1:34" x14ac:dyDescent="0.25">
      <c r="A118" t="s">
        <v>607</v>
      </c>
      <c r="B118" t="s">
        <v>368</v>
      </c>
      <c r="C118" t="s">
        <v>416</v>
      </c>
      <c r="D118" t="s">
        <v>536</v>
      </c>
      <c r="E118" s="31">
        <v>39.652173913043477</v>
      </c>
      <c r="F118" s="31">
        <v>3.6857867324561404</v>
      </c>
      <c r="G118" s="31">
        <v>3.4124177631578951</v>
      </c>
      <c r="H118" s="31">
        <v>0.78563596491228083</v>
      </c>
      <c r="I118" s="31">
        <v>0.5122669956140351</v>
      </c>
      <c r="J118" s="31">
        <v>146.14945652173913</v>
      </c>
      <c r="K118" s="31">
        <v>135.30978260869566</v>
      </c>
      <c r="L118" s="31">
        <v>31.15217391304348</v>
      </c>
      <c r="M118" s="31">
        <v>20.3125</v>
      </c>
      <c r="N118" s="31">
        <v>5.7228260869565215</v>
      </c>
      <c r="O118" s="31">
        <v>5.1168478260869561</v>
      </c>
      <c r="P118" s="31">
        <v>15.005434782608695</v>
      </c>
      <c r="Q118" s="31">
        <v>15.005434782608695</v>
      </c>
      <c r="R118" s="31">
        <v>0</v>
      </c>
      <c r="S118" s="31">
        <v>99.991847826086953</v>
      </c>
      <c r="T118" s="31">
        <v>99.991847826086953</v>
      </c>
      <c r="U118" s="31">
        <v>0</v>
      </c>
      <c r="V118" s="31">
        <v>0</v>
      </c>
      <c r="W118" s="31">
        <v>0</v>
      </c>
      <c r="X118" s="31">
        <v>0</v>
      </c>
      <c r="Y118" s="31">
        <v>0</v>
      </c>
      <c r="Z118" s="31">
        <v>0</v>
      </c>
      <c r="AA118" s="31">
        <v>0</v>
      </c>
      <c r="AB118" s="31">
        <v>0</v>
      </c>
      <c r="AC118" s="31">
        <v>0</v>
      </c>
      <c r="AD118" s="31">
        <v>0</v>
      </c>
      <c r="AE118" s="31">
        <v>0</v>
      </c>
      <c r="AF118" t="s">
        <v>180</v>
      </c>
      <c r="AG118" s="32">
        <v>7</v>
      </c>
      <c r="AH118"/>
    </row>
    <row r="119" spans="1:34" x14ac:dyDescent="0.25">
      <c r="A119" t="s">
        <v>607</v>
      </c>
      <c r="B119" t="s">
        <v>247</v>
      </c>
      <c r="C119" t="s">
        <v>452</v>
      </c>
      <c r="D119" t="s">
        <v>516</v>
      </c>
      <c r="E119" s="31">
        <v>79.141304347826093</v>
      </c>
      <c r="F119" s="31">
        <v>3.8419667628073064</v>
      </c>
      <c r="G119" s="31">
        <v>3.5485029528910861</v>
      </c>
      <c r="H119" s="31">
        <v>0.50403241313006442</v>
      </c>
      <c r="I119" s="31">
        <v>0.25171954401867869</v>
      </c>
      <c r="J119" s="31">
        <v>304.05826086956523</v>
      </c>
      <c r="K119" s="31">
        <v>280.83315217391305</v>
      </c>
      <c r="L119" s="31">
        <v>39.889782608695647</v>
      </c>
      <c r="M119" s="31">
        <v>19.921413043478257</v>
      </c>
      <c r="N119" s="31">
        <v>14.430326086956521</v>
      </c>
      <c r="O119" s="31">
        <v>5.5380434782608692</v>
      </c>
      <c r="P119" s="31">
        <v>76.50826086956522</v>
      </c>
      <c r="Q119" s="31">
        <v>73.251521739130439</v>
      </c>
      <c r="R119" s="31">
        <v>3.2567391304347826</v>
      </c>
      <c r="S119" s="31">
        <v>187.66021739130434</v>
      </c>
      <c r="T119" s="31">
        <v>173.50141304347827</v>
      </c>
      <c r="U119" s="31">
        <v>0</v>
      </c>
      <c r="V119" s="31">
        <v>14.158804347826081</v>
      </c>
      <c r="W119" s="31">
        <v>107.58032608695652</v>
      </c>
      <c r="X119" s="31">
        <v>0</v>
      </c>
      <c r="Y119" s="31">
        <v>0</v>
      </c>
      <c r="Z119" s="31">
        <v>0</v>
      </c>
      <c r="AA119" s="31">
        <v>21.662608695652178</v>
      </c>
      <c r="AB119" s="31">
        <v>0</v>
      </c>
      <c r="AC119" s="31">
        <v>77.812499999999986</v>
      </c>
      <c r="AD119" s="31">
        <v>0</v>
      </c>
      <c r="AE119" s="31">
        <v>8.1052173913043486</v>
      </c>
      <c r="AF119" t="s">
        <v>54</v>
      </c>
      <c r="AG119" s="32">
        <v>7</v>
      </c>
      <c r="AH119"/>
    </row>
    <row r="120" spans="1:34" x14ac:dyDescent="0.25">
      <c r="A120" t="s">
        <v>607</v>
      </c>
      <c r="B120" t="s">
        <v>249</v>
      </c>
      <c r="C120" t="s">
        <v>427</v>
      </c>
      <c r="D120" t="s">
        <v>516</v>
      </c>
      <c r="E120" s="31">
        <v>65.717391304347828</v>
      </c>
      <c r="F120" s="31">
        <v>3.8463479986768108</v>
      </c>
      <c r="G120" s="31">
        <v>3.3996295071121398</v>
      </c>
      <c r="H120" s="31">
        <v>0.57371319880913008</v>
      </c>
      <c r="I120" s="31">
        <v>0.18964273900099238</v>
      </c>
      <c r="J120" s="31">
        <v>252.77195652173913</v>
      </c>
      <c r="K120" s="31">
        <v>223.41478260869565</v>
      </c>
      <c r="L120" s="31">
        <v>37.7029347826087</v>
      </c>
      <c r="M120" s="31">
        <v>12.462826086956522</v>
      </c>
      <c r="N120" s="31">
        <v>20.98467391304348</v>
      </c>
      <c r="O120" s="31">
        <v>4.2554347826086953</v>
      </c>
      <c r="P120" s="31">
        <v>61.770652173913035</v>
      </c>
      <c r="Q120" s="31">
        <v>57.653586956521728</v>
      </c>
      <c r="R120" s="31">
        <v>4.1170652173913052</v>
      </c>
      <c r="S120" s="31">
        <v>153.29836956521737</v>
      </c>
      <c r="T120" s="31">
        <v>99.45728260869565</v>
      </c>
      <c r="U120" s="31">
        <v>10.739673913043474</v>
      </c>
      <c r="V120" s="31">
        <v>43.101413043478253</v>
      </c>
      <c r="W120" s="31">
        <v>43.141413043478266</v>
      </c>
      <c r="X120" s="31">
        <v>3.4302173913043474</v>
      </c>
      <c r="Y120" s="31">
        <v>0</v>
      </c>
      <c r="Z120" s="31">
        <v>0</v>
      </c>
      <c r="AA120" s="31">
        <v>18.446956521739136</v>
      </c>
      <c r="AB120" s="31">
        <v>0</v>
      </c>
      <c r="AC120" s="31">
        <v>12.879021739130437</v>
      </c>
      <c r="AD120" s="31">
        <v>0</v>
      </c>
      <c r="AE120" s="31">
        <v>8.3852173913043497</v>
      </c>
      <c r="AF120" t="s">
        <v>56</v>
      </c>
      <c r="AG120" s="32">
        <v>7</v>
      </c>
      <c r="AH120"/>
    </row>
    <row r="121" spans="1:34" x14ac:dyDescent="0.25">
      <c r="A121" t="s">
        <v>607</v>
      </c>
      <c r="B121" t="s">
        <v>217</v>
      </c>
      <c r="C121" t="s">
        <v>439</v>
      </c>
      <c r="D121" t="s">
        <v>512</v>
      </c>
      <c r="E121" s="31">
        <v>87.489130434782609</v>
      </c>
      <c r="F121" s="31">
        <v>4.7651658591129324</v>
      </c>
      <c r="G121" s="31">
        <v>4.350608771275934</v>
      </c>
      <c r="H121" s="31">
        <v>0.9404472605292582</v>
      </c>
      <c r="I121" s="31">
        <v>0.57062616474096139</v>
      </c>
      <c r="J121" s="31">
        <v>416.9002173913043</v>
      </c>
      <c r="K121" s="31">
        <v>380.63097826086948</v>
      </c>
      <c r="L121" s="31">
        <v>82.278913043478255</v>
      </c>
      <c r="M121" s="31">
        <v>49.923586956521724</v>
      </c>
      <c r="N121" s="31">
        <v>32.355326086956531</v>
      </c>
      <c r="O121" s="31">
        <v>0</v>
      </c>
      <c r="P121" s="31">
        <v>72.617608695652137</v>
      </c>
      <c r="Q121" s="31">
        <v>68.703695652173877</v>
      </c>
      <c r="R121" s="31">
        <v>3.9139130434782601</v>
      </c>
      <c r="S121" s="31">
        <v>262.00369565217392</v>
      </c>
      <c r="T121" s="31">
        <v>201.85043478260872</v>
      </c>
      <c r="U121" s="31">
        <v>0</v>
      </c>
      <c r="V121" s="31">
        <v>60.153260869565202</v>
      </c>
      <c r="W121" s="31">
        <v>4.1445652173913041</v>
      </c>
      <c r="X121" s="31">
        <v>0</v>
      </c>
      <c r="Y121" s="31">
        <v>0</v>
      </c>
      <c r="Z121" s="31">
        <v>0</v>
      </c>
      <c r="AA121" s="31">
        <v>1.2146739130434783</v>
      </c>
      <c r="AB121" s="31">
        <v>0</v>
      </c>
      <c r="AC121" s="31">
        <v>0</v>
      </c>
      <c r="AD121" s="31">
        <v>0</v>
      </c>
      <c r="AE121" s="31">
        <v>2.9298913043478261</v>
      </c>
      <c r="AF121" t="s">
        <v>24</v>
      </c>
      <c r="AG121" s="32">
        <v>7</v>
      </c>
      <c r="AH121"/>
    </row>
    <row r="122" spans="1:34" x14ac:dyDescent="0.25">
      <c r="A122" t="s">
        <v>607</v>
      </c>
      <c r="B122" t="s">
        <v>355</v>
      </c>
      <c r="C122" t="s">
        <v>455</v>
      </c>
      <c r="D122" t="s">
        <v>560</v>
      </c>
      <c r="E122" s="31">
        <v>28.923913043478262</v>
      </c>
      <c r="F122" s="31">
        <v>3.6584930477264184</v>
      </c>
      <c r="G122" s="31">
        <v>3.3971251409244649</v>
      </c>
      <c r="H122" s="31">
        <v>0.95443442314919191</v>
      </c>
      <c r="I122" s="31">
        <v>0.69306651634723793</v>
      </c>
      <c r="J122" s="31">
        <v>105.81793478260869</v>
      </c>
      <c r="K122" s="31">
        <v>98.258152173913061</v>
      </c>
      <c r="L122" s="31">
        <v>27.605978260869563</v>
      </c>
      <c r="M122" s="31">
        <v>20.046195652173914</v>
      </c>
      <c r="N122" s="31">
        <v>2.777173913043478</v>
      </c>
      <c r="O122" s="31">
        <v>4.7826086956521738</v>
      </c>
      <c r="P122" s="31">
        <v>11.108695652173912</v>
      </c>
      <c r="Q122" s="31">
        <v>11.108695652173912</v>
      </c>
      <c r="R122" s="31">
        <v>0</v>
      </c>
      <c r="S122" s="31">
        <v>67.103260869565219</v>
      </c>
      <c r="T122" s="31">
        <v>36.211956521739133</v>
      </c>
      <c r="U122" s="31">
        <v>0</v>
      </c>
      <c r="V122" s="31">
        <v>30.891304347826086</v>
      </c>
      <c r="W122" s="31">
        <v>0</v>
      </c>
      <c r="X122" s="31">
        <v>0</v>
      </c>
      <c r="Y122" s="31">
        <v>0</v>
      </c>
      <c r="Z122" s="31">
        <v>0</v>
      </c>
      <c r="AA122" s="31">
        <v>0</v>
      </c>
      <c r="AB122" s="31">
        <v>0</v>
      </c>
      <c r="AC122" s="31">
        <v>0</v>
      </c>
      <c r="AD122" s="31">
        <v>0</v>
      </c>
      <c r="AE122" s="31">
        <v>0</v>
      </c>
      <c r="AF122" t="s">
        <v>167</v>
      </c>
      <c r="AG122" s="32">
        <v>7</v>
      </c>
      <c r="AH122"/>
    </row>
    <row r="123" spans="1:34" x14ac:dyDescent="0.25">
      <c r="A123" t="s">
        <v>607</v>
      </c>
      <c r="B123" t="s">
        <v>332</v>
      </c>
      <c r="C123" t="s">
        <v>389</v>
      </c>
      <c r="D123" t="s">
        <v>525</v>
      </c>
      <c r="E123" s="31">
        <v>40.945652173913047</v>
      </c>
      <c r="F123" s="31">
        <v>3.4102601539686752</v>
      </c>
      <c r="G123" s="31">
        <v>3.060114149190337</v>
      </c>
      <c r="H123" s="31">
        <v>0.61687018847889563</v>
      </c>
      <c r="I123" s="31">
        <v>0.36295460578709848</v>
      </c>
      <c r="J123" s="31">
        <v>139.63532608695652</v>
      </c>
      <c r="K123" s="31">
        <v>125.2983695652174</v>
      </c>
      <c r="L123" s="31">
        <v>25.258152173913043</v>
      </c>
      <c r="M123" s="31">
        <v>14.861413043478262</v>
      </c>
      <c r="N123" s="31">
        <v>4.5298913043478262</v>
      </c>
      <c r="O123" s="31">
        <v>5.8668478260869561</v>
      </c>
      <c r="P123" s="31">
        <v>26.871739130434779</v>
      </c>
      <c r="Q123" s="31">
        <v>22.931521739130432</v>
      </c>
      <c r="R123" s="31">
        <v>3.9402173913043477</v>
      </c>
      <c r="S123" s="31">
        <v>87.505434782608702</v>
      </c>
      <c r="T123" s="31">
        <v>71.728260869565219</v>
      </c>
      <c r="U123" s="31">
        <v>0</v>
      </c>
      <c r="V123" s="31">
        <v>15.777173913043478</v>
      </c>
      <c r="W123" s="31">
        <v>35.564673913043478</v>
      </c>
      <c r="X123" s="31">
        <v>1.4211956521739131</v>
      </c>
      <c r="Y123" s="31">
        <v>0</v>
      </c>
      <c r="Z123" s="31">
        <v>0</v>
      </c>
      <c r="AA123" s="31">
        <v>8.2657608695652183</v>
      </c>
      <c r="AB123" s="31">
        <v>0</v>
      </c>
      <c r="AC123" s="31">
        <v>21.872282608695652</v>
      </c>
      <c r="AD123" s="31">
        <v>0</v>
      </c>
      <c r="AE123" s="31">
        <v>4.0054347826086953</v>
      </c>
      <c r="AF123" t="s">
        <v>144</v>
      </c>
      <c r="AG123" s="32">
        <v>7</v>
      </c>
      <c r="AH123"/>
    </row>
    <row r="124" spans="1:34" x14ac:dyDescent="0.25">
      <c r="A124" t="s">
        <v>607</v>
      </c>
      <c r="B124" t="s">
        <v>258</v>
      </c>
      <c r="C124" t="s">
        <v>427</v>
      </c>
      <c r="D124" t="s">
        <v>516</v>
      </c>
      <c r="E124" s="31">
        <v>140.08695652173913</v>
      </c>
      <c r="F124" s="31">
        <v>4.2807262569832414</v>
      </c>
      <c r="G124" s="31">
        <v>3.9352110490378647</v>
      </c>
      <c r="H124" s="31">
        <v>0.9580811607697084</v>
      </c>
      <c r="I124" s="31">
        <v>0.64825806952203602</v>
      </c>
      <c r="J124" s="31">
        <v>599.67391304347836</v>
      </c>
      <c r="K124" s="31">
        <v>551.27173913043475</v>
      </c>
      <c r="L124" s="31">
        <v>134.2146739130435</v>
      </c>
      <c r="M124" s="31">
        <v>90.8125</v>
      </c>
      <c r="N124" s="31">
        <v>37.576086956521742</v>
      </c>
      <c r="O124" s="31">
        <v>5.8260869565217392</v>
      </c>
      <c r="P124" s="31">
        <v>65.788043478260875</v>
      </c>
      <c r="Q124" s="31">
        <v>60.788043478260867</v>
      </c>
      <c r="R124" s="31">
        <v>5</v>
      </c>
      <c r="S124" s="31">
        <v>399.67119565217388</v>
      </c>
      <c r="T124" s="31">
        <v>338.14130434782606</v>
      </c>
      <c r="U124" s="31">
        <v>13.25</v>
      </c>
      <c r="V124" s="31">
        <v>48.279891304347828</v>
      </c>
      <c r="W124" s="31">
        <v>123.45923913043478</v>
      </c>
      <c r="X124" s="31">
        <v>0.83695652173913049</v>
      </c>
      <c r="Y124" s="31">
        <v>0</v>
      </c>
      <c r="Z124" s="31">
        <v>0</v>
      </c>
      <c r="AA124" s="31">
        <v>15.440217391304348</v>
      </c>
      <c r="AB124" s="31">
        <v>0</v>
      </c>
      <c r="AC124" s="31">
        <v>107.1820652173913</v>
      </c>
      <c r="AD124" s="31">
        <v>0</v>
      </c>
      <c r="AE124" s="31">
        <v>0</v>
      </c>
      <c r="AF124" t="s">
        <v>66</v>
      </c>
      <c r="AG124" s="32">
        <v>7</v>
      </c>
      <c r="AH124"/>
    </row>
    <row r="125" spans="1:34" x14ac:dyDescent="0.25">
      <c r="A125" t="s">
        <v>607</v>
      </c>
      <c r="B125" t="s">
        <v>371</v>
      </c>
      <c r="C125" t="s">
        <v>388</v>
      </c>
      <c r="D125" t="s">
        <v>518</v>
      </c>
      <c r="E125" s="31">
        <v>38.445652173913047</v>
      </c>
      <c r="F125" s="31">
        <v>4.6552897936104038</v>
      </c>
      <c r="G125" s="31">
        <v>4.2049081142210918</v>
      </c>
      <c r="H125" s="31">
        <v>0.56856092733955332</v>
      </c>
      <c r="I125" s="31">
        <v>0.11817924795024032</v>
      </c>
      <c r="J125" s="31">
        <v>178.97565217391303</v>
      </c>
      <c r="K125" s="31">
        <v>161.66043478260872</v>
      </c>
      <c r="L125" s="31">
        <v>21.858695652173914</v>
      </c>
      <c r="M125" s="31">
        <v>4.5434782608695654</v>
      </c>
      <c r="N125" s="31">
        <v>11.75</v>
      </c>
      <c r="O125" s="31">
        <v>5.5652173913043477</v>
      </c>
      <c r="P125" s="31">
        <v>31.902173913043477</v>
      </c>
      <c r="Q125" s="31">
        <v>31.902173913043477</v>
      </c>
      <c r="R125" s="31">
        <v>0</v>
      </c>
      <c r="S125" s="31">
        <v>125.21478260869566</v>
      </c>
      <c r="T125" s="31">
        <v>72.247391304347829</v>
      </c>
      <c r="U125" s="31">
        <v>0</v>
      </c>
      <c r="V125" s="31">
        <v>52.967391304347828</v>
      </c>
      <c r="W125" s="31">
        <v>20.483695652173914</v>
      </c>
      <c r="X125" s="31">
        <v>0</v>
      </c>
      <c r="Y125" s="31">
        <v>0</v>
      </c>
      <c r="Z125" s="31">
        <v>0</v>
      </c>
      <c r="AA125" s="31">
        <v>5.2690217391304346</v>
      </c>
      <c r="AB125" s="31">
        <v>0</v>
      </c>
      <c r="AC125" s="31">
        <v>15.214673913043478</v>
      </c>
      <c r="AD125" s="31">
        <v>0</v>
      </c>
      <c r="AE125" s="31">
        <v>0</v>
      </c>
      <c r="AF125" t="s">
        <v>183</v>
      </c>
      <c r="AG125" s="32">
        <v>7</v>
      </c>
      <c r="AH125"/>
    </row>
    <row r="126" spans="1:34" x14ac:dyDescent="0.25">
      <c r="A126" t="s">
        <v>607</v>
      </c>
      <c r="B126" t="s">
        <v>296</v>
      </c>
      <c r="C126" t="s">
        <v>475</v>
      </c>
      <c r="D126" t="s">
        <v>505</v>
      </c>
      <c r="E126" s="31">
        <v>30.445652173913043</v>
      </c>
      <c r="F126" s="31">
        <v>3.9615387361656547</v>
      </c>
      <c r="G126" s="31">
        <v>3.6195001785076761</v>
      </c>
      <c r="H126" s="31">
        <v>1.0483077472331315</v>
      </c>
      <c r="I126" s="31">
        <v>0.70626918957515206</v>
      </c>
      <c r="J126" s="31">
        <v>120.6116304347826</v>
      </c>
      <c r="K126" s="31">
        <v>110.19804347826087</v>
      </c>
      <c r="L126" s="31">
        <v>31.916413043478272</v>
      </c>
      <c r="M126" s="31">
        <v>21.502826086956532</v>
      </c>
      <c r="N126" s="31">
        <v>5.9081521739130451</v>
      </c>
      <c r="O126" s="31">
        <v>4.5054347826086953</v>
      </c>
      <c r="P126" s="31">
        <v>10.827173913043479</v>
      </c>
      <c r="Q126" s="31">
        <v>10.827173913043479</v>
      </c>
      <c r="R126" s="31">
        <v>0</v>
      </c>
      <c r="S126" s="31">
        <v>77.868043478260859</v>
      </c>
      <c r="T126" s="31">
        <v>40.294782608695634</v>
      </c>
      <c r="U126" s="31">
        <v>0</v>
      </c>
      <c r="V126" s="31">
        <v>37.573260869565217</v>
      </c>
      <c r="W126" s="31">
        <v>2.5406521739130437</v>
      </c>
      <c r="X126" s="31">
        <v>0.25815217391304346</v>
      </c>
      <c r="Y126" s="31">
        <v>0</v>
      </c>
      <c r="Z126" s="31">
        <v>0</v>
      </c>
      <c r="AA126" s="31">
        <v>0.39673913043478259</v>
      </c>
      <c r="AB126" s="31">
        <v>0</v>
      </c>
      <c r="AC126" s="31">
        <v>1.8857608695652177</v>
      </c>
      <c r="AD126" s="31">
        <v>0</v>
      </c>
      <c r="AE126" s="31">
        <v>0</v>
      </c>
      <c r="AF126" t="s">
        <v>105</v>
      </c>
      <c r="AG126" s="32">
        <v>7</v>
      </c>
      <c r="AH126"/>
    </row>
    <row r="127" spans="1:34" x14ac:dyDescent="0.25">
      <c r="A127" t="s">
        <v>607</v>
      </c>
      <c r="B127" t="s">
        <v>203</v>
      </c>
      <c r="C127" t="s">
        <v>429</v>
      </c>
      <c r="D127" t="s">
        <v>513</v>
      </c>
      <c r="E127" s="31">
        <v>38.576086956521742</v>
      </c>
      <c r="F127" s="31">
        <v>3.9565511411665248</v>
      </c>
      <c r="G127" s="31">
        <v>3.6846717385178911</v>
      </c>
      <c r="H127" s="31">
        <v>0.47786700479008171</v>
      </c>
      <c r="I127" s="31">
        <v>0.28060016906170743</v>
      </c>
      <c r="J127" s="31">
        <v>152.6282608695652</v>
      </c>
      <c r="K127" s="31">
        <v>142.1402173913043</v>
      </c>
      <c r="L127" s="31">
        <v>18.434239130434783</v>
      </c>
      <c r="M127" s="31">
        <v>10.824456521739128</v>
      </c>
      <c r="N127" s="31">
        <v>1.7858695652173915</v>
      </c>
      <c r="O127" s="31">
        <v>5.823913043478262</v>
      </c>
      <c r="P127" s="31">
        <v>34.727717391304346</v>
      </c>
      <c r="Q127" s="31">
        <v>31.849456521739125</v>
      </c>
      <c r="R127" s="31">
        <v>2.8782608695652177</v>
      </c>
      <c r="S127" s="31">
        <v>99.466304347826068</v>
      </c>
      <c r="T127" s="31">
        <v>98.611956521739117</v>
      </c>
      <c r="U127" s="31">
        <v>0</v>
      </c>
      <c r="V127" s="31">
        <v>0.85434782608695659</v>
      </c>
      <c r="W127" s="31">
        <v>20.157608695652176</v>
      </c>
      <c r="X127" s="31">
        <v>3.5842391304347827</v>
      </c>
      <c r="Y127" s="31">
        <v>0</v>
      </c>
      <c r="Z127" s="31">
        <v>0</v>
      </c>
      <c r="AA127" s="31">
        <v>14.899456521739131</v>
      </c>
      <c r="AB127" s="31">
        <v>0</v>
      </c>
      <c r="AC127" s="31">
        <v>1.673913043478261</v>
      </c>
      <c r="AD127" s="31">
        <v>0</v>
      </c>
      <c r="AE127" s="31">
        <v>0</v>
      </c>
      <c r="AF127" t="s">
        <v>10</v>
      </c>
      <c r="AG127" s="32">
        <v>7</v>
      </c>
      <c r="AH127"/>
    </row>
    <row r="128" spans="1:34" x14ac:dyDescent="0.25">
      <c r="A128" t="s">
        <v>607</v>
      </c>
      <c r="B128" t="s">
        <v>350</v>
      </c>
      <c r="C128" t="s">
        <v>405</v>
      </c>
      <c r="D128" t="s">
        <v>549</v>
      </c>
      <c r="E128" s="31">
        <v>44.445652173913047</v>
      </c>
      <c r="F128" s="31">
        <v>3.4990706774272442</v>
      </c>
      <c r="G128" s="31">
        <v>3.1068720958669598</v>
      </c>
      <c r="H128" s="31">
        <v>0.75703105893861555</v>
      </c>
      <c r="I128" s="31">
        <v>0.63509415505013422</v>
      </c>
      <c r="J128" s="31">
        <v>155.51847826086959</v>
      </c>
      <c r="K128" s="31">
        <v>138.08695652173913</v>
      </c>
      <c r="L128" s="31">
        <v>33.646739130434774</v>
      </c>
      <c r="M128" s="31">
        <v>28.227173913043465</v>
      </c>
      <c r="N128" s="31">
        <v>0</v>
      </c>
      <c r="O128" s="31">
        <v>5.4195652173913063</v>
      </c>
      <c r="P128" s="31">
        <v>25.851086956521726</v>
      </c>
      <c r="Q128" s="31">
        <v>13.839130434782604</v>
      </c>
      <c r="R128" s="31">
        <v>12.011956521739124</v>
      </c>
      <c r="S128" s="31">
        <v>96.020652173913078</v>
      </c>
      <c r="T128" s="31">
        <v>22.761956521739133</v>
      </c>
      <c r="U128" s="31">
        <v>0</v>
      </c>
      <c r="V128" s="31">
        <v>73.258695652173941</v>
      </c>
      <c r="W128" s="31">
        <v>0</v>
      </c>
      <c r="X128" s="31">
        <v>0</v>
      </c>
      <c r="Y128" s="31">
        <v>0</v>
      </c>
      <c r="Z128" s="31">
        <v>0</v>
      </c>
      <c r="AA128" s="31">
        <v>0</v>
      </c>
      <c r="AB128" s="31">
        <v>0</v>
      </c>
      <c r="AC128" s="31">
        <v>0</v>
      </c>
      <c r="AD128" s="31">
        <v>0</v>
      </c>
      <c r="AE128" s="31">
        <v>0</v>
      </c>
      <c r="AF128" t="s">
        <v>162</v>
      </c>
      <c r="AG128" s="32">
        <v>7</v>
      </c>
      <c r="AH128"/>
    </row>
    <row r="129" spans="1:34" x14ac:dyDescent="0.25">
      <c r="A129" t="s">
        <v>607</v>
      </c>
      <c r="B129" t="s">
        <v>226</v>
      </c>
      <c r="C129" t="s">
        <v>444</v>
      </c>
      <c r="D129" t="s">
        <v>549</v>
      </c>
      <c r="E129" s="31">
        <v>85.956521739130437</v>
      </c>
      <c r="F129" s="31">
        <v>3.2991502276176026</v>
      </c>
      <c r="G129" s="31">
        <v>3.021579413252403</v>
      </c>
      <c r="H129" s="31">
        <v>0.60872913505311088</v>
      </c>
      <c r="I129" s="31">
        <v>0.42827516439049068</v>
      </c>
      <c r="J129" s="31">
        <v>283.58347826086958</v>
      </c>
      <c r="K129" s="31">
        <v>259.72445652173917</v>
      </c>
      <c r="L129" s="31">
        <v>52.32423913043479</v>
      </c>
      <c r="M129" s="31">
        <v>36.813043478260873</v>
      </c>
      <c r="N129" s="31">
        <v>9.7720652173913045</v>
      </c>
      <c r="O129" s="31">
        <v>5.7391304347826084</v>
      </c>
      <c r="P129" s="31">
        <v>42.921630434782607</v>
      </c>
      <c r="Q129" s="31">
        <v>34.573804347826083</v>
      </c>
      <c r="R129" s="31">
        <v>8.3478260869565215</v>
      </c>
      <c r="S129" s="31">
        <v>188.33760869565219</v>
      </c>
      <c r="T129" s="31">
        <v>101.23478260869564</v>
      </c>
      <c r="U129" s="31">
        <v>0</v>
      </c>
      <c r="V129" s="31">
        <v>87.102826086956568</v>
      </c>
      <c r="W129" s="31">
        <v>25.374891304347827</v>
      </c>
      <c r="X129" s="31">
        <v>0.28804347826086957</v>
      </c>
      <c r="Y129" s="31">
        <v>0</v>
      </c>
      <c r="Z129" s="31">
        <v>0</v>
      </c>
      <c r="AA129" s="31">
        <v>3.5543478260869565</v>
      </c>
      <c r="AB129" s="31">
        <v>0</v>
      </c>
      <c r="AC129" s="31">
        <v>21.532499999999999</v>
      </c>
      <c r="AD129" s="31">
        <v>0</v>
      </c>
      <c r="AE129" s="31">
        <v>0</v>
      </c>
      <c r="AF129" t="s">
        <v>33</v>
      </c>
      <c r="AG129" s="32">
        <v>7</v>
      </c>
      <c r="AH129"/>
    </row>
    <row r="130" spans="1:34" x14ac:dyDescent="0.25">
      <c r="A130" t="s">
        <v>607</v>
      </c>
      <c r="B130" t="s">
        <v>324</v>
      </c>
      <c r="C130" t="s">
        <v>467</v>
      </c>
      <c r="D130" t="s">
        <v>567</v>
      </c>
      <c r="E130" s="31">
        <v>35.445652173913047</v>
      </c>
      <c r="F130" s="31">
        <v>4.880723704385157</v>
      </c>
      <c r="G130" s="31">
        <v>4.5762986813860778</v>
      </c>
      <c r="H130" s="31">
        <v>0.88176019625881619</v>
      </c>
      <c r="I130" s="31">
        <v>0.57733517325973616</v>
      </c>
      <c r="J130" s="31">
        <v>173.00043478260869</v>
      </c>
      <c r="K130" s="31">
        <v>162.20989130434782</v>
      </c>
      <c r="L130" s="31">
        <v>31.254565217391303</v>
      </c>
      <c r="M130" s="31">
        <v>20.464021739130434</v>
      </c>
      <c r="N130" s="31">
        <v>5.1383695652173929</v>
      </c>
      <c r="O130" s="31">
        <v>5.6521739130434785</v>
      </c>
      <c r="P130" s="31">
        <v>42.320217391304347</v>
      </c>
      <c r="Q130" s="31">
        <v>42.320217391304347</v>
      </c>
      <c r="R130" s="31">
        <v>0</v>
      </c>
      <c r="S130" s="31">
        <v>99.425652173913051</v>
      </c>
      <c r="T130" s="31">
        <v>92.624347826086961</v>
      </c>
      <c r="U130" s="31">
        <v>0</v>
      </c>
      <c r="V130" s="31">
        <v>6.8013043478260844</v>
      </c>
      <c r="W130" s="31">
        <v>0</v>
      </c>
      <c r="X130" s="31">
        <v>0</v>
      </c>
      <c r="Y130" s="31">
        <v>0</v>
      </c>
      <c r="Z130" s="31">
        <v>0</v>
      </c>
      <c r="AA130" s="31">
        <v>0</v>
      </c>
      <c r="AB130" s="31">
        <v>0</v>
      </c>
      <c r="AC130" s="31">
        <v>0</v>
      </c>
      <c r="AD130" s="31">
        <v>0</v>
      </c>
      <c r="AE130" s="31">
        <v>0</v>
      </c>
      <c r="AF130" t="s">
        <v>134</v>
      </c>
      <c r="AG130" s="32">
        <v>7</v>
      </c>
      <c r="AH130"/>
    </row>
    <row r="131" spans="1:34" x14ac:dyDescent="0.25">
      <c r="A131" t="s">
        <v>607</v>
      </c>
      <c r="B131" t="s">
        <v>298</v>
      </c>
      <c r="C131" t="s">
        <v>467</v>
      </c>
      <c r="D131" t="s">
        <v>567</v>
      </c>
      <c r="E131" s="31">
        <v>54.119565217391305</v>
      </c>
      <c r="F131" s="31">
        <v>4.3000743121108655</v>
      </c>
      <c r="G131" s="31">
        <v>4.0773769833299864</v>
      </c>
      <c r="H131" s="31">
        <v>0.70405503113074919</v>
      </c>
      <c r="I131" s="31">
        <v>0.48135770234986947</v>
      </c>
      <c r="J131" s="31">
        <v>232.71815217391304</v>
      </c>
      <c r="K131" s="31">
        <v>220.66586956521741</v>
      </c>
      <c r="L131" s="31">
        <v>38.103152173913045</v>
      </c>
      <c r="M131" s="31">
        <v>26.050869565217393</v>
      </c>
      <c r="N131" s="31">
        <v>4.9653260869565221</v>
      </c>
      <c r="O131" s="31">
        <v>7.0869565217391308</v>
      </c>
      <c r="P131" s="31">
        <v>45.222717391304336</v>
      </c>
      <c r="Q131" s="31">
        <v>45.222717391304336</v>
      </c>
      <c r="R131" s="31">
        <v>0</v>
      </c>
      <c r="S131" s="31">
        <v>149.39228260869567</v>
      </c>
      <c r="T131" s="31">
        <v>84.932065217391312</v>
      </c>
      <c r="U131" s="31">
        <v>0</v>
      </c>
      <c r="V131" s="31">
        <v>64.46021739130434</v>
      </c>
      <c r="W131" s="31">
        <v>0</v>
      </c>
      <c r="X131" s="31">
        <v>0</v>
      </c>
      <c r="Y131" s="31">
        <v>0</v>
      </c>
      <c r="Z131" s="31">
        <v>0</v>
      </c>
      <c r="AA131" s="31">
        <v>0</v>
      </c>
      <c r="AB131" s="31">
        <v>0</v>
      </c>
      <c r="AC131" s="31">
        <v>0</v>
      </c>
      <c r="AD131" s="31">
        <v>0</v>
      </c>
      <c r="AE131" s="31">
        <v>0</v>
      </c>
      <c r="AF131" t="s">
        <v>107</v>
      </c>
      <c r="AG131" s="32">
        <v>7</v>
      </c>
      <c r="AH131"/>
    </row>
    <row r="132" spans="1:34" x14ac:dyDescent="0.25">
      <c r="A132" t="s">
        <v>607</v>
      </c>
      <c r="B132" t="s">
        <v>267</v>
      </c>
      <c r="C132" t="s">
        <v>439</v>
      </c>
      <c r="D132" t="s">
        <v>512</v>
      </c>
      <c r="E132" s="31">
        <v>65.75</v>
      </c>
      <c r="F132" s="31">
        <v>2.921418416267151</v>
      </c>
      <c r="G132" s="31">
        <v>2.7670904281699453</v>
      </c>
      <c r="H132" s="31">
        <v>0.58707389651182029</v>
      </c>
      <c r="I132" s="31">
        <v>0.43274590841461408</v>
      </c>
      <c r="J132" s="31">
        <v>192.08326086956518</v>
      </c>
      <c r="K132" s="31">
        <v>181.93619565217389</v>
      </c>
      <c r="L132" s="31">
        <v>38.600108695652182</v>
      </c>
      <c r="M132" s="31">
        <v>28.453043478260877</v>
      </c>
      <c r="N132" s="31">
        <v>5.3209782608695653</v>
      </c>
      <c r="O132" s="31">
        <v>4.8260869565217392</v>
      </c>
      <c r="P132" s="31">
        <v>29.703695652173895</v>
      </c>
      <c r="Q132" s="31">
        <v>29.703695652173895</v>
      </c>
      <c r="R132" s="31">
        <v>0</v>
      </c>
      <c r="S132" s="31">
        <v>123.77945652173909</v>
      </c>
      <c r="T132" s="31">
        <v>97.646413043478233</v>
      </c>
      <c r="U132" s="31">
        <v>0</v>
      </c>
      <c r="V132" s="31">
        <v>26.133043478260863</v>
      </c>
      <c r="W132" s="31">
        <v>0</v>
      </c>
      <c r="X132" s="31">
        <v>0</v>
      </c>
      <c r="Y132" s="31">
        <v>0</v>
      </c>
      <c r="Z132" s="31">
        <v>0</v>
      </c>
      <c r="AA132" s="31">
        <v>0</v>
      </c>
      <c r="AB132" s="31">
        <v>0</v>
      </c>
      <c r="AC132" s="31">
        <v>0</v>
      </c>
      <c r="AD132" s="31">
        <v>0</v>
      </c>
      <c r="AE132" s="31">
        <v>0</v>
      </c>
      <c r="AF132" t="s">
        <v>75</v>
      </c>
      <c r="AG132" s="32">
        <v>7</v>
      </c>
      <c r="AH132"/>
    </row>
    <row r="133" spans="1:34" x14ac:dyDescent="0.25">
      <c r="A133" t="s">
        <v>607</v>
      </c>
      <c r="B133" t="s">
        <v>336</v>
      </c>
      <c r="C133" t="s">
        <v>444</v>
      </c>
      <c r="D133" t="s">
        <v>549</v>
      </c>
      <c r="E133" s="31">
        <v>50.576086956521742</v>
      </c>
      <c r="F133" s="31">
        <v>5.5476273372018055</v>
      </c>
      <c r="G133" s="31">
        <v>5.0933634214485286</v>
      </c>
      <c r="H133" s="31">
        <v>0.58841177734794747</v>
      </c>
      <c r="I133" s="31">
        <v>0.37865463142058886</v>
      </c>
      <c r="J133" s="31">
        <v>280.57728260869567</v>
      </c>
      <c r="K133" s="31">
        <v>257.60239130434786</v>
      </c>
      <c r="L133" s="31">
        <v>29.759565217391302</v>
      </c>
      <c r="M133" s="31">
        <v>19.150869565217391</v>
      </c>
      <c r="N133" s="31">
        <v>5.6521739130434785</v>
      </c>
      <c r="O133" s="31">
        <v>4.9565217391304346</v>
      </c>
      <c r="P133" s="31">
        <v>62.439456521739139</v>
      </c>
      <c r="Q133" s="31">
        <v>50.073260869565217</v>
      </c>
      <c r="R133" s="31">
        <v>12.366195652173921</v>
      </c>
      <c r="S133" s="31">
        <v>188.37826086956525</v>
      </c>
      <c r="T133" s="31">
        <v>104.79891304347827</v>
      </c>
      <c r="U133" s="31">
        <v>19.170108695652171</v>
      </c>
      <c r="V133" s="31">
        <v>64.409239130434813</v>
      </c>
      <c r="W133" s="31">
        <v>1.2953260869565215</v>
      </c>
      <c r="X133" s="31">
        <v>0</v>
      </c>
      <c r="Y133" s="31">
        <v>0</v>
      </c>
      <c r="Z133" s="31">
        <v>0</v>
      </c>
      <c r="AA133" s="31">
        <v>1.2953260869565215</v>
      </c>
      <c r="AB133" s="31">
        <v>0</v>
      </c>
      <c r="AC133" s="31">
        <v>0</v>
      </c>
      <c r="AD133" s="31">
        <v>0</v>
      </c>
      <c r="AE133" s="31">
        <v>0</v>
      </c>
      <c r="AF133" t="s">
        <v>148</v>
      </c>
      <c r="AG133" s="32">
        <v>7</v>
      </c>
      <c r="AH133"/>
    </row>
    <row r="134" spans="1:34" x14ac:dyDescent="0.25">
      <c r="A134" t="s">
        <v>607</v>
      </c>
      <c r="B134" t="s">
        <v>342</v>
      </c>
      <c r="C134" t="s">
        <v>386</v>
      </c>
      <c r="D134" t="s">
        <v>521</v>
      </c>
      <c r="E134" s="31">
        <v>74.456521739130437</v>
      </c>
      <c r="F134" s="31">
        <v>4.5872218978102186</v>
      </c>
      <c r="G134" s="31">
        <v>4.0936087591240868</v>
      </c>
      <c r="H134" s="31">
        <v>1.4454379562043795</v>
      </c>
      <c r="I134" s="31">
        <v>0.9518248175182481</v>
      </c>
      <c r="J134" s="31">
        <v>341.54858695652172</v>
      </c>
      <c r="K134" s="31">
        <v>304.79586956521734</v>
      </c>
      <c r="L134" s="31">
        <v>107.62228260869566</v>
      </c>
      <c r="M134" s="31">
        <v>70.869565217391298</v>
      </c>
      <c r="N134" s="31">
        <v>29.622282608695652</v>
      </c>
      <c r="O134" s="31">
        <v>7.1304347826086953</v>
      </c>
      <c r="P134" s="31">
        <v>42.985543478260873</v>
      </c>
      <c r="Q134" s="31">
        <v>42.985543478260873</v>
      </c>
      <c r="R134" s="31">
        <v>0</v>
      </c>
      <c r="S134" s="31">
        <v>190.94076086956522</v>
      </c>
      <c r="T134" s="31">
        <v>166.31847826086957</v>
      </c>
      <c r="U134" s="31">
        <v>5.4755434782608692</v>
      </c>
      <c r="V134" s="31">
        <v>19.146739130434781</v>
      </c>
      <c r="W134" s="31">
        <v>9.3610869565217385</v>
      </c>
      <c r="X134" s="31">
        <v>0</v>
      </c>
      <c r="Y134" s="31">
        <v>0</v>
      </c>
      <c r="Z134" s="31">
        <v>0</v>
      </c>
      <c r="AA134" s="31">
        <v>3.0888043478260871</v>
      </c>
      <c r="AB134" s="31">
        <v>0</v>
      </c>
      <c r="AC134" s="31">
        <v>6.2722826086956518</v>
      </c>
      <c r="AD134" s="31">
        <v>0</v>
      </c>
      <c r="AE134" s="31">
        <v>0</v>
      </c>
      <c r="AF134" t="s">
        <v>154</v>
      </c>
      <c r="AG134" s="32">
        <v>7</v>
      </c>
      <c r="AH134"/>
    </row>
    <row r="135" spans="1:34" x14ac:dyDescent="0.25">
      <c r="A135" t="s">
        <v>607</v>
      </c>
      <c r="B135" t="s">
        <v>312</v>
      </c>
      <c r="C135" t="s">
        <v>386</v>
      </c>
      <c r="D135" t="s">
        <v>521</v>
      </c>
      <c r="E135" s="31">
        <v>29.847826086956523</v>
      </c>
      <c r="F135" s="31">
        <v>4.5566351056081578</v>
      </c>
      <c r="G135" s="31">
        <v>4.0090203932993447</v>
      </c>
      <c r="H135" s="31">
        <v>1.2160415149308084</v>
      </c>
      <c r="I135" s="31">
        <v>0.66842680262199561</v>
      </c>
      <c r="J135" s="31">
        <v>136.00565217391306</v>
      </c>
      <c r="K135" s="31">
        <v>119.66054347826088</v>
      </c>
      <c r="L135" s="31">
        <v>36.296195652173914</v>
      </c>
      <c r="M135" s="31">
        <v>19.951086956521738</v>
      </c>
      <c r="N135" s="31">
        <v>10.043478260869565</v>
      </c>
      <c r="O135" s="31">
        <v>6.3016304347826084</v>
      </c>
      <c r="P135" s="31">
        <v>3.589673913043478</v>
      </c>
      <c r="Q135" s="31">
        <v>3.589673913043478</v>
      </c>
      <c r="R135" s="31">
        <v>0</v>
      </c>
      <c r="S135" s="31">
        <v>96.119782608695658</v>
      </c>
      <c r="T135" s="31">
        <v>90.337173913043486</v>
      </c>
      <c r="U135" s="31">
        <v>0</v>
      </c>
      <c r="V135" s="31">
        <v>5.7826086956521738</v>
      </c>
      <c r="W135" s="31">
        <v>6.9023913043478267</v>
      </c>
      <c r="X135" s="31">
        <v>0</v>
      </c>
      <c r="Y135" s="31">
        <v>0</v>
      </c>
      <c r="Z135" s="31">
        <v>0</v>
      </c>
      <c r="AA135" s="31">
        <v>1.0815217391304348</v>
      </c>
      <c r="AB135" s="31">
        <v>0</v>
      </c>
      <c r="AC135" s="31">
        <v>5.8208695652173921</v>
      </c>
      <c r="AD135" s="31">
        <v>0</v>
      </c>
      <c r="AE135" s="31">
        <v>0</v>
      </c>
      <c r="AF135" t="s">
        <v>121</v>
      </c>
      <c r="AG135" s="32">
        <v>7</v>
      </c>
      <c r="AH135"/>
    </row>
    <row r="136" spans="1:34" x14ac:dyDescent="0.25">
      <c r="A136" t="s">
        <v>607</v>
      </c>
      <c r="B136" t="s">
        <v>345</v>
      </c>
      <c r="C136" t="s">
        <v>385</v>
      </c>
      <c r="D136" t="s">
        <v>555</v>
      </c>
      <c r="E136" s="31">
        <v>39.891304347826086</v>
      </c>
      <c r="F136" s="31">
        <v>3.5504768392370569</v>
      </c>
      <c r="G136" s="31">
        <v>3.2038147138964579</v>
      </c>
      <c r="H136" s="31">
        <v>0.61600817438692101</v>
      </c>
      <c r="I136" s="31">
        <v>0.26934604904632153</v>
      </c>
      <c r="J136" s="31">
        <v>141.63315217391303</v>
      </c>
      <c r="K136" s="31">
        <v>127.80434782608695</v>
      </c>
      <c r="L136" s="31">
        <v>24.573369565217391</v>
      </c>
      <c r="M136" s="31">
        <v>10.744565217391305</v>
      </c>
      <c r="N136" s="31">
        <v>9.0217391304347831</v>
      </c>
      <c r="O136" s="31">
        <v>4.8070652173913047</v>
      </c>
      <c r="P136" s="31">
        <v>31.078804347826086</v>
      </c>
      <c r="Q136" s="31">
        <v>31.078804347826086</v>
      </c>
      <c r="R136" s="31">
        <v>0</v>
      </c>
      <c r="S136" s="31">
        <v>85.980978260869563</v>
      </c>
      <c r="T136" s="31">
        <v>85.980978260869563</v>
      </c>
      <c r="U136" s="31">
        <v>0</v>
      </c>
      <c r="V136" s="31">
        <v>0</v>
      </c>
      <c r="W136" s="31">
        <v>5.5896739130434785</v>
      </c>
      <c r="X136" s="31">
        <v>0</v>
      </c>
      <c r="Y136" s="31">
        <v>0</v>
      </c>
      <c r="Z136" s="31">
        <v>0</v>
      </c>
      <c r="AA136" s="31">
        <v>0</v>
      </c>
      <c r="AB136" s="31">
        <v>0</v>
      </c>
      <c r="AC136" s="31">
        <v>5.5896739130434785</v>
      </c>
      <c r="AD136" s="31">
        <v>0</v>
      </c>
      <c r="AE136" s="31">
        <v>0</v>
      </c>
      <c r="AF136" t="s">
        <v>157</v>
      </c>
      <c r="AG136" s="32">
        <v>7</v>
      </c>
      <c r="AH136"/>
    </row>
    <row r="137" spans="1:34" x14ac:dyDescent="0.25">
      <c r="A137" t="s">
        <v>607</v>
      </c>
      <c r="B137" t="s">
        <v>374</v>
      </c>
      <c r="C137" t="s">
        <v>401</v>
      </c>
      <c r="D137" t="s">
        <v>533</v>
      </c>
      <c r="E137" s="31">
        <v>38.043478260869563</v>
      </c>
      <c r="F137" s="31">
        <v>4.2783571428571436</v>
      </c>
      <c r="G137" s="31">
        <v>3.4305000000000008</v>
      </c>
      <c r="H137" s="31">
        <v>0.71928571428571431</v>
      </c>
      <c r="I137" s="31">
        <v>0.4647857142857143</v>
      </c>
      <c r="J137" s="31">
        <v>162.76358695652175</v>
      </c>
      <c r="K137" s="31">
        <v>130.50815217391306</v>
      </c>
      <c r="L137" s="31">
        <v>27.364130434782609</v>
      </c>
      <c r="M137" s="31">
        <v>17.682065217391305</v>
      </c>
      <c r="N137" s="31">
        <v>4.7581521739130439</v>
      </c>
      <c r="O137" s="31">
        <v>4.9239130434782608</v>
      </c>
      <c r="P137" s="31">
        <v>22.573369565217391</v>
      </c>
      <c r="Q137" s="31">
        <v>0</v>
      </c>
      <c r="R137" s="31">
        <v>22.573369565217391</v>
      </c>
      <c r="S137" s="31">
        <v>112.82608695652175</v>
      </c>
      <c r="T137" s="31">
        <v>73.6875</v>
      </c>
      <c r="U137" s="31">
        <v>0</v>
      </c>
      <c r="V137" s="31">
        <v>39.138586956521742</v>
      </c>
      <c r="W137" s="31">
        <v>1.1902173913043477</v>
      </c>
      <c r="X137" s="31">
        <v>1.0597826086956521</v>
      </c>
      <c r="Y137" s="31">
        <v>0</v>
      </c>
      <c r="Z137" s="31">
        <v>0</v>
      </c>
      <c r="AA137" s="31">
        <v>0</v>
      </c>
      <c r="AB137" s="31">
        <v>0</v>
      </c>
      <c r="AC137" s="31">
        <v>0.13043478260869565</v>
      </c>
      <c r="AD137" s="31">
        <v>0</v>
      </c>
      <c r="AE137" s="31">
        <v>0</v>
      </c>
      <c r="AF137" t="s">
        <v>186</v>
      </c>
      <c r="AG137" s="32">
        <v>7</v>
      </c>
      <c r="AH137"/>
    </row>
    <row r="138" spans="1:34" x14ac:dyDescent="0.25">
      <c r="A138" t="s">
        <v>607</v>
      </c>
      <c r="B138" t="s">
        <v>361</v>
      </c>
      <c r="C138" t="s">
        <v>400</v>
      </c>
      <c r="D138" t="s">
        <v>545</v>
      </c>
      <c r="E138" s="31">
        <v>26.445652173913043</v>
      </c>
      <c r="F138" s="31">
        <v>6.7409042334566394</v>
      </c>
      <c r="G138" s="31">
        <v>6.1163337443485419</v>
      </c>
      <c r="H138" s="31">
        <v>0.7422934648581998</v>
      </c>
      <c r="I138" s="31">
        <v>0.32676120016440602</v>
      </c>
      <c r="J138" s="31">
        <v>178.2676086956522</v>
      </c>
      <c r="K138" s="31">
        <v>161.75043478260872</v>
      </c>
      <c r="L138" s="31">
        <v>19.630434782608695</v>
      </c>
      <c r="M138" s="31">
        <v>8.6414130434782592</v>
      </c>
      <c r="N138" s="31">
        <v>4.9604347826086954</v>
      </c>
      <c r="O138" s="31">
        <v>6.0285869565217389</v>
      </c>
      <c r="P138" s="31">
        <v>55.973695652173902</v>
      </c>
      <c r="Q138" s="31">
        <v>50.445543478260859</v>
      </c>
      <c r="R138" s="31">
        <v>5.5281521739130426</v>
      </c>
      <c r="S138" s="31">
        <v>102.6634782608696</v>
      </c>
      <c r="T138" s="31">
        <v>102.6634782608696</v>
      </c>
      <c r="U138" s="31">
        <v>0</v>
      </c>
      <c r="V138" s="31">
        <v>0</v>
      </c>
      <c r="W138" s="31">
        <v>9.5386956521739084</v>
      </c>
      <c r="X138" s="31">
        <v>1.7076086956521739</v>
      </c>
      <c r="Y138" s="31">
        <v>0</v>
      </c>
      <c r="Z138" s="31">
        <v>0</v>
      </c>
      <c r="AA138" s="31">
        <v>7.64902173913043</v>
      </c>
      <c r="AB138" s="31">
        <v>0</v>
      </c>
      <c r="AC138" s="31">
        <v>0.18206521739130435</v>
      </c>
      <c r="AD138" s="31">
        <v>0</v>
      </c>
      <c r="AE138" s="31">
        <v>0</v>
      </c>
      <c r="AF138" t="s">
        <v>173</v>
      </c>
      <c r="AG138" s="32">
        <v>7</v>
      </c>
      <c r="AH138"/>
    </row>
    <row r="139" spans="1:34" x14ac:dyDescent="0.25">
      <c r="A139" t="s">
        <v>607</v>
      </c>
      <c r="B139" t="s">
        <v>352</v>
      </c>
      <c r="C139" t="s">
        <v>427</v>
      </c>
      <c r="D139" t="s">
        <v>516</v>
      </c>
      <c r="E139" s="31">
        <v>39.945652173913047</v>
      </c>
      <c r="F139" s="31">
        <v>4.378571428571429</v>
      </c>
      <c r="G139" s="31">
        <v>4.0746666666666664</v>
      </c>
      <c r="H139" s="31">
        <v>1.255238095238095</v>
      </c>
      <c r="I139" s="31">
        <v>0.95133333333333303</v>
      </c>
      <c r="J139" s="31">
        <v>174.90489130434787</v>
      </c>
      <c r="K139" s="31">
        <v>162.76521739130436</v>
      </c>
      <c r="L139" s="31">
        <v>50.141304347826086</v>
      </c>
      <c r="M139" s="31">
        <v>38.001630434782598</v>
      </c>
      <c r="N139" s="31">
        <v>6.7815217391304374</v>
      </c>
      <c r="O139" s="31">
        <v>5.3581521739130453</v>
      </c>
      <c r="P139" s="31">
        <v>19.846413043478261</v>
      </c>
      <c r="Q139" s="31">
        <v>19.846413043478261</v>
      </c>
      <c r="R139" s="31">
        <v>0</v>
      </c>
      <c r="S139" s="31">
        <v>104.91717391304351</v>
      </c>
      <c r="T139" s="31">
        <v>104.91717391304351</v>
      </c>
      <c r="U139" s="31">
        <v>0</v>
      </c>
      <c r="V139" s="31">
        <v>0</v>
      </c>
      <c r="W139" s="31">
        <v>22.656304347826087</v>
      </c>
      <c r="X139" s="31">
        <v>6.6067391304347822</v>
      </c>
      <c r="Y139" s="31">
        <v>0</v>
      </c>
      <c r="Z139" s="31">
        <v>0</v>
      </c>
      <c r="AA139" s="31">
        <v>5.2739130434782604</v>
      </c>
      <c r="AB139" s="31">
        <v>0</v>
      </c>
      <c r="AC139" s="31">
        <v>10.775652173913043</v>
      </c>
      <c r="AD139" s="31">
        <v>0</v>
      </c>
      <c r="AE139" s="31">
        <v>0</v>
      </c>
      <c r="AF139" t="s">
        <v>164</v>
      </c>
      <c r="AG139" s="32">
        <v>7</v>
      </c>
      <c r="AH139"/>
    </row>
    <row r="140" spans="1:34" x14ac:dyDescent="0.25">
      <c r="A140" t="s">
        <v>607</v>
      </c>
      <c r="B140" t="s">
        <v>315</v>
      </c>
      <c r="C140" t="s">
        <v>427</v>
      </c>
      <c r="D140" t="s">
        <v>516</v>
      </c>
      <c r="E140" s="31">
        <v>44.565217391304351</v>
      </c>
      <c r="F140" s="31">
        <v>3.5023804878048779</v>
      </c>
      <c r="G140" s="31">
        <v>3.161136585365854</v>
      </c>
      <c r="H140" s="31">
        <v>0.86764878048780503</v>
      </c>
      <c r="I140" s="31">
        <v>0.52640487804878067</v>
      </c>
      <c r="J140" s="31">
        <v>156.08434782608697</v>
      </c>
      <c r="K140" s="31">
        <v>140.8767391304348</v>
      </c>
      <c r="L140" s="31">
        <v>38.666956521739138</v>
      </c>
      <c r="M140" s="31">
        <v>23.459347826086965</v>
      </c>
      <c r="N140" s="31">
        <v>11.555434782608698</v>
      </c>
      <c r="O140" s="31">
        <v>3.652173913043478</v>
      </c>
      <c r="P140" s="31">
        <v>36.520217391304342</v>
      </c>
      <c r="Q140" s="31">
        <v>36.520217391304342</v>
      </c>
      <c r="R140" s="31">
        <v>0</v>
      </c>
      <c r="S140" s="31">
        <v>80.897173913043488</v>
      </c>
      <c r="T140" s="31">
        <v>63.097500000000004</v>
      </c>
      <c r="U140" s="31">
        <v>0</v>
      </c>
      <c r="V140" s="31">
        <v>17.799673913043485</v>
      </c>
      <c r="W140" s="31">
        <v>11.150760869565216</v>
      </c>
      <c r="X140" s="31">
        <v>0</v>
      </c>
      <c r="Y140" s="31">
        <v>0</v>
      </c>
      <c r="Z140" s="31">
        <v>0</v>
      </c>
      <c r="AA140" s="31">
        <v>0.82065217391304346</v>
      </c>
      <c r="AB140" s="31">
        <v>0</v>
      </c>
      <c r="AC140" s="31">
        <v>10.330108695652173</v>
      </c>
      <c r="AD140" s="31">
        <v>0</v>
      </c>
      <c r="AE140" s="31">
        <v>0</v>
      </c>
      <c r="AF140" t="s">
        <v>124</v>
      </c>
      <c r="AG140" s="32">
        <v>7</v>
      </c>
      <c r="AH140"/>
    </row>
    <row r="141" spans="1:34" x14ac:dyDescent="0.25">
      <c r="A141" t="s">
        <v>607</v>
      </c>
      <c r="B141" t="s">
        <v>333</v>
      </c>
      <c r="C141" t="s">
        <v>491</v>
      </c>
      <c r="D141" t="s">
        <v>557</v>
      </c>
      <c r="E141" s="31">
        <v>82.163043478260875</v>
      </c>
      <c r="F141" s="31">
        <v>4.3137293292763594</v>
      </c>
      <c r="G141" s="31">
        <v>3.8751951316311679</v>
      </c>
      <c r="H141" s="31">
        <v>1.0556475724302155</v>
      </c>
      <c r="I141" s="31">
        <v>0.69198703532213246</v>
      </c>
      <c r="J141" s="31">
        <v>354.42913043478262</v>
      </c>
      <c r="K141" s="31">
        <v>318.39782608695651</v>
      </c>
      <c r="L141" s="31">
        <v>86.735217391304332</v>
      </c>
      <c r="M141" s="31">
        <v>56.855760869565209</v>
      </c>
      <c r="N141" s="31">
        <v>24.314239130434782</v>
      </c>
      <c r="O141" s="31">
        <v>5.5652173913043477</v>
      </c>
      <c r="P141" s="31">
        <v>51.515869565217386</v>
      </c>
      <c r="Q141" s="31">
        <v>45.364021739130429</v>
      </c>
      <c r="R141" s="31">
        <v>6.1518478260869554</v>
      </c>
      <c r="S141" s="31">
        <v>216.17804347826086</v>
      </c>
      <c r="T141" s="31">
        <v>210.40369565217389</v>
      </c>
      <c r="U141" s="31">
        <v>0</v>
      </c>
      <c r="V141" s="31">
        <v>5.7743478260869594</v>
      </c>
      <c r="W141" s="31">
        <v>0</v>
      </c>
      <c r="X141" s="31">
        <v>0</v>
      </c>
      <c r="Y141" s="31">
        <v>0</v>
      </c>
      <c r="Z141" s="31">
        <v>0</v>
      </c>
      <c r="AA141" s="31">
        <v>0</v>
      </c>
      <c r="AB141" s="31">
        <v>0</v>
      </c>
      <c r="AC141" s="31">
        <v>0</v>
      </c>
      <c r="AD141" s="31">
        <v>0</v>
      </c>
      <c r="AE141" s="31">
        <v>0</v>
      </c>
      <c r="AF141" t="s">
        <v>145</v>
      </c>
      <c r="AG141" s="32">
        <v>7</v>
      </c>
      <c r="AH141"/>
    </row>
    <row r="142" spans="1:34" x14ac:dyDescent="0.25">
      <c r="A142" t="s">
        <v>607</v>
      </c>
      <c r="B142" t="s">
        <v>210</v>
      </c>
      <c r="C142" t="s">
        <v>434</v>
      </c>
      <c r="D142" t="s">
        <v>527</v>
      </c>
      <c r="E142" s="31">
        <v>23.239130434782609</v>
      </c>
      <c r="F142" s="31">
        <v>4.5987511693171186</v>
      </c>
      <c r="G142" s="31">
        <v>4.3634424695977545</v>
      </c>
      <c r="H142" s="31">
        <v>0.7937231057062677</v>
      </c>
      <c r="I142" s="31">
        <v>0.55841440598690384</v>
      </c>
      <c r="J142" s="31">
        <v>106.87097826086956</v>
      </c>
      <c r="K142" s="31">
        <v>101.40260869565218</v>
      </c>
      <c r="L142" s="31">
        <v>18.4454347826087</v>
      </c>
      <c r="M142" s="31">
        <v>12.97706521739131</v>
      </c>
      <c r="N142" s="31">
        <v>0</v>
      </c>
      <c r="O142" s="31">
        <v>5.4683695652173911</v>
      </c>
      <c r="P142" s="31">
        <v>15.468043478260867</v>
      </c>
      <c r="Q142" s="31">
        <v>15.468043478260867</v>
      </c>
      <c r="R142" s="31">
        <v>0</v>
      </c>
      <c r="S142" s="31">
        <v>72.957499999999982</v>
      </c>
      <c r="T142" s="31">
        <v>34.131086956521742</v>
      </c>
      <c r="U142" s="31">
        <v>5.9624999999999995</v>
      </c>
      <c r="V142" s="31">
        <v>32.863913043478249</v>
      </c>
      <c r="W142" s="31">
        <v>9.8356521739130436</v>
      </c>
      <c r="X142" s="31">
        <v>0</v>
      </c>
      <c r="Y142" s="31">
        <v>0</v>
      </c>
      <c r="Z142" s="31">
        <v>0</v>
      </c>
      <c r="AA142" s="31">
        <v>0</v>
      </c>
      <c r="AB142" s="31">
        <v>0</v>
      </c>
      <c r="AC142" s="31">
        <v>5.7398913043478252</v>
      </c>
      <c r="AD142" s="31">
        <v>0</v>
      </c>
      <c r="AE142" s="31">
        <v>4.0957608695652175</v>
      </c>
      <c r="AF142" t="s">
        <v>17</v>
      </c>
      <c r="AG142" s="32">
        <v>7</v>
      </c>
      <c r="AH142"/>
    </row>
    <row r="143" spans="1:34" x14ac:dyDescent="0.25">
      <c r="A143" t="s">
        <v>607</v>
      </c>
      <c r="B143" t="s">
        <v>192</v>
      </c>
      <c r="C143" t="s">
        <v>394</v>
      </c>
      <c r="D143" t="s">
        <v>542</v>
      </c>
      <c r="E143" s="31">
        <v>19.282608695652176</v>
      </c>
      <c r="F143" s="31">
        <v>4.1252254791431788</v>
      </c>
      <c r="G143" s="31">
        <v>3.854650507328071</v>
      </c>
      <c r="H143" s="31">
        <v>1.0278748590755353</v>
      </c>
      <c r="I143" s="31">
        <v>0.75729988726042841</v>
      </c>
      <c r="J143" s="31">
        <v>79.545108695652175</v>
      </c>
      <c r="K143" s="31">
        <v>74.327717391304333</v>
      </c>
      <c r="L143" s="31">
        <v>19.820108695652173</v>
      </c>
      <c r="M143" s="31">
        <v>14.602717391304349</v>
      </c>
      <c r="N143" s="31">
        <v>0</v>
      </c>
      <c r="O143" s="31">
        <v>5.2173913043478262</v>
      </c>
      <c r="P143" s="31">
        <v>10.890760869565218</v>
      </c>
      <c r="Q143" s="31">
        <v>10.890760869565218</v>
      </c>
      <c r="R143" s="31">
        <v>0</v>
      </c>
      <c r="S143" s="31">
        <v>48.834239130434781</v>
      </c>
      <c r="T143" s="31">
        <v>42.163043478260867</v>
      </c>
      <c r="U143" s="31">
        <v>6.6711956521739131</v>
      </c>
      <c r="V143" s="31">
        <v>0</v>
      </c>
      <c r="W143" s="31">
        <v>4.1630434782608692</v>
      </c>
      <c r="X143" s="31">
        <v>0</v>
      </c>
      <c r="Y143" s="31">
        <v>0</v>
      </c>
      <c r="Z143" s="31">
        <v>0</v>
      </c>
      <c r="AA143" s="31">
        <v>0</v>
      </c>
      <c r="AB143" s="31">
        <v>0</v>
      </c>
      <c r="AC143" s="31">
        <v>4.1630434782608692</v>
      </c>
      <c r="AD143" s="31">
        <v>0</v>
      </c>
      <c r="AE143" s="31">
        <v>0</v>
      </c>
      <c r="AF143" t="s">
        <v>127</v>
      </c>
      <c r="AG143" s="32">
        <v>7</v>
      </c>
      <c r="AH143"/>
    </row>
    <row r="144" spans="1:34" x14ac:dyDescent="0.25">
      <c r="A144" t="s">
        <v>607</v>
      </c>
      <c r="B144" t="s">
        <v>329</v>
      </c>
      <c r="C144" t="s">
        <v>490</v>
      </c>
      <c r="D144" t="s">
        <v>574</v>
      </c>
      <c r="E144" s="31">
        <v>17.076086956521738</v>
      </c>
      <c r="F144" s="31">
        <v>4.766709102482495</v>
      </c>
      <c r="G144" s="31">
        <v>4.0970719287078294</v>
      </c>
      <c r="H144" s="31">
        <v>1.153564608529599</v>
      </c>
      <c r="I144" s="31">
        <v>0.48392743475493316</v>
      </c>
      <c r="J144" s="31">
        <v>81.396739130434781</v>
      </c>
      <c r="K144" s="31">
        <v>69.961956521739125</v>
      </c>
      <c r="L144" s="31">
        <v>19.698369565217391</v>
      </c>
      <c r="M144" s="31">
        <v>8.2635869565217384</v>
      </c>
      <c r="N144" s="31">
        <v>7.0217391304347823</v>
      </c>
      <c r="O144" s="31">
        <v>4.4130434782608692</v>
      </c>
      <c r="P144" s="31">
        <v>16.25</v>
      </c>
      <c r="Q144" s="31">
        <v>16.25</v>
      </c>
      <c r="R144" s="31">
        <v>0</v>
      </c>
      <c r="S144" s="31">
        <v>45.448369565217391</v>
      </c>
      <c r="T144" s="31">
        <v>25.559782608695652</v>
      </c>
      <c r="U144" s="31">
        <v>0</v>
      </c>
      <c r="V144" s="31">
        <v>19.888586956521738</v>
      </c>
      <c r="W144" s="31">
        <v>0</v>
      </c>
      <c r="X144" s="31">
        <v>0</v>
      </c>
      <c r="Y144" s="31">
        <v>0</v>
      </c>
      <c r="Z144" s="31">
        <v>0</v>
      </c>
      <c r="AA144" s="31">
        <v>0</v>
      </c>
      <c r="AB144" s="31">
        <v>0</v>
      </c>
      <c r="AC144" s="31">
        <v>0</v>
      </c>
      <c r="AD144" s="31">
        <v>0</v>
      </c>
      <c r="AE144" s="31">
        <v>0</v>
      </c>
      <c r="AF144" t="s">
        <v>140</v>
      </c>
      <c r="AG144" s="32">
        <v>7</v>
      </c>
      <c r="AH144"/>
    </row>
    <row r="145" spans="1:34" x14ac:dyDescent="0.25">
      <c r="A145" t="s">
        <v>607</v>
      </c>
      <c r="B145" t="s">
        <v>295</v>
      </c>
      <c r="C145" t="s">
        <v>474</v>
      </c>
      <c r="D145" t="s">
        <v>533</v>
      </c>
      <c r="E145" s="31">
        <v>40.695652173913047</v>
      </c>
      <c r="F145" s="31">
        <v>3.2360042735042724</v>
      </c>
      <c r="G145" s="31">
        <v>3.1592681623931615</v>
      </c>
      <c r="H145" s="31">
        <v>0.35747863247863249</v>
      </c>
      <c r="I145" s="31">
        <v>0.35293803418803416</v>
      </c>
      <c r="J145" s="31">
        <v>131.69130434782605</v>
      </c>
      <c r="K145" s="31">
        <v>128.56847826086954</v>
      </c>
      <c r="L145" s="31">
        <v>14.547826086956523</v>
      </c>
      <c r="M145" s="31">
        <v>14.36304347826087</v>
      </c>
      <c r="N145" s="31">
        <v>0</v>
      </c>
      <c r="O145" s="31">
        <v>0.18478260869565216</v>
      </c>
      <c r="P145" s="31">
        <v>28.264130434782604</v>
      </c>
      <c r="Q145" s="31">
        <v>25.326086956521735</v>
      </c>
      <c r="R145" s="31">
        <v>2.9380434782608686</v>
      </c>
      <c r="S145" s="31">
        <v>88.879347826086928</v>
      </c>
      <c r="T145" s="31">
        <v>88.879347826086928</v>
      </c>
      <c r="U145" s="31">
        <v>0</v>
      </c>
      <c r="V145" s="31">
        <v>0</v>
      </c>
      <c r="W145" s="31">
        <v>6.8641304347826084</v>
      </c>
      <c r="X145" s="31">
        <v>2.5293478260869562</v>
      </c>
      <c r="Y145" s="31">
        <v>0</v>
      </c>
      <c r="Z145" s="31">
        <v>0</v>
      </c>
      <c r="AA145" s="31">
        <v>3.2782608695652171</v>
      </c>
      <c r="AB145" s="31">
        <v>0</v>
      </c>
      <c r="AC145" s="31">
        <v>1.0565217391304349</v>
      </c>
      <c r="AD145" s="31">
        <v>0</v>
      </c>
      <c r="AE145" s="31">
        <v>0</v>
      </c>
      <c r="AF145" t="s">
        <v>104</v>
      </c>
      <c r="AG145" s="32">
        <v>7</v>
      </c>
      <c r="AH145"/>
    </row>
    <row r="146" spans="1:34" x14ac:dyDescent="0.25">
      <c r="A146" t="s">
        <v>607</v>
      </c>
      <c r="B146" t="s">
        <v>369</v>
      </c>
      <c r="C146" t="s">
        <v>499</v>
      </c>
      <c r="D146" t="s">
        <v>576</v>
      </c>
      <c r="E146" s="31">
        <v>22.478260869565219</v>
      </c>
      <c r="F146" s="31">
        <v>3.8595938104448746</v>
      </c>
      <c r="G146" s="31">
        <v>3.475217601547389</v>
      </c>
      <c r="H146" s="31">
        <v>0.55625241779497092</v>
      </c>
      <c r="I146" s="31">
        <v>0.17187620889748548</v>
      </c>
      <c r="J146" s="31">
        <v>86.756956521739141</v>
      </c>
      <c r="K146" s="31">
        <v>78.116847826086968</v>
      </c>
      <c r="L146" s="31">
        <v>12.503586956521739</v>
      </c>
      <c r="M146" s="31">
        <v>3.8634782608695653</v>
      </c>
      <c r="N146" s="31">
        <v>4.0576086956521724</v>
      </c>
      <c r="O146" s="31">
        <v>4.5825000000000014</v>
      </c>
      <c r="P146" s="31">
        <v>21.0620652173913</v>
      </c>
      <c r="Q146" s="31">
        <v>21.0620652173913</v>
      </c>
      <c r="R146" s="31">
        <v>0</v>
      </c>
      <c r="S146" s="31">
        <v>53.191304347826112</v>
      </c>
      <c r="T146" s="31">
        <v>52.940652173913065</v>
      </c>
      <c r="U146" s="31">
        <v>0</v>
      </c>
      <c r="V146" s="31">
        <v>0.25065217391304345</v>
      </c>
      <c r="W146" s="31">
        <v>23.266304347826086</v>
      </c>
      <c r="X146" s="31">
        <v>1.3595652173913044</v>
      </c>
      <c r="Y146" s="31">
        <v>0</v>
      </c>
      <c r="Z146" s="31">
        <v>0</v>
      </c>
      <c r="AA146" s="31">
        <v>6.8051086956521747</v>
      </c>
      <c r="AB146" s="31">
        <v>0</v>
      </c>
      <c r="AC146" s="31">
        <v>15.101630434782605</v>
      </c>
      <c r="AD146" s="31">
        <v>0</v>
      </c>
      <c r="AE146" s="31">
        <v>0</v>
      </c>
      <c r="AF146" t="s">
        <v>181</v>
      </c>
      <c r="AG146" s="32">
        <v>7</v>
      </c>
      <c r="AH146"/>
    </row>
    <row r="147" spans="1:34" x14ac:dyDescent="0.25">
      <c r="A147" t="s">
        <v>607</v>
      </c>
      <c r="B147" t="s">
        <v>338</v>
      </c>
      <c r="C147" t="s">
        <v>425</v>
      </c>
      <c r="D147" t="s">
        <v>558</v>
      </c>
      <c r="E147" s="31">
        <v>26.271739130434781</v>
      </c>
      <c r="F147" s="31">
        <v>4.5005916425320658</v>
      </c>
      <c r="G147" s="31">
        <v>4.2904137360364105</v>
      </c>
      <c r="H147" s="31">
        <v>0.71802234174596624</v>
      </c>
      <c r="I147" s="31">
        <v>0.50784443525031042</v>
      </c>
      <c r="J147" s="31">
        <v>118.23836956521743</v>
      </c>
      <c r="K147" s="31">
        <v>112.71663043478264</v>
      </c>
      <c r="L147" s="31">
        <v>18.863695652173917</v>
      </c>
      <c r="M147" s="31">
        <v>13.341956521739133</v>
      </c>
      <c r="N147" s="31">
        <v>0</v>
      </c>
      <c r="O147" s="31">
        <v>5.5217391304347823</v>
      </c>
      <c r="P147" s="31">
        <v>30.232173913043489</v>
      </c>
      <c r="Q147" s="31">
        <v>30.232173913043489</v>
      </c>
      <c r="R147" s="31">
        <v>0</v>
      </c>
      <c r="S147" s="31">
        <v>69.142500000000013</v>
      </c>
      <c r="T147" s="31">
        <v>66.410652173913064</v>
      </c>
      <c r="U147" s="31">
        <v>0.30195652173913046</v>
      </c>
      <c r="V147" s="31">
        <v>2.4298913043478261</v>
      </c>
      <c r="W147" s="31">
        <v>0</v>
      </c>
      <c r="X147" s="31">
        <v>0</v>
      </c>
      <c r="Y147" s="31">
        <v>0</v>
      </c>
      <c r="Z147" s="31">
        <v>0</v>
      </c>
      <c r="AA147" s="31">
        <v>0</v>
      </c>
      <c r="AB147" s="31">
        <v>0</v>
      </c>
      <c r="AC147" s="31">
        <v>0</v>
      </c>
      <c r="AD147" s="31">
        <v>0</v>
      </c>
      <c r="AE147" s="31">
        <v>0</v>
      </c>
      <c r="AF147" t="s">
        <v>150</v>
      </c>
      <c r="AG147" s="32">
        <v>7</v>
      </c>
      <c r="AH147"/>
    </row>
    <row r="148" spans="1:34" x14ac:dyDescent="0.25">
      <c r="A148" t="s">
        <v>607</v>
      </c>
      <c r="B148" t="s">
        <v>263</v>
      </c>
      <c r="C148" t="s">
        <v>415</v>
      </c>
      <c r="D148" t="s">
        <v>543</v>
      </c>
      <c r="E148" s="31">
        <v>27.152173913043477</v>
      </c>
      <c r="F148" s="31">
        <v>3.3846797437950364</v>
      </c>
      <c r="G148" s="31">
        <v>3.1737029623698967</v>
      </c>
      <c r="H148" s="31">
        <v>0.70660528422738178</v>
      </c>
      <c r="I148" s="31">
        <v>0.49562850280224169</v>
      </c>
      <c r="J148" s="31">
        <v>91.901413043478271</v>
      </c>
      <c r="K148" s="31">
        <v>86.172934782608706</v>
      </c>
      <c r="L148" s="31">
        <v>19.185869565217388</v>
      </c>
      <c r="M148" s="31">
        <v>13.457391304347823</v>
      </c>
      <c r="N148" s="31">
        <v>0</v>
      </c>
      <c r="O148" s="31">
        <v>5.7284782608695659</v>
      </c>
      <c r="P148" s="31">
        <v>10.217282608695653</v>
      </c>
      <c r="Q148" s="31">
        <v>10.217282608695653</v>
      </c>
      <c r="R148" s="31">
        <v>0</v>
      </c>
      <c r="S148" s="31">
        <v>62.498260869565229</v>
      </c>
      <c r="T148" s="31">
        <v>46.420108695652182</v>
      </c>
      <c r="U148" s="31">
        <v>0</v>
      </c>
      <c r="V148" s="31">
        <v>16.07815217391305</v>
      </c>
      <c r="W148" s="31">
        <v>45.216739130434782</v>
      </c>
      <c r="X148" s="31">
        <v>5.5994565217391292</v>
      </c>
      <c r="Y148" s="31">
        <v>0</v>
      </c>
      <c r="Z148" s="31">
        <v>0</v>
      </c>
      <c r="AA148" s="31">
        <v>4.7678260869565223</v>
      </c>
      <c r="AB148" s="31">
        <v>0</v>
      </c>
      <c r="AC148" s="31">
        <v>34.849456521739128</v>
      </c>
      <c r="AD148" s="31">
        <v>0</v>
      </c>
      <c r="AE148" s="31">
        <v>0</v>
      </c>
      <c r="AF148" t="s">
        <v>71</v>
      </c>
      <c r="AG148" s="32">
        <v>7</v>
      </c>
      <c r="AH148"/>
    </row>
    <row r="149" spans="1:34" x14ac:dyDescent="0.25">
      <c r="A149" t="s">
        <v>607</v>
      </c>
      <c r="B149" t="s">
        <v>321</v>
      </c>
      <c r="C149" t="s">
        <v>397</v>
      </c>
      <c r="D149" t="s">
        <v>561</v>
      </c>
      <c r="E149" s="31">
        <v>20.076086956521738</v>
      </c>
      <c r="F149" s="31">
        <v>3.3849756361667578</v>
      </c>
      <c r="G149" s="31">
        <v>3.0947753113156478</v>
      </c>
      <c r="H149" s="31">
        <v>1.2664266377910127</v>
      </c>
      <c r="I149" s="31">
        <v>0.97622631293990292</v>
      </c>
      <c r="J149" s="31">
        <v>67.957065217391317</v>
      </c>
      <c r="K149" s="31">
        <v>62.130978260869576</v>
      </c>
      <c r="L149" s="31">
        <v>25.424891304347831</v>
      </c>
      <c r="M149" s="31">
        <v>19.598804347826093</v>
      </c>
      <c r="N149" s="31">
        <v>0</v>
      </c>
      <c r="O149" s="31">
        <v>5.8260869565217392</v>
      </c>
      <c r="P149" s="31">
        <v>8.1368478260869548</v>
      </c>
      <c r="Q149" s="31">
        <v>8.1368478260869548</v>
      </c>
      <c r="R149" s="31">
        <v>0</v>
      </c>
      <c r="S149" s="31">
        <v>34.39532608695653</v>
      </c>
      <c r="T149" s="31">
        <v>34.39532608695653</v>
      </c>
      <c r="U149" s="31">
        <v>0</v>
      </c>
      <c r="V149" s="31">
        <v>0</v>
      </c>
      <c r="W149" s="31">
        <v>0</v>
      </c>
      <c r="X149" s="31">
        <v>0</v>
      </c>
      <c r="Y149" s="31">
        <v>0</v>
      </c>
      <c r="Z149" s="31">
        <v>0</v>
      </c>
      <c r="AA149" s="31">
        <v>0</v>
      </c>
      <c r="AB149" s="31">
        <v>0</v>
      </c>
      <c r="AC149" s="31">
        <v>0</v>
      </c>
      <c r="AD149" s="31">
        <v>0</v>
      </c>
      <c r="AE149" s="31">
        <v>0</v>
      </c>
      <c r="AF149" t="s">
        <v>131</v>
      </c>
      <c r="AG149" s="32">
        <v>7</v>
      </c>
      <c r="AH149"/>
    </row>
    <row r="150" spans="1:34" x14ac:dyDescent="0.25">
      <c r="A150" t="s">
        <v>607</v>
      </c>
      <c r="B150" t="s">
        <v>268</v>
      </c>
      <c r="C150" t="s">
        <v>460</v>
      </c>
      <c r="D150" t="s">
        <v>514</v>
      </c>
      <c r="E150" s="31">
        <v>44.543478260869563</v>
      </c>
      <c r="F150" s="31">
        <v>3.1085456320156184</v>
      </c>
      <c r="G150" s="31">
        <v>2.8752903855539294</v>
      </c>
      <c r="H150" s="31">
        <v>0.52810395314787706</v>
      </c>
      <c r="I150" s="31">
        <v>0.29484870668618846</v>
      </c>
      <c r="J150" s="31">
        <v>138.46543478260872</v>
      </c>
      <c r="K150" s="31">
        <v>128.07543478260871</v>
      </c>
      <c r="L150" s="31">
        <v>23.52358695652174</v>
      </c>
      <c r="M150" s="31">
        <v>13.133586956521741</v>
      </c>
      <c r="N150" s="31">
        <v>4.824782608695652</v>
      </c>
      <c r="O150" s="31">
        <v>5.5652173913043477</v>
      </c>
      <c r="P150" s="31">
        <v>30.772717391304344</v>
      </c>
      <c r="Q150" s="31">
        <v>30.772717391304344</v>
      </c>
      <c r="R150" s="31">
        <v>0</v>
      </c>
      <c r="S150" s="31">
        <v>84.16913043478263</v>
      </c>
      <c r="T150" s="31">
        <v>41.867826086956541</v>
      </c>
      <c r="U150" s="31">
        <v>0</v>
      </c>
      <c r="V150" s="31">
        <v>42.30130434782609</v>
      </c>
      <c r="W150" s="31">
        <v>12.7575</v>
      </c>
      <c r="X150" s="31">
        <v>0</v>
      </c>
      <c r="Y150" s="31">
        <v>0</v>
      </c>
      <c r="Z150" s="31">
        <v>0</v>
      </c>
      <c r="AA150" s="31">
        <v>2.3260869565217392</v>
      </c>
      <c r="AB150" s="31">
        <v>0</v>
      </c>
      <c r="AC150" s="31">
        <v>4.9103260869565215</v>
      </c>
      <c r="AD150" s="31">
        <v>0</v>
      </c>
      <c r="AE150" s="31">
        <v>5.5210869565217395</v>
      </c>
      <c r="AF150" t="s">
        <v>76</v>
      </c>
      <c r="AG150" s="32">
        <v>7</v>
      </c>
      <c r="AH150"/>
    </row>
    <row r="151" spans="1:34" x14ac:dyDescent="0.25">
      <c r="A151" t="s">
        <v>607</v>
      </c>
      <c r="B151" t="s">
        <v>262</v>
      </c>
      <c r="C151" t="s">
        <v>458</v>
      </c>
      <c r="D151" t="s">
        <v>529</v>
      </c>
      <c r="E151" s="31">
        <v>24.782608695652176</v>
      </c>
      <c r="F151" s="31">
        <v>3.3541008771929826</v>
      </c>
      <c r="G151" s="31">
        <v>2.9057938596491231</v>
      </c>
      <c r="H151" s="31">
        <v>0.8141228070175438</v>
      </c>
      <c r="I151" s="31">
        <v>0.36581578947368415</v>
      </c>
      <c r="J151" s="31">
        <v>83.123369565217402</v>
      </c>
      <c r="K151" s="31">
        <v>72.013152173913056</v>
      </c>
      <c r="L151" s="31">
        <v>20.17608695652174</v>
      </c>
      <c r="M151" s="31">
        <v>9.0658695652173904</v>
      </c>
      <c r="N151" s="31">
        <v>5.0395652173913055</v>
      </c>
      <c r="O151" s="31">
        <v>6.0706521739130439</v>
      </c>
      <c r="P151" s="31">
        <v>17.399021739130436</v>
      </c>
      <c r="Q151" s="31">
        <v>17.399021739130436</v>
      </c>
      <c r="R151" s="31">
        <v>0</v>
      </c>
      <c r="S151" s="31">
        <v>45.548260869565226</v>
      </c>
      <c r="T151" s="31">
        <v>44.935652173913056</v>
      </c>
      <c r="U151" s="31">
        <v>0</v>
      </c>
      <c r="V151" s="31">
        <v>0.61260869565217391</v>
      </c>
      <c r="W151" s="31">
        <v>5.125</v>
      </c>
      <c r="X151" s="31">
        <v>0</v>
      </c>
      <c r="Y151" s="31">
        <v>0</v>
      </c>
      <c r="Z151" s="31">
        <v>0</v>
      </c>
      <c r="AA151" s="31">
        <v>5.125</v>
      </c>
      <c r="AB151" s="31">
        <v>0</v>
      </c>
      <c r="AC151" s="31">
        <v>0</v>
      </c>
      <c r="AD151" s="31">
        <v>0</v>
      </c>
      <c r="AE151" s="31">
        <v>0</v>
      </c>
      <c r="AF151" t="s">
        <v>70</v>
      </c>
      <c r="AG151" s="32">
        <v>7</v>
      </c>
      <c r="AH151"/>
    </row>
    <row r="152" spans="1:34" x14ac:dyDescent="0.25">
      <c r="A152" t="s">
        <v>607</v>
      </c>
      <c r="B152" t="s">
        <v>251</v>
      </c>
      <c r="C152" t="s">
        <v>453</v>
      </c>
      <c r="D152" t="s">
        <v>558</v>
      </c>
      <c r="E152" s="31">
        <v>36.293478260869563</v>
      </c>
      <c r="F152" s="31">
        <v>2.8035819107517232</v>
      </c>
      <c r="G152" s="31">
        <v>2.6539532794249783</v>
      </c>
      <c r="H152" s="31">
        <v>0.60483677747828712</v>
      </c>
      <c r="I152" s="31">
        <v>0.45520814615154248</v>
      </c>
      <c r="J152" s="31">
        <v>101.75173913043481</v>
      </c>
      <c r="K152" s="31">
        <v>96.321195652173927</v>
      </c>
      <c r="L152" s="31">
        <v>21.951630434782615</v>
      </c>
      <c r="M152" s="31">
        <v>16.521086956521742</v>
      </c>
      <c r="N152" s="31">
        <v>0.21315217391304347</v>
      </c>
      <c r="O152" s="31">
        <v>5.2173913043478262</v>
      </c>
      <c r="P152" s="31">
        <v>18.687934782608696</v>
      </c>
      <c r="Q152" s="31">
        <v>18.687934782608696</v>
      </c>
      <c r="R152" s="31">
        <v>0</v>
      </c>
      <c r="S152" s="31">
        <v>61.112173913043499</v>
      </c>
      <c r="T152" s="31">
        <v>47.487717391304365</v>
      </c>
      <c r="U152" s="31">
        <v>4.0082608695652171</v>
      </c>
      <c r="V152" s="31">
        <v>9.6161956521739143</v>
      </c>
      <c r="W152" s="31">
        <v>18.382065217391304</v>
      </c>
      <c r="X152" s="31">
        <v>0</v>
      </c>
      <c r="Y152" s="31">
        <v>0</v>
      </c>
      <c r="Z152" s="31">
        <v>0</v>
      </c>
      <c r="AA152" s="31">
        <v>3.9538043478260869</v>
      </c>
      <c r="AB152" s="31">
        <v>0</v>
      </c>
      <c r="AC152" s="31">
        <v>14.428260869565218</v>
      </c>
      <c r="AD152" s="31">
        <v>0</v>
      </c>
      <c r="AE152" s="31">
        <v>0</v>
      </c>
      <c r="AF152" t="s">
        <v>58</v>
      </c>
      <c r="AG152" s="32">
        <v>7</v>
      </c>
      <c r="AH152"/>
    </row>
    <row r="153" spans="1:34" x14ac:dyDescent="0.25">
      <c r="A153" t="s">
        <v>607</v>
      </c>
      <c r="B153" t="s">
        <v>233</v>
      </c>
      <c r="C153" t="s">
        <v>447</v>
      </c>
      <c r="D153" t="s">
        <v>552</v>
      </c>
      <c r="E153" s="31">
        <v>42.630434782608695</v>
      </c>
      <c r="F153" s="31">
        <v>3.3583911269760329</v>
      </c>
      <c r="G153" s="31">
        <v>3.2135670576236617</v>
      </c>
      <c r="H153" s="31">
        <v>0.41554309026007141</v>
      </c>
      <c r="I153" s="31">
        <v>0.27071902090770017</v>
      </c>
      <c r="J153" s="31">
        <v>143.16967391304348</v>
      </c>
      <c r="K153" s="31">
        <v>136.99576086956523</v>
      </c>
      <c r="L153" s="31">
        <v>17.714782608695653</v>
      </c>
      <c r="M153" s="31">
        <v>11.540869565217392</v>
      </c>
      <c r="N153" s="31">
        <v>4.0869565217391308</v>
      </c>
      <c r="O153" s="31">
        <v>2.0869565217391304</v>
      </c>
      <c r="P153" s="31">
        <v>19.713586956521741</v>
      </c>
      <c r="Q153" s="31">
        <v>19.713586956521741</v>
      </c>
      <c r="R153" s="31">
        <v>0</v>
      </c>
      <c r="S153" s="31">
        <v>105.7413043478261</v>
      </c>
      <c r="T153" s="31">
        <v>57.747065217391317</v>
      </c>
      <c r="U153" s="31">
        <v>0.94010869565217381</v>
      </c>
      <c r="V153" s="31">
        <v>47.054130434782614</v>
      </c>
      <c r="W153" s="31">
        <v>0</v>
      </c>
      <c r="X153" s="31">
        <v>0</v>
      </c>
      <c r="Y153" s="31">
        <v>0</v>
      </c>
      <c r="Z153" s="31">
        <v>0</v>
      </c>
      <c r="AA153" s="31">
        <v>0</v>
      </c>
      <c r="AB153" s="31">
        <v>0</v>
      </c>
      <c r="AC153" s="31">
        <v>0</v>
      </c>
      <c r="AD153" s="31">
        <v>0</v>
      </c>
      <c r="AE153" s="31">
        <v>0</v>
      </c>
      <c r="AF153" t="s">
        <v>40</v>
      </c>
      <c r="AG153" s="32">
        <v>7</v>
      </c>
      <c r="AH153"/>
    </row>
    <row r="154" spans="1:34" x14ac:dyDescent="0.25">
      <c r="A154" t="s">
        <v>607</v>
      </c>
      <c r="B154" t="s">
        <v>230</v>
      </c>
      <c r="C154" t="s">
        <v>445</v>
      </c>
      <c r="D154" t="s">
        <v>525</v>
      </c>
      <c r="E154" s="31">
        <v>73.902173913043484</v>
      </c>
      <c r="F154" s="31">
        <v>3.3377937932048831</v>
      </c>
      <c r="G154" s="31">
        <v>3.0506927489336668</v>
      </c>
      <c r="H154" s="31">
        <v>0.40849389616120013</v>
      </c>
      <c r="I154" s="31">
        <v>0.26612001764965437</v>
      </c>
      <c r="J154" s="31">
        <v>246.67021739130436</v>
      </c>
      <c r="K154" s="31">
        <v>225.45282608695655</v>
      </c>
      <c r="L154" s="31">
        <v>30.188586956521739</v>
      </c>
      <c r="M154" s="31">
        <v>19.666847826086958</v>
      </c>
      <c r="N154" s="31">
        <v>0</v>
      </c>
      <c r="O154" s="31">
        <v>10.521739130434783</v>
      </c>
      <c r="P154" s="31">
        <v>45.481086956521736</v>
      </c>
      <c r="Q154" s="31">
        <v>34.785434782608689</v>
      </c>
      <c r="R154" s="31">
        <v>10.695652173913043</v>
      </c>
      <c r="S154" s="31">
        <v>171.00054347826091</v>
      </c>
      <c r="T154" s="31">
        <v>165.46565217391307</v>
      </c>
      <c r="U154" s="31">
        <v>5.5348913043478252</v>
      </c>
      <c r="V154" s="31">
        <v>0</v>
      </c>
      <c r="W154" s="31">
        <v>0</v>
      </c>
      <c r="X154" s="31">
        <v>0</v>
      </c>
      <c r="Y154" s="31">
        <v>0</v>
      </c>
      <c r="Z154" s="31">
        <v>0</v>
      </c>
      <c r="AA154" s="31">
        <v>0</v>
      </c>
      <c r="AB154" s="31">
        <v>0</v>
      </c>
      <c r="AC154" s="31">
        <v>0</v>
      </c>
      <c r="AD154" s="31">
        <v>0</v>
      </c>
      <c r="AE154" s="31">
        <v>0</v>
      </c>
      <c r="AF154" t="s">
        <v>37</v>
      </c>
      <c r="AG154" s="32">
        <v>7</v>
      </c>
      <c r="AH154"/>
    </row>
    <row r="155" spans="1:34" x14ac:dyDescent="0.25">
      <c r="A155" t="s">
        <v>607</v>
      </c>
      <c r="B155" t="s">
        <v>370</v>
      </c>
      <c r="C155" t="s">
        <v>500</v>
      </c>
      <c r="D155" t="s">
        <v>577</v>
      </c>
      <c r="E155" s="31">
        <v>27.184782608695652</v>
      </c>
      <c r="F155" s="31">
        <v>3.8620431827269095</v>
      </c>
      <c r="G155" s="31">
        <v>3.3382526989204324</v>
      </c>
      <c r="H155" s="31">
        <v>0.433218712514994</v>
      </c>
      <c r="I155" s="31">
        <v>0.10314274290283885</v>
      </c>
      <c r="J155" s="31">
        <v>104.98880434782609</v>
      </c>
      <c r="K155" s="31">
        <v>90.749673913043495</v>
      </c>
      <c r="L155" s="31">
        <v>11.77695652173913</v>
      </c>
      <c r="M155" s="31">
        <v>2.8039130434782606</v>
      </c>
      <c r="N155" s="31">
        <v>3.7991304347826085</v>
      </c>
      <c r="O155" s="31">
        <v>5.1739130434782608</v>
      </c>
      <c r="P155" s="31">
        <v>29.369673913043485</v>
      </c>
      <c r="Q155" s="31">
        <v>24.103586956521745</v>
      </c>
      <c r="R155" s="31">
        <v>5.2660869565217396</v>
      </c>
      <c r="S155" s="31">
        <v>63.842173913043482</v>
      </c>
      <c r="T155" s="31">
        <v>63.842173913043482</v>
      </c>
      <c r="U155" s="31">
        <v>0</v>
      </c>
      <c r="V155" s="31">
        <v>0</v>
      </c>
      <c r="W155" s="31">
        <v>42.412065217391302</v>
      </c>
      <c r="X155" s="31">
        <v>0.27173913043478259</v>
      </c>
      <c r="Y155" s="31">
        <v>0</v>
      </c>
      <c r="Z155" s="31">
        <v>1.8695652173913044</v>
      </c>
      <c r="AA155" s="31">
        <v>2.8822826086956526</v>
      </c>
      <c r="AB155" s="31">
        <v>0</v>
      </c>
      <c r="AC155" s="31">
        <v>37.388478260869562</v>
      </c>
      <c r="AD155" s="31">
        <v>0</v>
      </c>
      <c r="AE155" s="31">
        <v>0</v>
      </c>
      <c r="AF155" t="s">
        <v>182</v>
      </c>
      <c r="AG155" s="32">
        <v>7</v>
      </c>
      <c r="AH155"/>
    </row>
    <row r="156" spans="1:34" x14ac:dyDescent="0.25">
      <c r="A156" t="s">
        <v>607</v>
      </c>
      <c r="B156" t="s">
        <v>343</v>
      </c>
      <c r="C156" t="s">
        <v>382</v>
      </c>
      <c r="D156" t="s">
        <v>531</v>
      </c>
      <c r="E156" s="31">
        <v>68.815217391304344</v>
      </c>
      <c r="F156" s="31">
        <v>3.4124103617122099</v>
      </c>
      <c r="G156" s="31">
        <v>3.0974506397093671</v>
      </c>
      <c r="H156" s="31">
        <v>0.77104090980887685</v>
      </c>
      <c r="I156" s="31">
        <v>0.45608118780603379</v>
      </c>
      <c r="J156" s="31">
        <v>234.82576086956522</v>
      </c>
      <c r="K156" s="31">
        <v>213.15173913043481</v>
      </c>
      <c r="L156" s="31">
        <v>53.059347826086949</v>
      </c>
      <c r="M156" s="31">
        <v>31.385326086956521</v>
      </c>
      <c r="N156" s="31">
        <v>16.108804347826077</v>
      </c>
      <c r="O156" s="31">
        <v>5.5652173913043477</v>
      </c>
      <c r="P156" s="31">
        <v>26.300108695652167</v>
      </c>
      <c r="Q156" s="31">
        <v>26.300108695652167</v>
      </c>
      <c r="R156" s="31">
        <v>0</v>
      </c>
      <c r="S156" s="31">
        <v>155.46630434782611</v>
      </c>
      <c r="T156" s="31">
        <v>114.7058695652174</v>
      </c>
      <c r="U156" s="31">
        <v>0</v>
      </c>
      <c r="V156" s="31">
        <v>40.760434782608698</v>
      </c>
      <c r="W156" s="31">
        <v>0</v>
      </c>
      <c r="X156" s="31">
        <v>0</v>
      </c>
      <c r="Y156" s="31">
        <v>0</v>
      </c>
      <c r="Z156" s="31">
        <v>0</v>
      </c>
      <c r="AA156" s="31">
        <v>0</v>
      </c>
      <c r="AB156" s="31">
        <v>0</v>
      </c>
      <c r="AC156" s="31">
        <v>0</v>
      </c>
      <c r="AD156" s="31">
        <v>0</v>
      </c>
      <c r="AE156" s="31">
        <v>0</v>
      </c>
      <c r="AF156" t="s">
        <v>155</v>
      </c>
      <c r="AG156" s="32">
        <v>7</v>
      </c>
      <c r="AH156"/>
    </row>
    <row r="157" spans="1:34" x14ac:dyDescent="0.25">
      <c r="A157" t="s">
        <v>607</v>
      </c>
      <c r="B157" t="s">
        <v>201</v>
      </c>
      <c r="C157" t="s">
        <v>427</v>
      </c>
      <c r="D157" t="s">
        <v>516</v>
      </c>
      <c r="E157" s="31">
        <v>65.978260869565219</v>
      </c>
      <c r="F157" s="31">
        <v>4.2857660626029652</v>
      </c>
      <c r="G157" s="31">
        <v>3.9575947281713342</v>
      </c>
      <c r="H157" s="31">
        <v>0.89766227347611205</v>
      </c>
      <c r="I157" s="31">
        <v>0.56949093904448111</v>
      </c>
      <c r="J157" s="31">
        <v>282.76739130434783</v>
      </c>
      <c r="K157" s="31">
        <v>261.11521739130433</v>
      </c>
      <c r="L157" s="31">
        <v>59.226195652173914</v>
      </c>
      <c r="M157" s="31">
        <v>37.574021739130437</v>
      </c>
      <c r="N157" s="31">
        <v>16.347826086956523</v>
      </c>
      <c r="O157" s="31">
        <v>5.3043478260869561</v>
      </c>
      <c r="P157" s="31">
        <v>50.023804347826072</v>
      </c>
      <c r="Q157" s="31">
        <v>50.023804347826072</v>
      </c>
      <c r="R157" s="31">
        <v>0</v>
      </c>
      <c r="S157" s="31">
        <v>173.51739130434783</v>
      </c>
      <c r="T157" s="31">
        <v>146.75119565217392</v>
      </c>
      <c r="U157" s="31">
        <v>0</v>
      </c>
      <c r="V157" s="31">
        <v>26.76619565217392</v>
      </c>
      <c r="W157" s="31">
        <v>8.3864130434782602</v>
      </c>
      <c r="X157" s="31">
        <v>3.8423913043478262</v>
      </c>
      <c r="Y157" s="31">
        <v>0</v>
      </c>
      <c r="Z157" s="31">
        <v>0</v>
      </c>
      <c r="AA157" s="31">
        <v>4.5440217391304341</v>
      </c>
      <c r="AB157" s="31">
        <v>0</v>
      </c>
      <c r="AC157" s="31">
        <v>0</v>
      </c>
      <c r="AD157" s="31">
        <v>0</v>
      </c>
      <c r="AE157" s="31">
        <v>0</v>
      </c>
      <c r="AF157" t="s">
        <v>8</v>
      </c>
      <c r="AG157" s="32">
        <v>7</v>
      </c>
      <c r="AH157"/>
    </row>
    <row r="158" spans="1:34" x14ac:dyDescent="0.25">
      <c r="A158" t="s">
        <v>607</v>
      </c>
      <c r="B158" t="s">
        <v>365</v>
      </c>
      <c r="C158" t="s">
        <v>497</v>
      </c>
      <c r="D158" t="s">
        <v>539</v>
      </c>
      <c r="E158" s="31">
        <v>22.043478260869566</v>
      </c>
      <c r="F158" s="31">
        <v>4.7464398422090746</v>
      </c>
      <c r="G158" s="31">
        <v>4.4069428007889559</v>
      </c>
      <c r="H158" s="31">
        <v>0.75148422090729772</v>
      </c>
      <c r="I158" s="31">
        <v>0.41198717948717944</v>
      </c>
      <c r="J158" s="31">
        <v>104.62804347826091</v>
      </c>
      <c r="K158" s="31">
        <v>97.144347826086999</v>
      </c>
      <c r="L158" s="31">
        <v>16.565326086956521</v>
      </c>
      <c r="M158" s="31">
        <v>9.0816304347826087</v>
      </c>
      <c r="N158" s="31">
        <v>3.6641304347826078</v>
      </c>
      <c r="O158" s="31">
        <v>3.8195652173913039</v>
      </c>
      <c r="P158" s="31">
        <v>22.073586956521741</v>
      </c>
      <c r="Q158" s="31">
        <v>22.073586956521741</v>
      </c>
      <c r="R158" s="31">
        <v>0</v>
      </c>
      <c r="S158" s="31">
        <v>65.989130434782652</v>
      </c>
      <c r="T158" s="31">
        <v>65.989130434782652</v>
      </c>
      <c r="U158" s="31">
        <v>0</v>
      </c>
      <c r="V158" s="31">
        <v>0</v>
      </c>
      <c r="W158" s="31">
        <v>0</v>
      </c>
      <c r="X158" s="31">
        <v>0</v>
      </c>
      <c r="Y158" s="31">
        <v>0</v>
      </c>
      <c r="Z158" s="31">
        <v>0</v>
      </c>
      <c r="AA158" s="31">
        <v>0</v>
      </c>
      <c r="AB158" s="31">
        <v>0</v>
      </c>
      <c r="AC158" s="31">
        <v>0</v>
      </c>
      <c r="AD158" s="31">
        <v>0</v>
      </c>
      <c r="AE158" s="31">
        <v>0</v>
      </c>
      <c r="AF158" t="s">
        <v>177</v>
      </c>
      <c r="AG158" s="32">
        <v>7</v>
      </c>
      <c r="AH158"/>
    </row>
    <row r="159" spans="1:34" x14ac:dyDescent="0.25">
      <c r="A159" t="s">
        <v>607</v>
      </c>
      <c r="B159" t="s">
        <v>202</v>
      </c>
      <c r="C159" t="s">
        <v>427</v>
      </c>
      <c r="D159" t="s">
        <v>516</v>
      </c>
      <c r="E159" s="31">
        <v>77.304347826086953</v>
      </c>
      <c r="F159" s="31">
        <v>4.6601715410573679</v>
      </c>
      <c r="G159" s="31">
        <v>4.4276771653543303</v>
      </c>
      <c r="H159" s="31">
        <v>0.83330989876265482</v>
      </c>
      <c r="I159" s="31">
        <v>0.65410573678290229</v>
      </c>
      <c r="J159" s="31">
        <v>360.25152173913045</v>
      </c>
      <c r="K159" s="31">
        <v>342.27869565217389</v>
      </c>
      <c r="L159" s="31">
        <v>64.418478260869577</v>
      </c>
      <c r="M159" s="31">
        <v>50.565217391304358</v>
      </c>
      <c r="N159" s="31">
        <v>9.5923913043478262</v>
      </c>
      <c r="O159" s="31">
        <v>4.2608695652173916</v>
      </c>
      <c r="P159" s="31">
        <v>85.422391304347826</v>
      </c>
      <c r="Q159" s="31">
        <v>81.302826086956514</v>
      </c>
      <c r="R159" s="31">
        <v>4.1195652173913047</v>
      </c>
      <c r="S159" s="31">
        <v>210.41065217391304</v>
      </c>
      <c r="T159" s="31">
        <v>210.41065217391304</v>
      </c>
      <c r="U159" s="31">
        <v>0</v>
      </c>
      <c r="V159" s="31">
        <v>0</v>
      </c>
      <c r="W159" s="31">
        <v>0</v>
      </c>
      <c r="X159" s="31">
        <v>0</v>
      </c>
      <c r="Y159" s="31">
        <v>0</v>
      </c>
      <c r="Z159" s="31">
        <v>0</v>
      </c>
      <c r="AA159" s="31">
        <v>0</v>
      </c>
      <c r="AB159" s="31">
        <v>0</v>
      </c>
      <c r="AC159" s="31">
        <v>0</v>
      </c>
      <c r="AD159" s="31">
        <v>0</v>
      </c>
      <c r="AE159" s="31">
        <v>0</v>
      </c>
      <c r="AF159" t="s">
        <v>9</v>
      </c>
      <c r="AG159" s="32">
        <v>7</v>
      </c>
      <c r="AH159"/>
    </row>
    <row r="160" spans="1:34" x14ac:dyDescent="0.25">
      <c r="A160" t="s">
        <v>607</v>
      </c>
      <c r="B160" t="s">
        <v>307</v>
      </c>
      <c r="C160" t="s">
        <v>480</v>
      </c>
      <c r="D160" t="s">
        <v>532</v>
      </c>
      <c r="E160" s="31">
        <v>38.065217391304351</v>
      </c>
      <c r="F160" s="31">
        <v>3.5069960022844082</v>
      </c>
      <c r="G160" s="31">
        <v>3.2836436322101643</v>
      </c>
      <c r="H160" s="31">
        <v>0.53929183323814955</v>
      </c>
      <c r="I160" s="31">
        <v>0.39308966304968584</v>
      </c>
      <c r="J160" s="31">
        <v>133.49456521739128</v>
      </c>
      <c r="K160" s="31">
        <v>124.99260869565214</v>
      </c>
      <c r="L160" s="31">
        <v>20.528260869565216</v>
      </c>
      <c r="M160" s="31">
        <v>14.963043478260868</v>
      </c>
      <c r="N160" s="31">
        <v>0</v>
      </c>
      <c r="O160" s="31">
        <v>5.5652173913043477</v>
      </c>
      <c r="P160" s="31">
        <v>20.604456521739127</v>
      </c>
      <c r="Q160" s="31">
        <v>17.667717391304347</v>
      </c>
      <c r="R160" s="31">
        <v>2.9367391304347819</v>
      </c>
      <c r="S160" s="31">
        <v>92.361847826086944</v>
      </c>
      <c r="T160" s="31">
        <v>32.378043478260864</v>
      </c>
      <c r="U160" s="31">
        <v>0</v>
      </c>
      <c r="V160" s="31">
        <v>59.983804347826073</v>
      </c>
      <c r="W160" s="31">
        <v>18.244456521739128</v>
      </c>
      <c r="X160" s="31">
        <v>0</v>
      </c>
      <c r="Y160" s="31">
        <v>0</v>
      </c>
      <c r="Z160" s="31">
        <v>0</v>
      </c>
      <c r="AA160" s="31">
        <v>6.4483695652173916</v>
      </c>
      <c r="AB160" s="31">
        <v>0</v>
      </c>
      <c r="AC160" s="31">
        <v>0</v>
      </c>
      <c r="AD160" s="31">
        <v>0</v>
      </c>
      <c r="AE160" s="31">
        <v>11.796086956521737</v>
      </c>
      <c r="AF160" t="s">
        <v>116</v>
      </c>
      <c r="AG160" s="32">
        <v>7</v>
      </c>
      <c r="AH160"/>
    </row>
    <row r="161" spans="1:34" x14ac:dyDescent="0.25">
      <c r="A161" t="s">
        <v>607</v>
      </c>
      <c r="B161" t="s">
        <v>360</v>
      </c>
      <c r="C161" t="s">
        <v>496</v>
      </c>
      <c r="D161" t="s">
        <v>524</v>
      </c>
      <c r="E161" s="31">
        <v>18.391304347826086</v>
      </c>
      <c r="F161" s="31">
        <v>4.4854255319148946</v>
      </c>
      <c r="G161" s="31">
        <v>3.502316784869977</v>
      </c>
      <c r="H161" s="31">
        <v>0.82237588652482274</v>
      </c>
      <c r="I161" s="31">
        <v>0.26867021276595754</v>
      </c>
      <c r="J161" s="31">
        <v>82.492826086956541</v>
      </c>
      <c r="K161" s="31">
        <v>64.412173913043489</v>
      </c>
      <c r="L161" s="31">
        <v>15.124565217391304</v>
      </c>
      <c r="M161" s="31">
        <v>4.9411956521739144</v>
      </c>
      <c r="N161" s="31">
        <v>4.9136956521739128</v>
      </c>
      <c r="O161" s="31">
        <v>5.2696739130434773</v>
      </c>
      <c r="P161" s="31">
        <v>17.21032608695652</v>
      </c>
      <c r="Q161" s="31">
        <v>9.3130434782608695</v>
      </c>
      <c r="R161" s="31">
        <v>7.8972826086956518</v>
      </c>
      <c r="S161" s="31">
        <v>50.157934782608706</v>
      </c>
      <c r="T161" s="31">
        <v>50.157934782608706</v>
      </c>
      <c r="U161" s="31">
        <v>0</v>
      </c>
      <c r="V161" s="31">
        <v>0</v>
      </c>
      <c r="W161" s="31">
        <v>8.3151086956521745</v>
      </c>
      <c r="X161" s="31">
        <v>3.6485869565217399</v>
      </c>
      <c r="Y161" s="31">
        <v>0</v>
      </c>
      <c r="Z161" s="31">
        <v>0</v>
      </c>
      <c r="AA161" s="31">
        <v>4.0759782608695652</v>
      </c>
      <c r="AB161" s="31">
        <v>0</v>
      </c>
      <c r="AC161" s="31">
        <v>0.5905434782608695</v>
      </c>
      <c r="AD161" s="31">
        <v>0</v>
      </c>
      <c r="AE161" s="31">
        <v>0</v>
      </c>
      <c r="AF161" t="s">
        <v>172</v>
      </c>
      <c r="AG161" s="32">
        <v>7</v>
      </c>
      <c r="AH161"/>
    </row>
    <row r="162" spans="1:34" x14ac:dyDescent="0.25">
      <c r="A162" t="s">
        <v>607</v>
      </c>
      <c r="B162" t="s">
        <v>316</v>
      </c>
      <c r="C162" t="s">
        <v>483</v>
      </c>
      <c r="D162" t="s">
        <v>571</v>
      </c>
      <c r="E162" s="31">
        <v>23.717391304347824</v>
      </c>
      <c r="F162" s="31">
        <v>4.3933318056828599</v>
      </c>
      <c r="G162" s="31">
        <v>4.0444546287809358</v>
      </c>
      <c r="H162" s="31">
        <v>0.50133363886342797</v>
      </c>
      <c r="I162" s="31">
        <v>0.28857011915673692</v>
      </c>
      <c r="J162" s="31">
        <v>104.19836956521739</v>
      </c>
      <c r="K162" s="31">
        <v>95.923913043478265</v>
      </c>
      <c r="L162" s="31">
        <v>11.89032608695652</v>
      </c>
      <c r="M162" s="31">
        <v>6.844130434782608</v>
      </c>
      <c r="N162" s="31">
        <v>0</v>
      </c>
      <c r="O162" s="31">
        <v>5.0461956521739131</v>
      </c>
      <c r="P162" s="31">
        <v>29.304021739130437</v>
      </c>
      <c r="Q162" s="31">
        <v>26.075760869565219</v>
      </c>
      <c r="R162" s="31">
        <v>3.2282608695652173</v>
      </c>
      <c r="S162" s="31">
        <v>63.004021739130437</v>
      </c>
      <c r="T162" s="31">
        <v>59.944239130434781</v>
      </c>
      <c r="U162" s="31">
        <v>0</v>
      </c>
      <c r="V162" s="31">
        <v>3.0597826086956523</v>
      </c>
      <c r="W162" s="31">
        <v>15.059782608695652</v>
      </c>
      <c r="X162" s="31">
        <v>2.3876086956521738</v>
      </c>
      <c r="Y162" s="31">
        <v>0</v>
      </c>
      <c r="Z162" s="31">
        <v>0</v>
      </c>
      <c r="AA162" s="31">
        <v>4.9072826086956525</v>
      </c>
      <c r="AB162" s="31">
        <v>0</v>
      </c>
      <c r="AC162" s="31">
        <v>7.4551086956521742</v>
      </c>
      <c r="AD162" s="31">
        <v>0</v>
      </c>
      <c r="AE162" s="31">
        <v>0.30978260869565216</v>
      </c>
      <c r="AF162" t="s">
        <v>125</v>
      </c>
      <c r="AG162" s="32">
        <v>7</v>
      </c>
      <c r="AH162"/>
    </row>
    <row r="163" spans="1:34" x14ac:dyDescent="0.25">
      <c r="A163" t="s">
        <v>607</v>
      </c>
      <c r="B163" t="s">
        <v>358</v>
      </c>
      <c r="C163" t="s">
        <v>482</v>
      </c>
      <c r="D163" t="s">
        <v>559</v>
      </c>
      <c r="E163" s="31">
        <v>48.956521739130437</v>
      </c>
      <c r="F163" s="31">
        <v>4.6361789520426289</v>
      </c>
      <c r="G163" s="31">
        <v>4.3276753996447601</v>
      </c>
      <c r="H163" s="31">
        <v>0.79908969804618113</v>
      </c>
      <c r="I163" s="31">
        <v>0.49058614564831254</v>
      </c>
      <c r="J163" s="31">
        <v>226.97119565217392</v>
      </c>
      <c r="K163" s="31">
        <v>211.8679347826087</v>
      </c>
      <c r="L163" s="31">
        <v>39.120652173913044</v>
      </c>
      <c r="M163" s="31">
        <v>24.017391304347825</v>
      </c>
      <c r="N163" s="31">
        <v>9.8858695652173907</v>
      </c>
      <c r="O163" s="31">
        <v>5.2173913043478262</v>
      </c>
      <c r="P163" s="31">
        <v>30.255434782608695</v>
      </c>
      <c r="Q163" s="31">
        <v>30.255434782608695</v>
      </c>
      <c r="R163" s="31">
        <v>0</v>
      </c>
      <c r="S163" s="31">
        <v>157.59510869565219</v>
      </c>
      <c r="T163" s="31">
        <v>100.51086956521739</v>
      </c>
      <c r="U163" s="31">
        <v>0.16304347826086957</v>
      </c>
      <c r="V163" s="31">
        <v>56.921195652173914</v>
      </c>
      <c r="W163" s="31">
        <v>79.482065217391309</v>
      </c>
      <c r="X163" s="31">
        <v>12.68586956521739</v>
      </c>
      <c r="Y163" s="31">
        <v>0</v>
      </c>
      <c r="Z163" s="31">
        <v>0</v>
      </c>
      <c r="AA163" s="31">
        <v>23.086956521739129</v>
      </c>
      <c r="AB163" s="31">
        <v>0</v>
      </c>
      <c r="AC163" s="31">
        <v>39.065217391304351</v>
      </c>
      <c r="AD163" s="31">
        <v>0.16304347826086957</v>
      </c>
      <c r="AE163" s="31">
        <v>4.4809782608695654</v>
      </c>
      <c r="AF163" t="s">
        <v>170</v>
      </c>
      <c r="AG163" s="32">
        <v>7</v>
      </c>
      <c r="AH163"/>
    </row>
    <row r="164" spans="1:34" x14ac:dyDescent="0.25">
      <c r="A164" t="s">
        <v>607</v>
      </c>
      <c r="B164" t="s">
        <v>353</v>
      </c>
      <c r="C164" t="s">
        <v>411</v>
      </c>
      <c r="D164" t="s">
        <v>517</v>
      </c>
      <c r="E164" s="31">
        <v>42.478260869565219</v>
      </c>
      <c r="F164" s="31">
        <v>4.8026330603889464</v>
      </c>
      <c r="G164" s="31">
        <v>4.4223439099283528</v>
      </c>
      <c r="H164" s="31">
        <v>0.72023541453428874</v>
      </c>
      <c r="I164" s="31">
        <v>0.57179119754350061</v>
      </c>
      <c r="J164" s="31">
        <v>204.00750000000002</v>
      </c>
      <c r="K164" s="31">
        <v>187.85347826086959</v>
      </c>
      <c r="L164" s="31">
        <v>30.59434782608696</v>
      </c>
      <c r="M164" s="31">
        <v>24.288695652173917</v>
      </c>
      <c r="N164" s="31">
        <v>0.80749999999999988</v>
      </c>
      <c r="O164" s="31">
        <v>5.4981521739130423</v>
      </c>
      <c r="P164" s="31">
        <v>37.996847826086956</v>
      </c>
      <c r="Q164" s="31">
        <v>28.148478260869563</v>
      </c>
      <c r="R164" s="31">
        <v>9.8483695652173928</v>
      </c>
      <c r="S164" s="31">
        <v>135.41630434782613</v>
      </c>
      <c r="T164" s="31">
        <v>123.52445652173917</v>
      </c>
      <c r="U164" s="31">
        <v>0</v>
      </c>
      <c r="V164" s="31">
        <v>11.891847826086948</v>
      </c>
      <c r="W164" s="31">
        <v>0</v>
      </c>
      <c r="X164" s="31">
        <v>0</v>
      </c>
      <c r="Y164" s="31">
        <v>0</v>
      </c>
      <c r="Z164" s="31">
        <v>0</v>
      </c>
      <c r="AA164" s="31">
        <v>0</v>
      </c>
      <c r="AB164" s="31">
        <v>0</v>
      </c>
      <c r="AC164" s="31">
        <v>0</v>
      </c>
      <c r="AD164" s="31">
        <v>0</v>
      </c>
      <c r="AE164" s="31">
        <v>0</v>
      </c>
      <c r="AF164" t="s">
        <v>165</v>
      </c>
      <c r="AG164" s="32">
        <v>7</v>
      </c>
      <c r="AH164"/>
    </row>
    <row r="165" spans="1:34" x14ac:dyDescent="0.25">
      <c r="A165" t="s">
        <v>607</v>
      </c>
      <c r="B165" t="s">
        <v>304</v>
      </c>
      <c r="C165" t="s">
        <v>392</v>
      </c>
      <c r="D165" t="s">
        <v>570</v>
      </c>
      <c r="E165" s="31">
        <v>38.163043478260867</v>
      </c>
      <c r="F165" s="31">
        <v>3.4078553118769581</v>
      </c>
      <c r="G165" s="31">
        <v>3.010677869552834</v>
      </c>
      <c r="H165" s="31">
        <v>0.83716889774992864</v>
      </c>
      <c r="I165" s="31">
        <v>0.43999145542580453</v>
      </c>
      <c r="J165" s="31">
        <v>130.05413043478259</v>
      </c>
      <c r="K165" s="31">
        <v>114.89663043478261</v>
      </c>
      <c r="L165" s="31">
        <v>31.948913043478253</v>
      </c>
      <c r="M165" s="31">
        <v>16.791413043478258</v>
      </c>
      <c r="N165" s="31">
        <v>8.0519565217391307</v>
      </c>
      <c r="O165" s="31">
        <v>7.1055434782608673</v>
      </c>
      <c r="P165" s="31">
        <v>15.127934782608698</v>
      </c>
      <c r="Q165" s="31">
        <v>15.127934782608698</v>
      </c>
      <c r="R165" s="31">
        <v>0</v>
      </c>
      <c r="S165" s="31">
        <v>82.97728260869566</v>
      </c>
      <c r="T165" s="31">
        <v>78.253913043478263</v>
      </c>
      <c r="U165" s="31">
        <v>0</v>
      </c>
      <c r="V165" s="31">
        <v>4.723369565217391</v>
      </c>
      <c r="W165" s="31">
        <v>0</v>
      </c>
      <c r="X165" s="31">
        <v>0</v>
      </c>
      <c r="Y165" s="31">
        <v>0</v>
      </c>
      <c r="Z165" s="31">
        <v>0</v>
      </c>
      <c r="AA165" s="31">
        <v>0</v>
      </c>
      <c r="AB165" s="31">
        <v>0</v>
      </c>
      <c r="AC165" s="31">
        <v>0</v>
      </c>
      <c r="AD165" s="31">
        <v>0</v>
      </c>
      <c r="AE165" s="31">
        <v>0</v>
      </c>
      <c r="AF165" t="s">
        <v>113</v>
      </c>
      <c r="AG165" s="32">
        <v>7</v>
      </c>
      <c r="AH165"/>
    </row>
    <row r="166" spans="1:34" x14ac:dyDescent="0.25">
      <c r="A166" t="s">
        <v>607</v>
      </c>
      <c r="B166" t="s">
        <v>310</v>
      </c>
      <c r="C166" t="s">
        <v>482</v>
      </c>
      <c r="D166" t="s">
        <v>559</v>
      </c>
      <c r="E166" s="31">
        <v>75.728260869565219</v>
      </c>
      <c r="F166" s="31">
        <v>4.378455576288216</v>
      </c>
      <c r="G166" s="31">
        <v>4.1380249748815841</v>
      </c>
      <c r="H166" s="31">
        <v>0.64298119707191037</v>
      </c>
      <c r="I166" s="31">
        <v>0.46889909573704613</v>
      </c>
      <c r="J166" s="31">
        <v>331.57282608695652</v>
      </c>
      <c r="K166" s="31">
        <v>313.36543478260865</v>
      </c>
      <c r="L166" s="31">
        <v>48.691847826086956</v>
      </c>
      <c r="M166" s="31">
        <v>35.508913043478266</v>
      </c>
      <c r="N166" s="31">
        <v>7.6177173913043479</v>
      </c>
      <c r="O166" s="31">
        <v>5.5652173913043477</v>
      </c>
      <c r="P166" s="31">
        <v>47.82532608695653</v>
      </c>
      <c r="Q166" s="31">
        <v>42.800869565217397</v>
      </c>
      <c r="R166" s="31">
        <v>5.0244565217391326</v>
      </c>
      <c r="S166" s="31">
        <v>235.05565217391302</v>
      </c>
      <c r="T166" s="31">
        <v>116.99358695652175</v>
      </c>
      <c r="U166" s="31">
        <v>0</v>
      </c>
      <c r="V166" s="31">
        <v>118.06206521739128</v>
      </c>
      <c r="W166" s="31">
        <v>78.472826086956516</v>
      </c>
      <c r="X166" s="31">
        <v>2.7554347826086958</v>
      </c>
      <c r="Y166" s="31">
        <v>0</v>
      </c>
      <c r="Z166" s="31">
        <v>0</v>
      </c>
      <c r="AA166" s="31">
        <v>6.5570652173913047</v>
      </c>
      <c r="AB166" s="31">
        <v>0</v>
      </c>
      <c r="AC166" s="31">
        <v>0</v>
      </c>
      <c r="AD166" s="31">
        <v>0</v>
      </c>
      <c r="AE166" s="31">
        <v>69.160326086956516</v>
      </c>
      <c r="AF166" t="s">
        <v>119</v>
      </c>
      <c r="AG166" s="32">
        <v>7</v>
      </c>
      <c r="AH166"/>
    </row>
    <row r="167" spans="1:34" x14ac:dyDescent="0.25">
      <c r="A167" t="s">
        <v>607</v>
      </c>
      <c r="B167" t="s">
        <v>300</v>
      </c>
      <c r="C167" t="s">
        <v>400</v>
      </c>
      <c r="D167" t="s">
        <v>545</v>
      </c>
      <c r="E167" s="31">
        <v>107.59782608695652</v>
      </c>
      <c r="F167" s="31">
        <v>4.4187018890797036</v>
      </c>
      <c r="G167" s="31">
        <v>4.1854389332255773</v>
      </c>
      <c r="H167" s="31">
        <v>0.69863016466309724</v>
      </c>
      <c r="I167" s="31">
        <v>0.54425598545307619</v>
      </c>
      <c r="J167" s="31">
        <v>475.44271739130414</v>
      </c>
      <c r="K167" s="31">
        <v>450.34413043478247</v>
      </c>
      <c r="L167" s="31">
        <v>75.171086956521734</v>
      </c>
      <c r="M167" s="31">
        <v>58.560760869565222</v>
      </c>
      <c r="N167" s="31">
        <v>11.045108695652173</v>
      </c>
      <c r="O167" s="31">
        <v>5.5652173913043477</v>
      </c>
      <c r="P167" s="31">
        <v>80.452173913043481</v>
      </c>
      <c r="Q167" s="31">
        <v>71.963913043478257</v>
      </c>
      <c r="R167" s="31">
        <v>8.4882608695652202</v>
      </c>
      <c r="S167" s="31">
        <v>319.81945652173897</v>
      </c>
      <c r="T167" s="31">
        <v>269.03923913043462</v>
      </c>
      <c r="U167" s="31">
        <v>0</v>
      </c>
      <c r="V167" s="31">
        <v>50.780217391304333</v>
      </c>
      <c r="W167" s="31">
        <v>0</v>
      </c>
      <c r="X167" s="31">
        <v>0</v>
      </c>
      <c r="Y167" s="31">
        <v>0</v>
      </c>
      <c r="Z167" s="31">
        <v>0</v>
      </c>
      <c r="AA167" s="31">
        <v>0</v>
      </c>
      <c r="AB167" s="31">
        <v>0</v>
      </c>
      <c r="AC167" s="31">
        <v>0</v>
      </c>
      <c r="AD167" s="31">
        <v>0</v>
      </c>
      <c r="AE167" s="31">
        <v>0</v>
      </c>
      <c r="AF167" t="s">
        <v>109</v>
      </c>
      <c r="AG167" s="32">
        <v>7</v>
      </c>
      <c r="AH167"/>
    </row>
    <row r="168" spans="1:34" x14ac:dyDescent="0.25">
      <c r="A168" t="s">
        <v>607</v>
      </c>
      <c r="B168" t="s">
        <v>194</v>
      </c>
      <c r="C168" t="s">
        <v>400</v>
      </c>
      <c r="D168" t="s">
        <v>545</v>
      </c>
      <c r="E168" s="31">
        <v>104.43478260869566</v>
      </c>
      <c r="F168" s="31">
        <v>7.5001290591174028</v>
      </c>
      <c r="G168" s="31">
        <v>7.2351124063280601</v>
      </c>
      <c r="H168" s="31">
        <v>1.4032014987510408</v>
      </c>
      <c r="I168" s="31">
        <v>1.1381848459616986</v>
      </c>
      <c r="J168" s="31">
        <v>783.27434782608702</v>
      </c>
      <c r="K168" s="31">
        <v>755.59739130434787</v>
      </c>
      <c r="L168" s="31">
        <v>146.54304347826087</v>
      </c>
      <c r="M168" s="31">
        <v>118.86608695652174</v>
      </c>
      <c r="N168" s="31">
        <v>22.633478260869563</v>
      </c>
      <c r="O168" s="31">
        <v>5.0434782608695654</v>
      </c>
      <c r="P168" s="31">
        <v>206.41032608695659</v>
      </c>
      <c r="Q168" s="31">
        <v>206.41032608695659</v>
      </c>
      <c r="R168" s="31">
        <v>0</v>
      </c>
      <c r="S168" s="31">
        <v>430.32097826086954</v>
      </c>
      <c r="T168" s="31">
        <v>323.34282608695651</v>
      </c>
      <c r="U168" s="31">
        <v>0</v>
      </c>
      <c r="V168" s="31">
        <v>106.97815217391305</v>
      </c>
      <c r="W168" s="31">
        <v>26.82445652173913</v>
      </c>
      <c r="X168" s="31">
        <v>0.39402173913043476</v>
      </c>
      <c r="Y168" s="31">
        <v>0</v>
      </c>
      <c r="Z168" s="31">
        <v>0</v>
      </c>
      <c r="AA168" s="31">
        <v>22.55054347826087</v>
      </c>
      <c r="AB168" s="31">
        <v>0</v>
      </c>
      <c r="AC168" s="31">
        <v>3.8798913043478258</v>
      </c>
      <c r="AD168" s="31">
        <v>0</v>
      </c>
      <c r="AE168" s="31">
        <v>0</v>
      </c>
      <c r="AF168" t="s">
        <v>1</v>
      </c>
      <c r="AG168" s="32">
        <v>7</v>
      </c>
      <c r="AH168"/>
    </row>
    <row r="169" spans="1:34" x14ac:dyDescent="0.25">
      <c r="A169" t="s">
        <v>607</v>
      </c>
      <c r="B169" t="s">
        <v>364</v>
      </c>
      <c r="C169" t="s">
        <v>413</v>
      </c>
      <c r="D169" t="s">
        <v>562</v>
      </c>
      <c r="E169" s="31">
        <v>49.130434782608695</v>
      </c>
      <c r="F169" s="31">
        <v>4.0049601769911511</v>
      </c>
      <c r="G169" s="31">
        <v>3.8073008849557524</v>
      </c>
      <c r="H169" s="31">
        <v>0.71109292035398219</v>
      </c>
      <c r="I169" s="31">
        <v>0.51343362831858397</v>
      </c>
      <c r="J169" s="31">
        <v>196.76543478260871</v>
      </c>
      <c r="K169" s="31">
        <v>187.05434782608697</v>
      </c>
      <c r="L169" s="31">
        <v>34.936304347826081</v>
      </c>
      <c r="M169" s="31">
        <v>25.225217391304341</v>
      </c>
      <c r="N169" s="31">
        <v>4.493695652173912</v>
      </c>
      <c r="O169" s="31">
        <v>5.2173913043478262</v>
      </c>
      <c r="P169" s="31">
        <v>27.71565217391305</v>
      </c>
      <c r="Q169" s="31">
        <v>27.71565217391305</v>
      </c>
      <c r="R169" s="31">
        <v>0</v>
      </c>
      <c r="S169" s="31">
        <v>134.11347826086958</v>
      </c>
      <c r="T169" s="31">
        <v>111.25695652173913</v>
      </c>
      <c r="U169" s="31">
        <v>0</v>
      </c>
      <c r="V169" s="31">
        <v>22.856521739130446</v>
      </c>
      <c r="W169" s="31">
        <v>21.977499999999999</v>
      </c>
      <c r="X169" s="31">
        <v>5.7732608695652186</v>
      </c>
      <c r="Y169" s="31">
        <v>0</v>
      </c>
      <c r="Z169" s="31">
        <v>0</v>
      </c>
      <c r="AA169" s="31">
        <v>5.5768478260869543</v>
      </c>
      <c r="AB169" s="31">
        <v>0</v>
      </c>
      <c r="AC169" s="31">
        <v>9.4425000000000008</v>
      </c>
      <c r="AD169" s="31">
        <v>0</v>
      </c>
      <c r="AE169" s="31">
        <v>1.1848913043478262</v>
      </c>
      <c r="AF169" t="s">
        <v>176</v>
      </c>
      <c r="AG169" s="32">
        <v>7</v>
      </c>
      <c r="AH169"/>
    </row>
    <row r="170" spans="1:34" x14ac:dyDescent="0.25">
      <c r="A170" t="s">
        <v>607</v>
      </c>
      <c r="B170" t="s">
        <v>213</v>
      </c>
      <c r="C170" t="s">
        <v>427</v>
      </c>
      <c r="D170" t="s">
        <v>516</v>
      </c>
      <c r="E170" s="31">
        <v>147.09782608695653</v>
      </c>
      <c r="F170" s="31">
        <v>3.2204071528855387</v>
      </c>
      <c r="G170" s="31">
        <v>3.0542023202541935</v>
      </c>
      <c r="H170" s="31">
        <v>0.34733983595655066</v>
      </c>
      <c r="I170" s="31">
        <v>0.18113500332520507</v>
      </c>
      <c r="J170" s="31">
        <v>473.71489130434782</v>
      </c>
      <c r="K170" s="31">
        <v>449.26652173913044</v>
      </c>
      <c r="L170" s="31">
        <v>51.092934782608701</v>
      </c>
      <c r="M170" s="31">
        <v>26.644565217391307</v>
      </c>
      <c r="N170" s="31">
        <v>17.663043478260871</v>
      </c>
      <c r="O170" s="31">
        <v>6.7853260869565215</v>
      </c>
      <c r="P170" s="31">
        <v>95.649456521739125</v>
      </c>
      <c r="Q170" s="31">
        <v>95.649456521739125</v>
      </c>
      <c r="R170" s="31">
        <v>0</v>
      </c>
      <c r="S170" s="31">
        <v>326.97249999999997</v>
      </c>
      <c r="T170" s="31">
        <v>293.76326086956522</v>
      </c>
      <c r="U170" s="31">
        <v>0</v>
      </c>
      <c r="V170" s="31">
        <v>33.209239130434781</v>
      </c>
      <c r="W170" s="31">
        <v>0</v>
      </c>
      <c r="X170" s="31">
        <v>0</v>
      </c>
      <c r="Y170" s="31">
        <v>0</v>
      </c>
      <c r="Z170" s="31">
        <v>0</v>
      </c>
      <c r="AA170" s="31">
        <v>0</v>
      </c>
      <c r="AB170" s="31">
        <v>0</v>
      </c>
      <c r="AC170" s="31">
        <v>0</v>
      </c>
      <c r="AD170" s="31">
        <v>0</v>
      </c>
      <c r="AE170" s="31">
        <v>0</v>
      </c>
      <c r="AF170" t="s">
        <v>20</v>
      </c>
      <c r="AG170" s="32">
        <v>7</v>
      </c>
      <c r="AH170"/>
    </row>
    <row r="171" spans="1:34" x14ac:dyDescent="0.25">
      <c r="A171" t="s">
        <v>607</v>
      </c>
      <c r="B171" t="s">
        <v>264</v>
      </c>
      <c r="C171" t="s">
        <v>441</v>
      </c>
      <c r="D171" t="s">
        <v>505</v>
      </c>
      <c r="E171" s="31">
        <v>52.380434782608695</v>
      </c>
      <c r="F171" s="31">
        <v>4.3694231168292177</v>
      </c>
      <c r="G171" s="31">
        <v>4.1275679601577089</v>
      </c>
      <c r="H171" s="31">
        <v>1.1833886698485163</v>
      </c>
      <c r="I171" s="31">
        <v>0.94153351317700773</v>
      </c>
      <c r="J171" s="31">
        <v>228.87228260869566</v>
      </c>
      <c r="K171" s="31">
        <v>216.20380434782609</v>
      </c>
      <c r="L171" s="31">
        <v>61.986413043478258</v>
      </c>
      <c r="M171" s="31">
        <v>49.317934782608695</v>
      </c>
      <c r="N171" s="31">
        <v>9.7989130434782616</v>
      </c>
      <c r="O171" s="31">
        <v>2.8695652173913042</v>
      </c>
      <c r="P171" s="31">
        <v>28.793478260869566</v>
      </c>
      <c r="Q171" s="31">
        <v>28.793478260869566</v>
      </c>
      <c r="R171" s="31">
        <v>0</v>
      </c>
      <c r="S171" s="31">
        <v>138.09239130434781</v>
      </c>
      <c r="T171" s="31">
        <v>79.048913043478265</v>
      </c>
      <c r="U171" s="31">
        <v>0</v>
      </c>
      <c r="V171" s="31">
        <v>59.043478260869563</v>
      </c>
      <c r="W171" s="31">
        <v>33.032608695652172</v>
      </c>
      <c r="X171" s="31">
        <v>11.538043478260869</v>
      </c>
      <c r="Y171" s="31">
        <v>0</v>
      </c>
      <c r="Z171" s="31">
        <v>0</v>
      </c>
      <c r="AA171" s="31">
        <v>5.875</v>
      </c>
      <c r="AB171" s="31">
        <v>0</v>
      </c>
      <c r="AC171" s="31">
        <v>8.195652173913043</v>
      </c>
      <c r="AD171" s="31">
        <v>0</v>
      </c>
      <c r="AE171" s="31">
        <v>7.4239130434782608</v>
      </c>
      <c r="AF171" t="s">
        <v>72</v>
      </c>
      <c r="AG171" s="32">
        <v>7</v>
      </c>
      <c r="AH171"/>
    </row>
    <row r="172" spans="1:34" x14ac:dyDescent="0.25">
      <c r="A172" t="s">
        <v>607</v>
      </c>
      <c r="B172" t="s">
        <v>320</v>
      </c>
      <c r="C172" t="s">
        <v>435</v>
      </c>
      <c r="D172" t="s">
        <v>508</v>
      </c>
      <c r="E172" s="31">
        <v>45.586956521739133</v>
      </c>
      <c r="F172" s="31">
        <v>4.130972818311875</v>
      </c>
      <c r="G172" s="31">
        <v>3.8772293752980458</v>
      </c>
      <c r="H172" s="31">
        <v>0.48400095374344293</v>
      </c>
      <c r="I172" s="31">
        <v>0.2302575107296137</v>
      </c>
      <c r="J172" s="31">
        <v>188.3184782608696</v>
      </c>
      <c r="K172" s="31">
        <v>176.75108695652179</v>
      </c>
      <c r="L172" s="31">
        <v>22.064130434782605</v>
      </c>
      <c r="M172" s="31">
        <v>10.496739130434781</v>
      </c>
      <c r="N172" s="31">
        <v>8.4826086956521731</v>
      </c>
      <c r="O172" s="31">
        <v>3.0847826086956522</v>
      </c>
      <c r="P172" s="31">
        <v>29.467608695652189</v>
      </c>
      <c r="Q172" s="31">
        <v>29.467608695652189</v>
      </c>
      <c r="R172" s="31">
        <v>0</v>
      </c>
      <c r="S172" s="31">
        <v>136.7867391304348</v>
      </c>
      <c r="T172" s="31">
        <v>106.50195652173916</v>
      </c>
      <c r="U172" s="31">
        <v>11.485869565217392</v>
      </c>
      <c r="V172" s="31">
        <v>18.798913043478255</v>
      </c>
      <c r="W172" s="31">
        <v>77.502717391304344</v>
      </c>
      <c r="X172" s="31">
        <v>0</v>
      </c>
      <c r="Y172" s="31">
        <v>0</v>
      </c>
      <c r="Z172" s="31">
        <v>0</v>
      </c>
      <c r="AA172" s="31">
        <v>20.421956521739133</v>
      </c>
      <c r="AB172" s="31">
        <v>0</v>
      </c>
      <c r="AC172" s="31">
        <v>43.48836956521739</v>
      </c>
      <c r="AD172" s="31">
        <v>1.7369565217391305</v>
      </c>
      <c r="AE172" s="31">
        <v>11.855434782608693</v>
      </c>
      <c r="AF172" t="s">
        <v>130</v>
      </c>
      <c r="AG172" s="32">
        <v>7</v>
      </c>
      <c r="AH172"/>
    </row>
    <row r="173" spans="1:34" x14ac:dyDescent="0.25">
      <c r="A173" t="s">
        <v>607</v>
      </c>
      <c r="B173" t="s">
        <v>193</v>
      </c>
      <c r="C173" t="s">
        <v>400</v>
      </c>
      <c r="D173" t="s">
        <v>545</v>
      </c>
      <c r="E173" s="31">
        <v>89.130434782608702</v>
      </c>
      <c r="F173" s="31">
        <v>4.0091451219512182</v>
      </c>
      <c r="G173" s="31">
        <v>3.675545121951219</v>
      </c>
      <c r="H173" s="31">
        <v>0.74394756097560955</v>
      </c>
      <c r="I173" s="31">
        <v>0.46446463414634126</v>
      </c>
      <c r="J173" s="31">
        <v>357.33684782608685</v>
      </c>
      <c r="K173" s="31">
        <v>327.60293478260866</v>
      </c>
      <c r="L173" s="31">
        <v>66.308369565217376</v>
      </c>
      <c r="M173" s="31">
        <v>41.397934782608679</v>
      </c>
      <c r="N173" s="31">
        <v>19.345217391304345</v>
      </c>
      <c r="O173" s="31">
        <v>5.5652173913043477</v>
      </c>
      <c r="P173" s="31">
        <v>49.044782608695662</v>
      </c>
      <c r="Q173" s="31">
        <v>44.221304347826099</v>
      </c>
      <c r="R173" s="31">
        <v>4.8234782608695657</v>
      </c>
      <c r="S173" s="31">
        <v>241.98369565217388</v>
      </c>
      <c r="T173" s="31">
        <v>152.79380434782607</v>
      </c>
      <c r="U173" s="31">
        <v>0</v>
      </c>
      <c r="V173" s="31">
        <v>89.189891304347796</v>
      </c>
      <c r="W173" s="31">
        <v>25.222391304347823</v>
      </c>
      <c r="X173" s="31">
        <v>0</v>
      </c>
      <c r="Y173" s="31">
        <v>0</v>
      </c>
      <c r="Z173" s="31">
        <v>0</v>
      </c>
      <c r="AA173" s="31">
        <v>7.7010869565217392</v>
      </c>
      <c r="AB173" s="31">
        <v>0</v>
      </c>
      <c r="AC173" s="31">
        <v>0</v>
      </c>
      <c r="AD173" s="31">
        <v>0</v>
      </c>
      <c r="AE173" s="31">
        <v>17.521304347826085</v>
      </c>
      <c r="AF173" t="s">
        <v>0</v>
      </c>
      <c r="AG173" s="32">
        <v>7</v>
      </c>
      <c r="AH173"/>
    </row>
    <row r="174" spans="1:34" x14ac:dyDescent="0.25">
      <c r="A174" t="s">
        <v>607</v>
      </c>
      <c r="B174" t="s">
        <v>311</v>
      </c>
      <c r="C174" t="s">
        <v>390</v>
      </c>
      <c r="D174" t="s">
        <v>531</v>
      </c>
      <c r="E174" s="31">
        <v>59.184782608695649</v>
      </c>
      <c r="F174" s="31">
        <v>3.7266170798898077</v>
      </c>
      <c r="G174" s="31">
        <v>3.6325858585858599</v>
      </c>
      <c r="H174" s="31">
        <v>0.54741230486685011</v>
      </c>
      <c r="I174" s="31">
        <v>0.45338108356290158</v>
      </c>
      <c r="J174" s="31">
        <v>220.55902173913046</v>
      </c>
      <c r="K174" s="31">
        <v>214.99380434782614</v>
      </c>
      <c r="L174" s="31">
        <v>32.398478260869553</v>
      </c>
      <c r="M174" s="31">
        <v>26.833260869565205</v>
      </c>
      <c r="N174" s="31">
        <v>0</v>
      </c>
      <c r="O174" s="31">
        <v>5.5652173913043477</v>
      </c>
      <c r="P174" s="31">
        <v>37.667608695652163</v>
      </c>
      <c r="Q174" s="31">
        <v>37.667608695652163</v>
      </c>
      <c r="R174" s="31">
        <v>0</v>
      </c>
      <c r="S174" s="31">
        <v>150.49293478260876</v>
      </c>
      <c r="T174" s="31">
        <v>103.10978260869571</v>
      </c>
      <c r="U174" s="31">
        <v>0</v>
      </c>
      <c r="V174" s="31">
        <v>47.383152173913047</v>
      </c>
      <c r="W174" s="31">
        <v>16.570760869565216</v>
      </c>
      <c r="X174" s="31">
        <v>0.55521739130434777</v>
      </c>
      <c r="Y174" s="31">
        <v>0</v>
      </c>
      <c r="Z174" s="31">
        <v>0</v>
      </c>
      <c r="AA174" s="31">
        <v>1.0951086956521738</v>
      </c>
      <c r="AB174" s="31">
        <v>0</v>
      </c>
      <c r="AC174" s="31">
        <v>12.222065217391302</v>
      </c>
      <c r="AD174" s="31">
        <v>0</v>
      </c>
      <c r="AE174" s="31">
        <v>2.6983695652173911</v>
      </c>
      <c r="AF174" t="s">
        <v>120</v>
      </c>
      <c r="AG174" s="32">
        <v>7</v>
      </c>
      <c r="AH174"/>
    </row>
    <row r="175" spans="1:34" x14ac:dyDescent="0.25">
      <c r="A175" t="s">
        <v>607</v>
      </c>
      <c r="B175" t="s">
        <v>351</v>
      </c>
      <c r="C175" t="s">
        <v>400</v>
      </c>
      <c r="D175" t="s">
        <v>545</v>
      </c>
      <c r="E175" s="31">
        <v>38.510869565217391</v>
      </c>
      <c r="F175" s="31">
        <v>4.0741603161162852</v>
      </c>
      <c r="G175" s="31">
        <v>3.7538921817668633</v>
      </c>
      <c r="H175" s="31">
        <v>0.78942986169912499</v>
      </c>
      <c r="I175" s="31">
        <v>0.65846740050804398</v>
      </c>
      <c r="J175" s="31">
        <v>156.8994565217391</v>
      </c>
      <c r="K175" s="31">
        <v>144.56565217391301</v>
      </c>
      <c r="L175" s="31">
        <v>30.401630434782607</v>
      </c>
      <c r="M175" s="31">
        <v>25.358152173913041</v>
      </c>
      <c r="N175" s="31">
        <v>0</v>
      </c>
      <c r="O175" s="31">
        <v>5.0434782608695654</v>
      </c>
      <c r="P175" s="31">
        <v>33.003804347826076</v>
      </c>
      <c r="Q175" s="31">
        <v>25.713478260869557</v>
      </c>
      <c r="R175" s="31">
        <v>7.2903260869565223</v>
      </c>
      <c r="S175" s="31">
        <v>93.494021739130432</v>
      </c>
      <c r="T175" s="31">
        <v>76.570760869565206</v>
      </c>
      <c r="U175" s="31">
        <v>0</v>
      </c>
      <c r="V175" s="31">
        <v>16.923260869565219</v>
      </c>
      <c r="W175" s="31">
        <v>27.315217391304348</v>
      </c>
      <c r="X175" s="31">
        <v>0</v>
      </c>
      <c r="Y175" s="31">
        <v>0</v>
      </c>
      <c r="Z175" s="31">
        <v>0</v>
      </c>
      <c r="AA175" s="31">
        <v>1.375</v>
      </c>
      <c r="AB175" s="31">
        <v>0</v>
      </c>
      <c r="AC175" s="31">
        <v>25.940217391304348</v>
      </c>
      <c r="AD175" s="31">
        <v>0</v>
      </c>
      <c r="AE175" s="31">
        <v>0</v>
      </c>
      <c r="AF175" t="s">
        <v>163</v>
      </c>
      <c r="AG175" s="32">
        <v>7</v>
      </c>
      <c r="AH175"/>
    </row>
    <row r="176" spans="1:34" x14ac:dyDescent="0.25">
      <c r="A176" t="s">
        <v>607</v>
      </c>
      <c r="B176" t="s">
        <v>347</v>
      </c>
      <c r="C176" t="s">
        <v>402</v>
      </c>
      <c r="D176" t="s">
        <v>511</v>
      </c>
      <c r="E176" s="31">
        <v>32.597826086956523</v>
      </c>
      <c r="F176" s="31">
        <v>4.8112704234744905</v>
      </c>
      <c r="G176" s="31">
        <v>4.3250016672224056</v>
      </c>
      <c r="H176" s="31">
        <v>1.2830510170056681</v>
      </c>
      <c r="I176" s="31">
        <v>0.79678226075358405</v>
      </c>
      <c r="J176" s="31">
        <v>156.8369565217391</v>
      </c>
      <c r="K176" s="31">
        <v>140.985652173913</v>
      </c>
      <c r="L176" s="31">
        <v>41.824673913043469</v>
      </c>
      <c r="M176" s="31">
        <v>25.973369565217379</v>
      </c>
      <c r="N176" s="31">
        <v>10.981739130434788</v>
      </c>
      <c r="O176" s="31">
        <v>4.8695652173913047</v>
      </c>
      <c r="P176" s="31">
        <v>35.162500000000001</v>
      </c>
      <c r="Q176" s="31">
        <v>35.162500000000001</v>
      </c>
      <c r="R176" s="31">
        <v>0</v>
      </c>
      <c r="S176" s="31">
        <v>79.84978260869562</v>
      </c>
      <c r="T176" s="31">
        <v>78.084891304347792</v>
      </c>
      <c r="U176" s="31">
        <v>0</v>
      </c>
      <c r="V176" s="31">
        <v>1.7648913043478272</v>
      </c>
      <c r="W176" s="31">
        <v>8.1670652173913041</v>
      </c>
      <c r="X176" s="31">
        <v>0</v>
      </c>
      <c r="Y176" s="31">
        <v>0</v>
      </c>
      <c r="Z176" s="31">
        <v>0</v>
      </c>
      <c r="AA176" s="31">
        <v>0</v>
      </c>
      <c r="AB176" s="31">
        <v>0</v>
      </c>
      <c r="AC176" s="31">
        <v>8.1670652173913041</v>
      </c>
      <c r="AD176" s="31">
        <v>0</v>
      </c>
      <c r="AE176" s="31">
        <v>0</v>
      </c>
      <c r="AF176" t="s">
        <v>159</v>
      </c>
      <c r="AG176" s="32">
        <v>7</v>
      </c>
      <c r="AH176"/>
    </row>
    <row r="177" spans="1:34" x14ac:dyDescent="0.25">
      <c r="A177" t="s">
        <v>607</v>
      </c>
      <c r="B177" t="s">
        <v>200</v>
      </c>
      <c r="C177" t="s">
        <v>400</v>
      </c>
      <c r="D177" t="s">
        <v>545</v>
      </c>
      <c r="E177" s="31">
        <v>150.47826086956522</v>
      </c>
      <c r="F177" s="31">
        <v>5.1971807281132634</v>
      </c>
      <c r="G177" s="31">
        <v>4.6037770875469537</v>
      </c>
      <c r="H177" s="31">
        <v>1.1109888760473849</v>
      </c>
      <c r="I177" s="31">
        <v>0.60747471828951161</v>
      </c>
      <c r="J177" s="31">
        <v>782.06271739130455</v>
      </c>
      <c r="K177" s="31">
        <v>692.76836956521765</v>
      </c>
      <c r="L177" s="31">
        <v>167.17967391304344</v>
      </c>
      <c r="M177" s="31">
        <v>91.411739130434768</v>
      </c>
      <c r="N177" s="31">
        <v>70.376630434782598</v>
      </c>
      <c r="O177" s="31">
        <v>5.3913043478260869</v>
      </c>
      <c r="P177" s="31">
        <v>149.88793478260874</v>
      </c>
      <c r="Q177" s="31">
        <v>136.36152173913047</v>
      </c>
      <c r="R177" s="31">
        <v>13.526413043478257</v>
      </c>
      <c r="S177" s="31">
        <v>464.99510869565239</v>
      </c>
      <c r="T177" s="31">
        <v>399.85358695652195</v>
      </c>
      <c r="U177" s="31">
        <v>0</v>
      </c>
      <c r="V177" s="31">
        <v>65.141521739130454</v>
      </c>
      <c r="W177" s="31">
        <v>55.885108695652178</v>
      </c>
      <c r="X177" s="31">
        <v>13.885543478260869</v>
      </c>
      <c r="Y177" s="31">
        <v>0</v>
      </c>
      <c r="Z177" s="31">
        <v>0</v>
      </c>
      <c r="AA177" s="31">
        <v>16.144782608695657</v>
      </c>
      <c r="AB177" s="31">
        <v>0</v>
      </c>
      <c r="AC177" s="31">
        <v>25.72978260869565</v>
      </c>
      <c r="AD177" s="31">
        <v>0</v>
      </c>
      <c r="AE177" s="31">
        <v>0.125</v>
      </c>
      <c r="AF177" t="s">
        <v>7</v>
      </c>
      <c r="AG177" s="32">
        <v>7</v>
      </c>
      <c r="AH177"/>
    </row>
    <row r="178" spans="1:34" x14ac:dyDescent="0.25">
      <c r="A178" t="s">
        <v>607</v>
      </c>
      <c r="B178" t="s">
        <v>206</v>
      </c>
      <c r="C178" t="s">
        <v>400</v>
      </c>
      <c r="D178" t="s">
        <v>545</v>
      </c>
      <c r="E178" s="31">
        <v>71.032608695652172</v>
      </c>
      <c r="F178" s="31">
        <v>4.993008416220353</v>
      </c>
      <c r="G178" s="31">
        <v>4.6742249426166804</v>
      </c>
      <c r="H178" s="31">
        <v>1.1553282325937264</v>
      </c>
      <c r="I178" s="31">
        <v>0.83654475899005387</v>
      </c>
      <c r="J178" s="31">
        <v>354.66641304347831</v>
      </c>
      <c r="K178" s="31">
        <v>332.02239130434788</v>
      </c>
      <c r="L178" s="31">
        <v>82.065978260869585</v>
      </c>
      <c r="M178" s="31">
        <v>59.421956521739148</v>
      </c>
      <c r="N178" s="31">
        <v>17.426630434782609</v>
      </c>
      <c r="O178" s="31">
        <v>5.2173913043478262</v>
      </c>
      <c r="P178" s="31">
        <v>81.139891304347827</v>
      </c>
      <c r="Q178" s="31">
        <v>81.139891304347827</v>
      </c>
      <c r="R178" s="31">
        <v>0</v>
      </c>
      <c r="S178" s="31">
        <v>191.46054347826089</v>
      </c>
      <c r="T178" s="31">
        <v>85.093478260869574</v>
      </c>
      <c r="U178" s="31">
        <v>0</v>
      </c>
      <c r="V178" s="31">
        <v>106.36706521739131</v>
      </c>
      <c r="W178" s="31">
        <v>12.149673913043479</v>
      </c>
      <c r="X178" s="31">
        <v>1.9096739130434783</v>
      </c>
      <c r="Y178" s="31">
        <v>0.47282608695652173</v>
      </c>
      <c r="Z178" s="31">
        <v>0</v>
      </c>
      <c r="AA178" s="31">
        <v>9.1655434782608705</v>
      </c>
      <c r="AB178" s="31">
        <v>0</v>
      </c>
      <c r="AC178" s="31">
        <v>0.57499999999999996</v>
      </c>
      <c r="AD178" s="31">
        <v>0</v>
      </c>
      <c r="AE178" s="31">
        <v>2.6630434782608698E-2</v>
      </c>
      <c r="AF178" t="s">
        <v>13</v>
      </c>
      <c r="AG178" s="32">
        <v>7</v>
      </c>
      <c r="AH178"/>
    </row>
    <row r="179" spans="1:34" x14ac:dyDescent="0.25">
      <c r="A179" t="s">
        <v>607</v>
      </c>
      <c r="B179" t="s">
        <v>242</v>
      </c>
      <c r="C179" t="s">
        <v>447</v>
      </c>
      <c r="D179" t="s">
        <v>552</v>
      </c>
      <c r="E179" s="31">
        <v>48.902173913043477</v>
      </c>
      <c r="F179" s="31">
        <v>4.2856345854634341</v>
      </c>
      <c r="G179" s="31">
        <v>4.0633629695487876</v>
      </c>
      <c r="H179" s="31">
        <v>0.65917981773727496</v>
      </c>
      <c r="I179" s="31">
        <v>0.43690820182262718</v>
      </c>
      <c r="J179" s="31">
        <v>209.57684782608686</v>
      </c>
      <c r="K179" s="31">
        <v>198.70728260869561</v>
      </c>
      <c r="L179" s="31">
        <v>32.235326086956519</v>
      </c>
      <c r="M179" s="31">
        <v>21.365760869565214</v>
      </c>
      <c r="N179" s="31">
        <v>5.7391304347826084</v>
      </c>
      <c r="O179" s="31">
        <v>5.1304347826086953</v>
      </c>
      <c r="P179" s="31">
        <v>26.05391304347825</v>
      </c>
      <c r="Q179" s="31">
        <v>26.05391304347825</v>
      </c>
      <c r="R179" s="31">
        <v>0</v>
      </c>
      <c r="S179" s="31">
        <v>151.28760869565212</v>
      </c>
      <c r="T179" s="31">
        <v>84.21326086956519</v>
      </c>
      <c r="U179" s="31">
        <v>0</v>
      </c>
      <c r="V179" s="31">
        <v>67.074347826086935</v>
      </c>
      <c r="W179" s="31">
        <v>8.7010869565217401</v>
      </c>
      <c r="X179" s="31">
        <v>0</v>
      </c>
      <c r="Y179" s="31">
        <v>0</v>
      </c>
      <c r="Z179" s="31">
        <v>0</v>
      </c>
      <c r="AA179" s="31">
        <v>0.21195652173913043</v>
      </c>
      <c r="AB179" s="31">
        <v>0</v>
      </c>
      <c r="AC179" s="31">
        <v>8.4076086956521738</v>
      </c>
      <c r="AD179" s="31">
        <v>0</v>
      </c>
      <c r="AE179" s="31">
        <v>8.1521739130434784E-2</v>
      </c>
      <c r="AF179" t="s">
        <v>49</v>
      </c>
      <c r="AG179" s="32">
        <v>7</v>
      </c>
      <c r="AH179"/>
    </row>
    <row r="180" spans="1:34" x14ac:dyDescent="0.25">
      <c r="A180" t="s">
        <v>607</v>
      </c>
      <c r="B180" t="s">
        <v>243</v>
      </c>
      <c r="C180" t="s">
        <v>427</v>
      </c>
      <c r="D180" t="s">
        <v>516</v>
      </c>
      <c r="E180" s="31">
        <v>82.782608695652172</v>
      </c>
      <c r="F180" s="31">
        <v>6.152496060924368</v>
      </c>
      <c r="G180" s="31">
        <v>5.797330619747898</v>
      </c>
      <c r="H180" s="31">
        <v>2.444510241596638</v>
      </c>
      <c r="I180" s="31">
        <v>2.0893448004201676</v>
      </c>
      <c r="J180" s="31">
        <v>509.31967391304335</v>
      </c>
      <c r="K180" s="31">
        <v>479.91815217391292</v>
      </c>
      <c r="L180" s="31">
        <v>202.36293478260865</v>
      </c>
      <c r="M180" s="31">
        <v>172.96141304347822</v>
      </c>
      <c r="N180" s="31">
        <v>24.445</v>
      </c>
      <c r="O180" s="31">
        <v>4.9565217391304346</v>
      </c>
      <c r="P180" s="31">
        <v>200.03978260869556</v>
      </c>
      <c r="Q180" s="31">
        <v>200.03978260869556</v>
      </c>
      <c r="R180" s="31">
        <v>0</v>
      </c>
      <c r="S180" s="31">
        <v>106.91695652173911</v>
      </c>
      <c r="T180" s="31">
        <v>65.883260869565206</v>
      </c>
      <c r="U180" s="31">
        <v>0</v>
      </c>
      <c r="V180" s="31">
        <v>41.033695652173911</v>
      </c>
      <c r="W180" s="31">
        <v>5.4593478260869572</v>
      </c>
      <c r="X180" s="31">
        <v>0</v>
      </c>
      <c r="Y180" s="31">
        <v>0</v>
      </c>
      <c r="Z180" s="31">
        <v>0</v>
      </c>
      <c r="AA180" s="31">
        <v>5.4593478260869572</v>
      </c>
      <c r="AB180" s="31">
        <v>0</v>
      </c>
      <c r="AC180" s="31">
        <v>0</v>
      </c>
      <c r="AD180" s="31">
        <v>0</v>
      </c>
      <c r="AE180" s="31">
        <v>0</v>
      </c>
      <c r="AF180" t="s">
        <v>50</v>
      </c>
      <c r="AG180" s="32">
        <v>7</v>
      </c>
      <c r="AH180"/>
    </row>
    <row r="181" spans="1:34" x14ac:dyDescent="0.25">
      <c r="A181" t="s">
        <v>607</v>
      </c>
      <c r="B181" t="s">
        <v>344</v>
      </c>
      <c r="C181" t="s">
        <v>427</v>
      </c>
      <c r="D181" t="s">
        <v>516</v>
      </c>
      <c r="E181" s="31">
        <v>34.130434782608695</v>
      </c>
      <c r="F181" s="31">
        <v>4.7629777070063692</v>
      </c>
      <c r="G181" s="31">
        <v>4.3277866242038217</v>
      </c>
      <c r="H181" s="31">
        <v>1.5795382165605096</v>
      </c>
      <c r="I181" s="31">
        <v>1.1443471337579618</v>
      </c>
      <c r="J181" s="31">
        <v>162.5625</v>
      </c>
      <c r="K181" s="31">
        <v>147.70923913043478</v>
      </c>
      <c r="L181" s="31">
        <v>53.910326086956523</v>
      </c>
      <c r="M181" s="31">
        <v>39.057065217391305</v>
      </c>
      <c r="N181" s="31">
        <v>9.375</v>
      </c>
      <c r="O181" s="31">
        <v>5.4782608695652177</v>
      </c>
      <c r="P181" s="31">
        <v>12.896739130434783</v>
      </c>
      <c r="Q181" s="31">
        <v>12.896739130434783</v>
      </c>
      <c r="R181" s="31">
        <v>0</v>
      </c>
      <c r="S181" s="31">
        <v>95.755434782608688</v>
      </c>
      <c r="T181" s="31">
        <v>89.149456521739125</v>
      </c>
      <c r="U181" s="31">
        <v>6.6059782608695654</v>
      </c>
      <c r="V181" s="31">
        <v>0</v>
      </c>
      <c r="W181" s="31">
        <v>21.426630434782609</v>
      </c>
      <c r="X181" s="31">
        <v>0.55978260869565222</v>
      </c>
      <c r="Y181" s="31">
        <v>0</v>
      </c>
      <c r="Z181" s="31">
        <v>0</v>
      </c>
      <c r="AA181" s="31">
        <v>0.61141304347826086</v>
      </c>
      <c r="AB181" s="31">
        <v>0</v>
      </c>
      <c r="AC181" s="31">
        <v>20.255434782608695</v>
      </c>
      <c r="AD181" s="31">
        <v>0</v>
      </c>
      <c r="AE181" s="31">
        <v>0</v>
      </c>
      <c r="AF181" t="s">
        <v>156</v>
      </c>
      <c r="AG181" s="32">
        <v>7</v>
      </c>
      <c r="AH181"/>
    </row>
    <row r="182" spans="1:34" x14ac:dyDescent="0.25">
      <c r="A182" t="s">
        <v>607</v>
      </c>
      <c r="B182" t="s">
        <v>219</v>
      </c>
      <c r="C182" t="s">
        <v>438</v>
      </c>
      <c r="D182" t="s">
        <v>519</v>
      </c>
      <c r="E182" s="31">
        <v>67.358695652173907</v>
      </c>
      <c r="F182" s="31">
        <v>4.2664870098434733</v>
      </c>
      <c r="G182" s="31">
        <v>3.9327852186541872</v>
      </c>
      <c r="H182" s="31">
        <v>0.58636114248830074</v>
      </c>
      <c r="I182" s="31">
        <v>0.25265935129901562</v>
      </c>
      <c r="J182" s="31">
        <v>287.38499999999999</v>
      </c>
      <c r="K182" s="31">
        <v>264.9072826086956</v>
      </c>
      <c r="L182" s="31">
        <v>39.496521739130429</v>
      </c>
      <c r="M182" s="31">
        <v>17.018804347826084</v>
      </c>
      <c r="N182" s="31">
        <v>16.912499999999998</v>
      </c>
      <c r="O182" s="31">
        <v>5.5652173913043477</v>
      </c>
      <c r="P182" s="31">
        <v>32.482282608695655</v>
      </c>
      <c r="Q182" s="31">
        <v>32.482282608695655</v>
      </c>
      <c r="R182" s="31">
        <v>0</v>
      </c>
      <c r="S182" s="31">
        <v>215.40619565217389</v>
      </c>
      <c r="T182" s="31">
        <v>137.89652173913043</v>
      </c>
      <c r="U182" s="31">
        <v>0</v>
      </c>
      <c r="V182" s="31">
        <v>77.509673913043457</v>
      </c>
      <c r="W182" s="31">
        <v>0</v>
      </c>
      <c r="X182" s="31">
        <v>0</v>
      </c>
      <c r="Y182" s="31">
        <v>0</v>
      </c>
      <c r="Z182" s="31">
        <v>0</v>
      </c>
      <c r="AA182" s="31">
        <v>0</v>
      </c>
      <c r="AB182" s="31">
        <v>0</v>
      </c>
      <c r="AC182" s="31">
        <v>0</v>
      </c>
      <c r="AD182" s="31">
        <v>0</v>
      </c>
      <c r="AE182" s="31">
        <v>0</v>
      </c>
      <c r="AF182" t="s">
        <v>26</v>
      </c>
      <c r="AG182" s="32">
        <v>7</v>
      </c>
      <c r="AH182"/>
    </row>
    <row r="183" spans="1:34" x14ac:dyDescent="0.25">
      <c r="A183" t="s">
        <v>607</v>
      </c>
      <c r="B183" t="s">
        <v>293</v>
      </c>
      <c r="C183" t="s">
        <v>414</v>
      </c>
      <c r="D183" t="s">
        <v>568</v>
      </c>
      <c r="E183" s="31">
        <v>26.880434782608695</v>
      </c>
      <c r="F183" s="31">
        <v>4.3965830974524875</v>
      </c>
      <c r="G183" s="31">
        <v>3.8423978972907404</v>
      </c>
      <c r="H183" s="31">
        <v>1.0266882329154872</v>
      </c>
      <c r="I183" s="31">
        <v>0.66498180347755764</v>
      </c>
      <c r="J183" s="31">
        <v>118.18206521739131</v>
      </c>
      <c r="K183" s="31">
        <v>103.28532608695653</v>
      </c>
      <c r="L183" s="31">
        <v>27.59782608695652</v>
      </c>
      <c r="M183" s="31">
        <v>17.875</v>
      </c>
      <c r="N183" s="31">
        <v>4.5190217391304346</v>
      </c>
      <c r="O183" s="31">
        <v>5.2038043478260869</v>
      </c>
      <c r="P183" s="31">
        <v>14.554347826086957</v>
      </c>
      <c r="Q183" s="31">
        <v>9.3804347826086953</v>
      </c>
      <c r="R183" s="31">
        <v>5.1739130434782608</v>
      </c>
      <c r="S183" s="31">
        <v>76.029891304347828</v>
      </c>
      <c r="T183" s="31">
        <v>65.451086956521735</v>
      </c>
      <c r="U183" s="31">
        <v>5.3614130434782608</v>
      </c>
      <c r="V183" s="31">
        <v>5.2173913043478262</v>
      </c>
      <c r="W183" s="31">
        <v>8.6956521739130432E-2</v>
      </c>
      <c r="X183" s="31">
        <v>0</v>
      </c>
      <c r="Y183" s="31">
        <v>0</v>
      </c>
      <c r="Z183" s="31">
        <v>0</v>
      </c>
      <c r="AA183" s="31">
        <v>0</v>
      </c>
      <c r="AB183" s="31">
        <v>0</v>
      </c>
      <c r="AC183" s="31">
        <v>8.6956521739130432E-2</v>
      </c>
      <c r="AD183" s="31">
        <v>0</v>
      </c>
      <c r="AE183" s="31">
        <v>0</v>
      </c>
      <c r="AF183" t="s">
        <v>102</v>
      </c>
      <c r="AG183" s="32">
        <v>7</v>
      </c>
      <c r="AH183"/>
    </row>
    <row r="184" spans="1:34" x14ac:dyDescent="0.25">
      <c r="A184" t="s">
        <v>607</v>
      </c>
      <c r="B184" t="s">
        <v>301</v>
      </c>
      <c r="C184" t="s">
        <v>476</v>
      </c>
      <c r="D184" t="s">
        <v>528</v>
      </c>
      <c r="E184" s="31">
        <v>32.293478260869563</v>
      </c>
      <c r="F184" s="31">
        <v>3.5628912823965</v>
      </c>
      <c r="G184" s="31">
        <v>3.1511612251767085</v>
      </c>
      <c r="H184" s="31">
        <v>0.69976438909458105</v>
      </c>
      <c r="I184" s="31">
        <v>0.28803433187478966</v>
      </c>
      <c r="J184" s="31">
        <v>115.05815217391304</v>
      </c>
      <c r="K184" s="31">
        <v>101.76195652173914</v>
      </c>
      <c r="L184" s="31">
        <v>22.597826086956523</v>
      </c>
      <c r="M184" s="31">
        <v>9.3016304347826093</v>
      </c>
      <c r="N184" s="31">
        <v>7.4347826086956523</v>
      </c>
      <c r="O184" s="31">
        <v>5.8614130434782608</v>
      </c>
      <c r="P184" s="31">
        <v>15.798913043478262</v>
      </c>
      <c r="Q184" s="31">
        <v>15.798913043478262</v>
      </c>
      <c r="R184" s="31">
        <v>0</v>
      </c>
      <c r="S184" s="31">
        <v>76.661413043478262</v>
      </c>
      <c r="T184" s="31">
        <v>75.881521739130434</v>
      </c>
      <c r="U184" s="31">
        <v>0.77989130434782605</v>
      </c>
      <c r="V184" s="31">
        <v>0</v>
      </c>
      <c r="W184" s="31">
        <v>9.1277173913043477</v>
      </c>
      <c r="X184" s="31">
        <v>0</v>
      </c>
      <c r="Y184" s="31">
        <v>0</v>
      </c>
      <c r="Z184" s="31">
        <v>0</v>
      </c>
      <c r="AA184" s="31">
        <v>3.1141304347826089</v>
      </c>
      <c r="AB184" s="31">
        <v>0</v>
      </c>
      <c r="AC184" s="31">
        <v>6.0135869565217392</v>
      </c>
      <c r="AD184" s="31">
        <v>0</v>
      </c>
      <c r="AE184" s="31">
        <v>0</v>
      </c>
      <c r="AF184" t="s">
        <v>110</v>
      </c>
      <c r="AG184" s="32">
        <v>7</v>
      </c>
      <c r="AH184"/>
    </row>
    <row r="185" spans="1:34" x14ac:dyDescent="0.25">
      <c r="A185" t="s">
        <v>607</v>
      </c>
      <c r="B185" t="s">
        <v>248</v>
      </c>
      <c r="C185" t="s">
        <v>423</v>
      </c>
      <c r="D185" t="s">
        <v>520</v>
      </c>
      <c r="E185" s="31">
        <v>41.184782608695649</v>
      </c>
      <c r="F185" s="31">
        <v>3.1520269200316711</v>
      </c>
      <c r="G185" s="31">
        <v>2.7333597255212458</v>
      </c>
      <c r="H185" s="31">
        <v>0.39022169437846399</v>
      </c>
      <c r="I185" s="31">
        <v>0.21827659012932171</v>
      </c>
      <c r="J185" s="31">
        <v>129.81554347826088</v>
      </c>
      <c r="K185" s="31">
        <v>112.57282608695652</v>
      </c>
      <c r="L185" s="31">
        <v>16.071195652173913</v>
      </c>
      <c r="M185" s="31">
        <v>8.9896739130434771</v>
      </c>
      <c r="N185" s="31">
        <v>2.5597826086956523</v>
      </c>
      <c r="O185" s="31">
        <v>4.5217391304347823</v>
      </c>
      <c r="P185" s="31">
        <v>31.420869565217394</v>
      </c>
      <c r="Q185" s="31">
        <v>21.259673913043482</v>
      </c>
      <c r="R185" s="31">
        <v>10.161195652173914</v>
      </c>
      <c r="S185" s="31">
        <v>82.323478260869578</v>
      </c>
      <c r="T185" s="31">
        <v>53.305434782608707</v>
      </c>
      <c r="U185" s="31">
        <v>0</v>
      </c>
      <c r="V185" s="31">
        <v>29.018043478260868</v>
      </c>
      <c r="W185" s="31">
        <v>9.8809782608695667</v>
      </c>
      <c r="X185" s="31">
        <v>1.2418478260869565</v>
      </c>
      <c r="Y185" s="31">
        <v>0</v>
      </c>
      <c r="Z185" s="31">
        <v>0</v>
      </c>
      <c r="AA185" s="31">
        <v>5.202934782608696</v>
      </c>
      <c r="AB185" s="31">
        <v>0</v>
      </c>
      <c r="AC185" s="31">
        <v>1.6766304347826086</v>
      </c>
      <c r="AD185" s="31">
        <v>0</v>
      </c>
      <c r="AE185" s="31">
        <v>1.7595652173913046</v>
      </c>
      <c r="AF185" t="s">
        <v>55</v>
      </c>
      <c r="AG185" s="32">
        <v>7</v>
      </c>
      <c r="AH185"/>
    </row>
    <row r="186" spans="1:34" x14ac:dyDescent="0.25">
      <c r="A186" t="s">
        <v>607</v>
      </c>
      <c r="B186" t="s">
        <v>330</v>
      </c>
      <c r="C186" t="s">
        <v>388</v>
      </c>
      <c r="D186" t="s">
        <v>518</v>
      </c>
      <c r="E186" s="31">
        <v>51.489130434782609</v>
      </c>
      <c r="F186" s="31">
        <v>3.8597783407219763</v>
      </c>
      <c r="G186" s="31">
        <v>3.45561536837661</v>
      </c>
      <c r="H186" s="31">
        <v>0.29495461262402367</v>
      </c>
      <c r="I186" s="31">
        <v>4.9461684610512978E-3</v>
      </c>
      <c r="J186" s="31">
        <v>198.73663043478263</v>
      </c>
      <c r="K186" s="31">
        <v>177.92663043478262</v>
      </c>
      <c r="L186" s="31">
        <v>15.186956521739132</v>
      </c>
      <c r="M186" s="31">
        <v>0.25467391304347825</v>
      </c>
      <c r="N186" s="31">
        <v>7.7276086956521741</v>
      </c>
      <c r="O186" s="31">
        <v>7.2046739130434796</v>
      </c>
      <c r="P186" s="31">
        <v>29.821521739130432</v>
      </c>
      <c r="Q186" s="31">
        <v>23.943804347826084</v>
      </c>
      <c r="R186" s="31">
        <v>5.8777173913043477</v>
      </c>
      <c r="S186" s="31">
        <v>153.72815217391303</v>
      </c>
      <c r="T186" s="31">
        <v>66.651195652173911</v>
      </c>
      <c r="U186" s="31">
        <v>0</v>
      </c>
      <c r="V186" s="31">
        <v>87.076956521739135</v>
      </c>
      <c r="W186" s="31">
        <v>23.571847826086959</v>
      </c>
      <c r="X186" s="31">
        <v>0</v>
      </c>
      <c r="Y186" s="31">
        <v>0</v>
      </c>
      <c r="Z186" s="31">
        <v>0</v>
      </c>
      <c r="AA186" s="31">
        <v>10.795869565217394</v>
      </c>
      <c r="AB186" s="31">
        <v>0</v>
      </c>
      <c r="AC186" s="31">
        <v>5.0341304347826084</v>
      </c>
      <c r="AD186" s="31">
        <v>0</v>
      </c>
      <c r="AE186" s="31">
        <v>7.7418478260869579</v>
      </c>
      <c r="AF186" t="s">
        <v>142</v>
      </c>
      <c r="AG186" s="32">
        <v>7</v>
      </c>
      <c r="AH186"/>
    </row>
    <row r="187" spans="1:34" x14ac:dyDescent="0.25">
      <c r="A187" t="s">
        <v>607</v>
      </c>
      <c r="B187" t="s">
        <v>269</v>
      </c>
      <c r="C187" t="s">
        <v>461</v>
      </c>
      <c r="D187" t="s">
        <v>511</v>
      </c>
      <c r="E187" s="31">
        <v>39.119565217391305</v>
      </c>
      <c r="F187" s="31">
        <v>3.8611058627396497</v>
      </c>
      <c r="G187" s="31">
        <v>3.5786635176437902</v>
      </c>
      <c r="H187" s="31">
        <v>0.44373992775771048</v>
      </c>
      <c r="I187" s="31">
        <v>0.2372742428452348</v>
      </c>
      <c r="J187" s="31">
        <v>151.04478260869564</v>
      </c>
      <c r="K187" s="31">
        <v>139.99576086956523</v>
      </c>
      <c r="L187" s="31">
        <v>17.35891304347826</v>
      </c>
      <c r="M187" s="31">
        <v>9.2820652173913043</v>
      </c>
      <c r="N187" s="31">
        <v>2.4157608695652173</v>
      </c>
      <c r="O187" s="31">
        <v>5.6610869565217401</v>
      </c>
      <c r="P187" s="31">
        <v>32.544999999999987</v>
      </c>
      <c r="Q187" s="31">
        <v>29.57282608695651</v>
      </c>
      <c r="R187" s="31">
        <v>2.9721739130434788</v>
      </c>
      <c r="S187" s="31">
        <v>101.1408695652174</v>
      </c>
      <c r="T187" s="31">
        <v>48.608913043478267</v>
      </c>
      <c r="U187" s="31">
        <v>0</v>
      </c>
      <c r="V187" s="31">
        <v>52.531956521739133</v>
      </c>
      <c r="W187" s="31">
        <v>0</v>
      </c>
      <c r="X187" s="31">
        <v>0</v>
      </c>
      <c r="Y187" s="31">
        <v>0</v>
      </c>
      <c r="Z187" s="31">
        <v>0</v>
      </c>
      <c r="AA187" s="31">
        <v>0</v>
      </c>
      <c r="AB187" s="31">
        <v>0</v>
      </c>
      <c r="AC187" s="31">
        <v>0</v>
      </c>
      <c r="AD187" s="31">
        <v>0</v>
      </c>
      <c r="AE187" s="31">
        <v>0</v>
      </c>
      <c r="AF187" t="s">
        <v>77</v>
      </c>
      <c r="AG187" s="32">
        <v>7</v>
      </c>
      <c r="AH187"/>
    </row>
    <row r="188" spans="1:34" x14ac:dyDescent="0.25">
      <c r="A188" t="s">
        <v>607</v>
      </c>
      <c r="B188" t="s">
        <v>260</v>
      </c>
      <c r="C188" t="s">
        <v>419</v>
      </c>
      <c r="D188" t="s">
        <v>562</v>
      </c>
      <c r="E188" s="31">
        <v>32.836956521739133</v>
      </c>
      <c r="F188" s="31">
        <v>1.5271698113207546</v>
      </c>
      <c r="G188" s="31">
        <v>1.4271201588877853</v>
      </c>
      <c r="H188" s="31">
        <v>0.26174445547831837</v>
      </c>
      <c r="I188" s="31">
        <v>0.16169480304534914</v>
      </c>
      <c r="J188" s="31">
        <v>50.147608695652174</v>
      </c>
      <c r="K188" s="31">
        <v>46.862282608695651</v>
      </c>
      <c r="L188" s="31">
        <v>8.5948913043478239</v>
      </c>
      <c r="M188" s="31">
        <v>5.3095652173913024</v>
      </c>
      <c r="N188" s="31">
        <v>1.3606521739130435</v>
      </c>
      <c r="O188" s="31">
        <v>1.9246739130434782</v>
      </c>
      <c r="P188" s="31">
        <v>9.3292391304347824</v>
      </c>
      <c r="Q188" s="31">
        <v>9.3292391304347824</v>
      </c>
      <c r="R188" s="31">
        <v>0</v>
      </c>
      <c r="S188" s="31">
        <v>32.22347826086957</v>
      </c>
      <c r="T188" s="31">
        <v>32.22347826086957</v>
      </c>
      <c r="U188" s="31">
        <v>0</v>
      </c>
      <c r="V188" s="31">
        <v>0</v>
      </c>
      <c r="W188" s="31">
        <v>2.430978260869566</v>
      </c>
      <c r="X188" s="31">
        <v>0</v>
      </c>
      <c r="Y188" s="31">
        <v>0</v>
      </c>
      <c r="Z188" s="31">
        <v>0</v>
      </c>
      <c r="AA188" s="31">
        <v>0</v>
      </c>
      <c r="AB188" s="31">
        <v>0</v>
      </c>
      <c r="AC188" s="31">
        <v>2.430978260869566</v>
      </c>
      <c r="AD188" s="31">
        <v>0</v>
      </c>
      <c r="AE188" s="31">
        <v>0</v>
      </c>
      <c r="AF188" t="s">
        <v>68</v>
      </c>
      <c r="AG188" s="32">
        <v>7</v>
      </c>
      <c r="AH188"/>
    </row>
    <row r="189" spans="1:34" x14ac:dyDescent="0.25">
      <c r="A189" t="s">
        <v>607</v>
      </c>
      <c r="B189" t="s">
        <v>245</v>
      </c>
      <c r="C189" t="s">
        <v>376</v>
      </c>
      <c r="D189" t="s">
        <v>536</v>
      </c>
      <c r="E189" s="31">
        <v>81.521739130434781</v>
      </c>
      <c r="F189" s="31">
        <v>3.3821333333333334</v>
      </c>
      <c r="G189" s="31">
        <v>3.1954000000000002</v>
      </c>
      <c r="H189" s="31">
        <v>0.29530000000000001</v>
      </c>
      <c r="I189" s="31">
        <v>0.15360000000000001</v>
      </c>
      <c r="J189" s="31">
        <v>275.71739130434781</v>
      </c>
      <c r="K189" s="31">
        <v>260.49456521739131</v>
      </c>
      <c r="L189" s="31">
        <v>24.073369565217391</v>
      </c>
      <c r="M189" s="31">
        <v>12.521739130434783</v>
      </c>
      <c r="N189" s="31">
        <v>11.551630434782609</v>
      </c>
      <c r="O189" s="31">
        <v>0</v>
      </c>
      <c r="P189" s="31">
        <v>60.315217391304351</v>
      </c>
      <c r="Q189" s="31">
        <v>56.644021739130437</v>
      </c>
      <c r="R189" s="31">
        <v>3.6711956521739131</v>
      </c>
      <c r="S189" s="31">
        <v>191.32880434782606</v>
      </c>
      <c r="T189" s="31">
        <v>115.27173913043478</v>
      </c>
      <c r="U189" s="31">
        <v>0</v>
      </c>
      <c r="V189" s="31">
        <v>76.057065217391298</v>
      </c>
      <c r="W189" s="31">
        <v>0</v>
      </c>
      <c r="X189" s="31">
        <v>0</v>
      </c>
      <c r="Y189" s="31">
        <v>0</v>
      </c>
      <c r="Z189" s="31">
        <v>0</v>
      </c>
      <c r="AA189" s="31">
        <v>0</v>
      </c>
      <c r="AB189" s="31">
        <v>0</v>
      </c>
      <c r="AC189" s="31">
        <v>0</v>
      </c>
      <c r="AD189" s="31">
        <v>0</v>
      </c>
      <c r="AE189" s="31">
        <v>0</v>
      </c>
      <c r="AF189" t="s">
        <v>52</v>
      </c>
      <c r="AG189" s="32">
        <v>7</v>
      </c>
      <c r="AH189"/>
    </row>
    <row r="190" spans="1:34" x14ac:dyDescent="0.25">
      <c r="AH190"/>
    </row>
    <row r="191" spans="1:34" x14ac:dyDescent="0.25">
      <c r="W191" s="31"/>
      <c r="AH191"/>
    </row>
    <row r="192" spans="1:34" x14ac:dyDescent="0.25">
      <c r="AH192"/>
    </row>
    <row r="193" spans="34:34" x14ac:dyDescent="0.25">
      <c r="AH193"/>
    </row>
    <row r="194" spans="34:34" x14ac:dyDescent="0.25">
      <c r="AH194"/>
    </row>
    <row r="201" spans="34:34" x14ac:dyDescent="0.25">
      <c r="AH201"/>
    </row>
  </sheetData>
  <pageMargins left="0.7" right="0.7" top="0.75" bottom="0.75" header="0.3" footer="0.3"/>
  <pageSetup orientation="portrait" horizontalDpi="1200" verticalDpi="1200" r:id="rId1"/>
  <ignoredErrors>
    <ignoredError sqref="AF2:AF18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202"/>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629</v>
      </c>
      <c r="B1" s="1" t="s">
        <v>696</v>
      </c>
      <c r="C1" s="1" t="s">
        <v>632</v>
      </c>
      <c r="D1" s="1" t="s">
        <v>631</v>
      </c>
      <c r="E1" s="1" t="s">
        <v>633</v>
      </c>
      <c r="F1" s="1" t="s">
        <v>676</v>
      </c>
      <c r="G1" s="1" t="s">
        <v>699</v>
      </c>
      <c r="H1" s="35" t="s">
        <v>701</v>
      </c>
      <c r="I1" s="1" t="s">
        <v>677</v>
      </c>
      <c r="J1" s="1" t="s">
        <v>702</v>
      </c>
      <c r="K1" s="35" t="s">
        <v>703</v>
      </c>
      <c r="L1" s="1" t="s">
        <v>679</v>
      </c>
      <c r="M1" s="1" t="s">
        <v>689</v>
      </c>
      <c r="N1" s="35" t="s">
        <v>704</v>
      </c>
      <c r="O1" s="1" t="s">
        <v>680</v>
      </c>
      <c r="P1" s="1" t="s">
        <v>688</v>
      </c>
      <c r="Q1" s="35" t="s">
        <v>705</v>
      </c>
      <c r="R1" s="1" t="s">
        <v>681</v>
      </c>
      <c r="S1" s="1" t="s">
        <v>690</v>
      </c>
      <c r="T1" s="35" t="s">
        <v>706</v>
      </c>
      <c r="U1" s="1" t="s">
        <v>687</v>
      </c>
      <c r="V1" s="1" t="s">
        <v>700</v>
      </c>
      <c r="W1" s="35" t="s">
        <v>707</v>
      </c>
      <c r="X1" s="1" t="s">
        <v>682</v>
      </c>
      <c r="Y1" s="1" t="s">
        <v>691</v>
      </c>
      <c r="Z1" s="35" t="s">
        <v>708</v>
      </c>
      <c r="AA1" s="1" t="s">
        <v>683</v>
      </c>
      <c r="AB1" s="1" t="s">
        <v>692</v>
      </c>
      <c r="AC1" s="35" t="s">
        <v>709</v>
      </c>
      <c r="AD1" s="1" t="s">
        <v>684</v>
      </c>
      <c r="AE1" s="1" t="s">
        <v>693</v>
      </c>
      <c r="AF1" s="35" t="s">
        <v>710</v>
      </c>
      <c r="AG1" s="1" t="s">
        <v>685</v>
      </c>
      <c r="AH1" s="1" t="s">
        <v>694</v>
      </c>
      <c r="AI1" s="35" t="s">
        <v>711</v>
      </c>
      <c r="AJ1" s="1" t="s">
        <v>630</v>
      </c>
      <c r="AK1" s="38" t="s">
        <v>641</v>
      </c>
    </row>
    <row r="2" spans="1:46" x14ac:dyDescent="0.25">
      <c r="A2" t="s">
        <v>607</v>
      </c>
      <c r="B2" t="s">
        <v>280</v>
      </c>
      <c r="C2" t="s">
        <v>468</v>
      </c>
      <c r="D2" t="s">
        <v>523</v>
      </c>
      <c r="E2" s="31">
        <v>32.902173913043477</v>
      </c>
      <c r="F2" s="31">
        <v>125.5416304347826</v>
      </c>
      <c r="G2" s="31">
        <v>5.9791304347826086</v>
      </c>
      <c r="H2" s="36">
        <v>4.7626675024654043E-2</v>
      </c>
      <c r="I2" s="31">
        <v>23.964673913043477</v>
      </c>
      <c r="J2" s="31">
        <v>0.54347826086956519</v>
      </c>
      <c r="K2" s="36">
        <v>2.2678308198208413E-2</v>
      </c>
      <c r="L2" s="31">
        <v>23.442934782608695</v>
      </c>
      <c r="M2" s="31">
        <v>0.54347826086956519</v>
      </c>
      <c r="N2" s="36">
        <v>2.3183030022023876E-2</v>
      </c>
      <c r="O2" s="31">
        <v>0</v>
      </c>
      <c r="P2" s="31">
        <v>0</v>
      </c>
      <c r="Q2" s="36" t="s">
        <v>772</v>
      </c>
      <c r="R2" s="31">
        <v>0.52173913043478259</v>
      </c>
      <c r="S2" s="31">
        <v>0</v>
      </c>
      <c r="T2" s="36">
        <v>0</v>
      </c>
      <c r="U2" s="31">
        <v>24.842391304347824</v>
      </c>
      <c r="V2" s="31">
        <v>0</v>
      </c>
      <c r="W2" s="36">
        <v>0</v>
      </c>
      <c r="X2" s="31">
        <v>0</v>
      </c>
      <c r="Y2" s="31">
        <v>0</v>
      </c>
      <c r="Z2" s="36" t="s">
        <v>772</v>
      </c>
      <c r="AA2" s="31">
        <v>49.551630434782609</v>
      </c>
      <c r="AB2" s="31">
        <v>5.3641304347826084</v>
      </c>
      <c r="AC2" s="36">
        <v>0.10825335892514394</v>
      </c>
      <c r="AD2" s="31">
        <v>0</v>
      </c>
      <c r="AE2" s="31">
        <v>0</v>
      </c>
      <c r="AF2" s="36" t="s">
        <v>772</v>
      </c>
      <c r="AG2" s="31">
        <v>27.182934782608694</v>
      </c>
      <c r="AH2" s="31">
        <v>7.1521739130434789E-2</v>
      </c>
      <c r="AI2" s="36">
        <v>2.6311264660132841E-3</v>
      </c>
      <c r="AJ2" t="s">
        <v>89</v>
      </c>
      <c r="AK2" s="37">
        <v>7</v>
      </c>
      <c r="AT2"/>
    </row>
    <row r="3" spans="1:46" x14ac:dyDescent="0.25">
      <c r="A3" t="s">
        <v>607</v>
      </c>
      <c r="B3" t="s">
        <v>291</v>
      </c>
      <c r="C3" t="s">
        <v>380</v>
      </c>
      <c r="D3" t="s">
        <v>505</v>
      </c>
      <c r="E3" s="31">
        <v>40.608695652173914</v>
      </c>
      <c r="F3" s="31">
        <v>15.259130434782609</v>
      </c>
      <c r="G3" s="31">
        <v>9.2021739130434774</v>
      </c>
      <c r="H3" s="36">
        <v>0.60306017779803955</v>
      </c>
      <c r="I3" s="31">
        <v>10.871304347826086</v>
      </c>
      <c r="J3" s="31">
        <v>4.8695652173913038</v>
      </c>
      <c r="K3" s="36">
        <v>0.44792833146696526</v>
      </c>
      <c r="L3" s="31">
        <v>1.6657608695652173</v>
      </c>
      <c r="M3" s="31">
        <v>0.34782608695652173</v>
      </c>
      <c r="N3" s="36">
        <v>0.20880913539967375</v>
      </c>
      <c r="O3" s="31">
        <v>4.5217391304347823</v>
      </c>
      <c r="P3" s="31">
        <v>4.5217391304347823</v>
      </c>
      <c r="Q3" s="36">
        <v>1</v>
      </c>
      <c r="R3" s="31">
        <v>4.6838043478260873</v>
      </c>
      <c r="S3" s="31">
        <v>0</v>
      </c>
      <c r="T3" s="36">
        <v>0</v>
      </c>
      <c r="U3" s="31">
        <v>5.5217391304347829E-2</v>
      </c>
      <c r="V3" s="31">
        <v>0</v>
      </c>
      <c r="W3" s="36">
        <v>0</v>
      </c>
      <c r="X3" s="31">
        <v>0</v>
      </c>
      <c r="Y3" s="31">
        <v>0</v>
      </c>
      <c r="Z3" s="36" t="s">
        <v>772</v>
      </c>
      <c r="AA3" s="31">
        <v>4.3326086956521745</v>
      </c>
      <c r="AB3" s="31">
        <v>4.3326086956521745</v>
      </c>
      <c r="AC3" s="36">
        <v>1</v>
      </c>
      <c r="AD3" s="31">
        <v>0</v>
      </c>
      <c r="AE3" s="31">
        <v>0</v>
      </c>
      <c r="AF3" s="36" t="s">
        <v>772</v>
      </c>
      <c r="AG3" s="31">
        <v>0</v>
      </c>
      <c r="AH3" s="31">
        <v>0</v>
      </c>
      <c r="AI3" s="36" t="s">
        <v>772</v>
      </c>
      <c r="AJ3" t="s">
        <v>100</v>
      </c>
      <c r="AK3" s="37">
        <v>7</v>
      </c>
      <c r="AT3"/>
    </row>
    <row r="4" spans="1:46" x14ac:dyDescent="0.25">
      <c r="A4" t="s">
        <v>607</v>
      </c>
      <c r="B4" t="s">
        <v>227</v>
      </c>
      <c r="C4" t="s">
        <v>398</v>
      </c>
      <c r="D4" t="s">
        <v>504</v>
      </c>
      <c r="E4" s="31">
        <v>24.652173913043477</v>
      </c>
      <c r="F4" s="31">
        <v>86.718913043478253</v>
      </c>
      <c r="G4" s="31">
        <v>2.165</v>
      </c>
      <c r="H4" s="36">
        <v>2.4965718826693944E-2</v>
      </c>
      <c r="I4" s="31">
        <v>19.867608695652173</v>
      </c>
      <c r="J4" s="31">
        <v>0</v>
      </c>
      <c r="K4" s="36">
        <v>0</v>
      </c>
      <c r="L4" s="31">
        <v>11.165869565217392</v>
      </c>
      <c r="M4" s="31">
        <v>0</v>
      </c>
      <c r="N4" s="36">
        <v>0</v>
      </c>
      <c r="O4" s="31">
        <v>2.9655434782608694</v>
      </c>
      <c r="P4" s="31">
        <v>0</v>
      </c>
      <c r="Q4" s="36">
        <v>0</v>
      </c>
      <c r="R4" s="31">
        <v>5.7361956521739135</v>
      </c>
      <c r="S4" s="31">
        <v>0</v>
      </c>
      <c r="T4" s="36">
        <v>0</v>
      </c>
      <c r="U4" s="31">
        <v>19.511630434782607</v>
      </c>
      <c r="V4" s="31">
        <v>2.165</v>
      </c>
      <c r="W4" s="36">
        <v>0.1109594611909285</v>
      </c>
      <c r="X4" s="31">
        <v>0</v>
      </c>
      <c r="Y4" s="31">
        <v>0</v>
      </c>
      <c r="Z4" s="36" t="s">
        <v>772</v>
      </c>
      <c r="AA4" s="31">
        <v>27.317391304347826</v>
      </c>
      <c r="AB4" s="31">
        <v>0</v>
      </c>
      <c r="AC4" s="36">
        <v>0</v>
      </c>
      <c r="AD4" s="31">
        <v>0</v>
      </c>
      <c r="AE4" s="31">
        <v>0</v>
      </c>
      <c r="AF4" s="36" t="s">
        <v>772</v>
      </c>
      <c r="AG4" s="31">
        <v>20.022282608695647</v>
      </c>
      <c r="AH4" s="31">
        <v>0</v>
      </c>
      <c r="AI4" s="36">
        <v>0</v>
      </c>
      <c r="AJ4" t="s">
        <v>34</v>
      </c>
      <c r="AK4" s="37">
        <v>7</v>
      </c>
      <c r="AT4"/>
    </row>
    <row r="5" spans="1:46" x14ac:dyDescent="0.25">
      <c r="A5" t="s">
        <v>607</v>
      </c>
      <c r="B5" t="s">
        <v>236</v>
      </c>
      <c r="C5" t="s">
        <v>387</v>
      </c>
      <c r="D5" t="s">
        <v>553</v>
      </c>
      <c r="E5" s="31">
        <v>54.271739130434781</v>
      </c>
      <c r="F5" s="31">
        <v>175.18000000000004</v>
      </c>
      <c r="G5" s="31">
        <v>3.8260869565217392</v>
      </c>
      <c r="H5" s="36">
        <v>2.184088912274083E-2</v>
      </c>
      <c r="I5" s="31">
        <v>27.305869565217399</v>
      </c>
      <c r="J5" s="31">
        <v>3.8260869565217392</v>
      </c>
      <c r="K5" s="36">
        <v>0.14011957932280841</v>
      </c>
      <c r="L5" s="31">
        <v>19.339782608695661</v>
      </c>
      <c r="M5" s="31">
        <v>0</v>
      </c>
      <c r="N5" s="36">
        <v>0</v>
      </c>
      <c r="O5" s="31">
        <v>5.1726086956521735</v>
      </c>
      <c r="P5" s="31">
        <v>3.8260869565217392</v>
      </c>
      <c r="Q5" s="36">
        <v>0.73968227284189303</v>
      </c>
      <c r="R5" s="31">
        <v>2.7934782608695654</v>
      </c>
      <c r="S5" s="31">
        <v>0</v>
      </c>
      <c r="T5" s="36">
        <v>0</v>
      </c>
      <c r="U5" s="31">
        <v>28.025760869565222</v>
      </c>
      <c r="V5" s="31">
        <v>0</v>
      </c>
      <c r="W5" s="36">
        <v>0</v>
      </c>
      <c r="X5" s="31">
        <v>0</v>
      </c>
      <c r="Y5" s="31">
        <v>0</v>
      </c>
      <c r="Z5" s="36" t="s">
        <v>772</v>
      </c>
      <c r="AA5" s="31">
        <v>83.701739130434774</v>
      </c>
      <c r="AB5" s="31">
        <v>0</v>
      </c>
      <c r="AC5" s="36">
        <v>0</v>
      </c>
      <c r="AD5" s="31">
        <v>4.5118478260869566</v>
      </c>
      <c r="AE5" s="31">
        <v>0</v>
      </c>
      <c r="AF5" s="36">
        <v>0</v>
      </c>
      <c r="AG5" s="31">
        <v>31.634782608695662</v>
      </c>
      <c r="AH5" s="31">
        <v>0</v>
      </c>
      <c r="AI5" s="36">
        <v>0</v>
      </c>
      <c r="AJ5" t="s">
        <v>43</v>
      </c>
      <c r="AK5" s="37">
        <v>7</v>
      </c>
      <c r="AT5"/>
    </row>
    <row r="6" spans="1:46" x14ac:dyDescent="0.25">
      <c r="A6" t="s">
        <v>607</v>
      </c>
      <c r="B6" t="s">
        <v>220</v>
      </c>
      <c r="C6" t="s">
        <v>440</v>
      </c>
      <c r="D6" t="s">
        <v>527</v>
      </c>
      <c r="E6" s="31">
        <v>27.695652173913043</v>
      </c>
      <c r="F6" s="31">
        <v>93.060108695652147</v>
      </c>
      <c r="G6" s="31">
        <v>0</v>
      </c>
      <c r="H6" s="36">
        <v>0</v>
      </c>
      <c r="I6" s="31">
        <v>24.486739130434781</v>
      </c>
      <c r="J6" s="31">
        <v>0</v>
      </c>
      <c r="K6" s="36">
        <v>0</v>
      </c>
      <c r="L6" s="31">
        <v>16.771630434782608</v>
      </c>
      <c r="M6" s="31">
        <v>0</v>
      </c>
      <c r="N6" s="36">
        <v>0</v>
      </c>
      <c r="O6" s="31">
        <v>4.2984782608695635</v>
      </c>
      <c r="P6" s="31">
        <v>0</v>
      </c>
      <c r="Q6" s="36">
        <v>0</v>
      </c>
      <c r="R6" s="31">
        <v>3.4166304347826091</v>
      </c>
      <c r="S6" s="31">
        <v>0</v>
      </c>
      <c r="T6" s="36">
        <v>0</v>
      </c>
      <c r="U6" s="31">
        <v>11.684130434782606</v>
      </c>
      <c r="V6" s="31">
        <v>0</v>
      </c>
      <c r="W6" s="36">
        <v>0</v>
      </c>
      <c r="X6" s="31">
        <v>0</v>
      </c>
      <c r="Y6" s="31">
        <v>0</v>
      </c>
      <c r="Z6" s="36" t="s">
        <v>772</v>
      </c>
      <c r="AA6" s="31">
        <v>53.468804347826065</v>
      </c>
      <c r="AB6" s="31">
        <v>0</v>
      </c>
      <c r="AC6" s="36">
        <v>0</v>
      </c>
      <c r="AD6" s="31">
        <v>0</v>
      </c>
      <c r="AE6" s="31">
        <v>0</v>
      </c>
      <c r="AF6" s="36" t="s">
        <v>772</v>
      </c>
      <c r="AG6" s="31">
        <v>3.4204347826086949</v>
      </c>
      <c r="AH6" s="31">
        <v>0</v>
      </c>
      <c r="AI6" s="36">
        <v>0</v>
      </c>
      <c r="AJ6" t="s">
        <v>27</v>
      </c>
      <c r="AK6" s="37">
        <v>7</v>
      </c>
      <c r="AT6"/>
    </row>
    <row r="7" spans="1:46" x14ac:dyDescent="0.25">
      <c r="A7" t="s">
        <v>607</v>
      </c>
      <c r="B7" t="s">
        <v>241</v>
      </c>
      <c r="C7" t="s">
        <v>450</v>
      </c>
      <c r="D7" t="s">
        <v>556</v>
      </c>
      <c r="E7" s="31">
        <v>37.913043478260867</v>
      </c>
      <c r="F7" s="31">
        <v>109.83532608695653</v>
      </c>
      <c r="G7" s="31">
        <v>0</v>
      </c>
      <c r="H7" s="36">
        <v>0</v>
      </c>
      <c r="I7" s="31">
        <v>18.169891304347821</v>
      </c>
      <c r="J7" s="31">
        <v>0</v>
      </c>
      <c r="K7" s="36">
        <v>0</v>
      </c>
      <c r="L7" s="31">
        <v>10.886521739130433</v>
      </c>
      <c r="M7" s="31">
        <v>0</v>
      </c>
      <c r="N7" s="36">
        <v>0</v>
      </c>
      <c r="O7" s="31">
        <v>4.8267391304347811</v>
      </c>
      <c r="P7" s="31">
        <v>0</v>
      </c>
      <c r="Q7" s="36">
        <v>0</v>
      </c>
      <c r="R7" s="31">
        <v>2.4566304347826087</v>
      </c>
      <c r="S7" s="31">
        <v>0</v>
      </c>
      <c r="T7" s="36">
        <v>0</v>
      </c>
      <c r="U7" s="31">
        <v>22.967934782608701</v>
      </c>
      <c r="V7" s="31">
        <v>0</v>
      </c>
      <c r="W7" s="36">
        <v>0</v>
      </c>
      <c r="X7" s="31">
        <v>0</v>
      </c>
      <c r="Y7" s="31">
        <v>0</v>
      </c>
      <c r="Z7" s="36" t="s">
        <v>772</v>
      </c>
      <c r="AA7" s="31">
        <v>18.936956521739134</v>
      </c>
      <c r="AB7" s="31">
        <v>0</v>
      </c>
      <c r="AC7" s="36">
        <v>0</v>
      </c>
      <c r="AD7" s="31">
        <v>5.828913043478261</v>
      </c>
      <c r="AE7" s="31">
        <v>0</v>
      </c>
      <c r="AF7" s="36">
        <v>0</v>
      </c>
      <c r="AG7" s="31">
        <v>43.931630434782605</v>
      </c>
      <c r="AH7" s="31">
        <v>0</v>
      </c>
      <c r="AI7" s="36">
        <v>0</v>
      </c>
      <c r="AJ7" t="s">
        <v>48</v>
      </c>
      <c r="AK7" s="37">
        <v>7</v>
      </c>
      <c r="AT7"/>
    </row>
    <row r="8" spans="1:46" x14ac:dyDescent="0.25">
      <c r="A8" t="s">
        <v>607</v>
      </c>
      <c r="B8" t="s">
        <v>232</v>
      </c>
      <c r="C8" t="s">
        <v>446</v>
      </c>
      <c r="D8" t="s">
        <v>542</v>
      </c>
      <c r="E8" s="31">
        <v>40.217391304347828</v>
      </c>
      <c r="F8" s="31">
        <v>144.98086956521735</v>
      </c>
      <c r="G8" s="31">
        <v>0</v>
      </c>
      <c r="H8" s="36">
        <v>0</v>
      </c>
      <c r="I8" s="31">
        <v>30.47739130434783</v>
      </c>
      <c r="J8" s="31">
        <v>0</v>
      </c>
      <c r="K8" s="36">
        <v>0</v>
      </c>
      <c r="L8" s="31">
        <v>19.057065217391308</v>
      </c>
      <c r="M8" s="31">
        <v>0</v>
      </c>
      <c r="N8" s="36">
        <v>0</v>
      </c>
      <c r="O8" s="31">
        <v>4.4671739130434789</v>
      </c>
      <c r="P8" s="31">
        <v>0</v>
      </c>
      <c r="Q8" s="36">
        <v>0</v>
      </c>
      <c r="R8" s="31">
        <v>6.9531521739130442</v>
      </c>
      <c r="S8" s="31">
        <v>0</v>
      </c>
      <c r="T8" s="36">
        <v>0</v>
      </c>
      <c r="U8" s="31">
        <v>18.285434782608686</v>
      </c>
      <c r="V8" s="31">
        <v>0</v>
      </c>
      <c r="W8" s="36">
        <v>0</v>
      </c>
      <c r="X8" s="31">
        <v>0</v>
      </c>
      <c r="Y8" s="31">
        <v>0</v>
      </c>
      <c r="Z8" s="36" t="s">
        <v>772</v>
      </c>
      <c r="AA8" s="31">
        <v>48.804456521739112</v>
      </c>
      <c r="AB8" s="31">
        <v>0</v>
      </c>
      <c r="AC8" s="36">
        <v>0</v>
      </c>
      <c r="AD8" s="31">
        <v>8.5282608695652176</v>
      </c>
      <c r="AE8" s="31">
        <v>0</v>
      </c>
      <c r="AF8" s="36">
        <v>0</v>
      </c>
      <c r="AG8" s="31">
        <v>38.885326086956518</v>
      </c>
      <c r="AH8" s="31">
        <v>0</v>
      </c>
      <c r="AI8" s="36">
        <v>0</v>
      </c>
      <c r="AJ8" t="s">
        <v>39</v>
      </c>
      <c r="AK8" s="37">
        <v>7</v>
      </c>
      <c r="AT8"/>
    </row>
    <row r="9" spans="1:46" x14ac:dyDescent="0.25">
      <c r="A9" t="s">
        <v>607</v>
      </c>
      <c r="B9" t="s">
        <v>357</v>
      </c>
      <c r="C9" t="s">
        <v>494</v>
      </c>
      <c r="D9" t="s">
        <v>522</v>
      </c>
      <c r="E9" s="31">
        <v>26.673913043478262</v>
      </c>
      <c r="F9" s="31">
        <v>81.312173913043466</v>
      </c>
      <c r="G9" s="31">
        <v>19.434782608695652</v>
      </c>
      <c r="H9" s="36">
        <v>0.23901442641884743</v>
      </c>
      <c r="I9" s="31">
        <v>17.083586956521739</v>
      </c>
      <c r="J9" s="31">
        <v>4.0434782608695654</v>
      </c>
      <c r="K9" s="36">
        <v>0.23668789646813304</v>
      </c>
      <c r="L9" s="31">
        <v>10.265652173913043</v>
      </c>
      <c r="M9" s="31">
        <v>4.0434782608695654</v>
      </c>
      <c r="N9" s="36">
        <v>0.39388420651391304</v>
      </c>
      <c r="O9" s="31">
        <v>1.361413043478261</v>
      </c>
      <c r="P9" s="31">
        <v>0</v>
      </c>
      <c r="Q9" s="36">
        <v>0</v>
      </c>
      <c r="R9" s="31">
        <v>5.4565217391304346</v>
      </c>
      <c r="S9" s="31">
        <v>0</v>
      </c>
      <c r="T9" s="36">
        <v>0</v>
      </c>
      <c r="U9" s="31">
        <v>18.932608695652171</v>
      </c>
      <c r="V9" s="31">
        <v>4.6956521739130439</v>
      </c>
      <c r="W9" s="36">
        <v>0.24801929038925255</v>
      </c>
      <c r="X9" s="31">
        <v>0</v>
      </c>
      <c r="Y9" s="31">
        <v>0</v>
      </c>
      <c r="Z9" s="36" t="s">
        <v>772</v>
      </c>
      <c r="AA9" s="31">
        <v>30.63</v>
      </c>
      <c r="AB9" s="31">
        <v>10.695652173913043</v>
      </c>
      <c r="AC9" s="36">
        <v>0.34918877485840821</v>
      </c>
      <c r="AD9" s="31">
        <v>0</v>
      </c>
      <c r="AE9" s="31">
        <v>0</v>
      </c>
      <c r="AF9" s="36" t="s">
        <v>772</v>
      </c>
      <c r="AG9" s="31">
        <v>14.66597826086956</v>
      </c>
      <c r="AH9" s="31">
        <v>0</v>
      </c>
      <c r="AI9" s="36">
        <v>0</v>
      </c>
      <c r="AJ9" t="s">
        <v>169</v>
      </c>
      <c r="AK9" s="37">
        <v>7</v>
      </c>
      <c r="AT9"/>
    </row>
    <row r="10" spans="1:46" x14ac:dyDescent="0.25">
      <c r="A10" t="s">
        <v>607</v>
      </c>
      <c r="B10" t="s">
        <v>239</v>
      </c>
      <c r="C10" t="s">
        <v>449</v>
      </c>
      <c r="D10" t="s">
        <v>555</v>
      </c>
      <c r="E10" s="31">
        <v>28.184782608695652</v>
      </c>
      <c r="F10" s="31">
        <v>101.84728260869565</v>
      </c>
      <c r="G10" s="31">
        <v>8.8260869565217384</v>
      </c>
      <c r="H10" s="36">
        <v>8.6660014194312671E-2</v>
      </c>
      <c r="I10" s="31">
        <v>22.080760869565221</v>
      </c>
      <c r="J10" s="31">
        <v>4.5869565217391308</v>
      </c>
      <c r="K10" s="36">
        <v>0.20773543759814514</v>
      </c>
      <c r="L10" s="31">
        <v>10.981195652173914</v>
      </c>
      <c r="M10" s="31">
        <v>2.5869565217391304</v>
      </c>
      <c r="N10" s="36">
        <v>0.23558058736773335</v>
      </c>
      <c r="O10" s="31">
        <v>5.983695652173914</v>
      </c>
      <c r="P10" s="31">
        <v>2</v>
      </c>
      <c r="Q10" s="36">
        <v>0.3342415985467756</v>
      </c>
      <c r="R10" s="31">
        <v>5.1158695652173911</v>
      </c>
      <c r="S10" s="31">
        <v>0</v>
      </c>
      <c r="T10" s="36">
        <v>0</v>
      </c>
      <c r="U10" s="31">
        <v>16.303043478260872</v>
      </c>
      <c r="V10" s="31">
        <v>0</v>
      </c>
      <c r="W10" s="36">
        <v>0</v>
      </c>
      <c r="X10" s="31">
        <v>0</v>
      </c>
      <c r="Y10" s="31">
        <v>0</v>
      </c>
      <c r="Z10" s="36" t="s">
        <v>772</v>
      </c>
      <c r="AA10" s="31">
        <v>41.621739130434783</v>
      </c>
      <c r="AB10" s="31">
        <v>3.1304347826086958</v>
      </c>
      <c r="AC10" s="36">
        <v>7.521153243497336E-2</v>
      </c>
      <c r="AD10" s="31">
        <v>4.8094565217391283</v>
      </c>
      <c r="AE10" s="31">
        <v>0</v>
      </c>
      <c r="AF10" s="36">
        <v>0</v>
      </c>
      <c r="AG10" s="31">
        <v>17.032282608695656</v>
      </c>
      <c r="AH10" s="31">
        <v>1.1086956521739131</v>
      </c>
      <c r="AI10" s="36">
        <v>6.5093779714991334E-2</v>
      </c>
      <c r="AJ10" t="s">
        <v>46</v>
      </c>
      <c r="AK10" s="37">
        <v>7</v>
      </c>
      <c r="AT10"/>
    </row>
    <row r="11" spans="1:46" x14ac:dyDescent="0.25">
      <c r="A11" t="s">
        <v>607</v>
      </c>
      <c r="B11" t="s">
        <v>238</v>
      </c>
      <c r="C11" t="s">
        <v>377</v>
      </c>
      <c r="D11" t="s">
        <v>516</v>
      </c>
      <c r="E11" s="31">
        <v>43.945652173913047</v>
      </c>
      <c r="F11" s="31">
        <v>153.89195652173913</v>
      </c>
      <c r="G11" s="31">
        <v>1.0434782608695652</v>
      </c>
      <c r="H11" s="36">
        <v>6.7805899960870341E-3</v>
      </c>
      <c r="I11" s="31">
        <v>37.04021739130436</v>
      </c>
      <c r="J11" s="31">
        <v>1.0434782608695652</v>
      </c>
      <c r="K11" s="36">
        <v>2.8171493969539562E-2</v>
      </c>
      <c r="L11" s="31">
        <v>27.102065217391313</v>
      </c>
      <c r="M11" s="31">
        <v>0</v>
      </c>
      <c r="N11" s="36">
        <v>0</v>
      </c>
      <c r="O11" s="31">
        <v>4.9214130434782613</v>
      </c>
      <c r="P11" s="31">
        <v>1.0434782608695652</v>
      </c>
      <c r="Q11" s="36">
        <v>0.21202818207920135</v>
      </c>
      <c r="R11" s="31">
        <v>5.0167391304347833</v>
      </c>
      <c r="S11" s="31">
        <v>0</v>
      </c>
      <c r="T11" s="36">
        <v>0</v>
      </c>
      <c r="U11" s="31">
        <v>17.758804347826082</v>
      </c>
      <c r="V11" s="31">
        <v>0</v>
      </c>
      <c r="W11" s="36">
        <v>0</v>
      </c>
      <c r="X11" s="31">
        <v>0</v>
      </c>
      <c r="Y11" s="31">
        <v>0</v>
      </c>
      <c r="Z11" s="36" t="s">
        <v>772</v>
      </c>
      <c r="AA11" s="31">
        <v>62.553369565217388</v>
      </c>
      <c r="AB11" s="31">
        <v>0</v>
      </c>
      <c r="AC11" s="36">
        <v>0</v>
      </c>
      <c r="AD11" s="31">
        <v>0</v>
      </c>
      <c r="AE11" s="31">
        <v>0</v>
      </c>
      <c r="AF11" s="36" t="s">
        <v>772</v>
      </c>
      <c r="AG11" s="31">
        <v>36.539565217391313</v>
      </c>
      <c r="AH11" s="31">
        <v>0</v>
      </c>
      <c r="AI11" s="36">
        <v>0</v>
      </c>
      <c r="AJ11" t="s">
        <v>45</v>
      </c>
      <c r="AK11" s="37">
        <v>7</v>
      </c>
      <c r="AT11"/>
    </row>
    <row r="12" spans="1:46" x14ac:dyDescent="0.25">
      <c r="A12" t="s">
        <v>607</v>
      </c>
      <c r="B12" t="s">
        <v>348</v>
      </c>
      <c r="C12" t="s">
        <v>493</v>
      </c>
      <c r="D12" t="s">
        <v>523</v>
      </c>
      <c r="E12" s="31">
        <v>40.641304347826086</v>
      </c>
      <c r="F12" s="31">
        <v>158.92500000000001</v>
      </c>
      <c r="G12" s="31">
        <v>14.260869565217389</v>
      </c>
      <c r="H12" s="36">
        <v>8.9733330597561042E-2</v>
      </c>
      <c r="I12" s="31">
        <v>33.858152173913041</v>
      </c>
      <c r="J12" s="31">
        <v>6.1141304347826075</v>
      </c>
      <c r="K12" s="36">
        <v>0.18058074768455351</v>
      </c>
      <c r="L12" s="31">
        <v>22.369565217391301</v>
      </c>
      <c r="M12" s="31">
        <v>0</v>
      </c>
      <c r="N12" s="36">
        <v>0</v>
      </c>
      <c r="O12" s="31">
        <v>5.3744565217391296</v>
      </c>
      <c r="P12" s="31">
        <v>0</v>
      </c>
      <c r="Q12" s="36">
        <v>0</v>
      </c>
      <c r="R12" s="31">
        <v>6.1141304347826075</v>
      </c>
      <c r="S12" s="31">
        <v>6.1141304347826075</v>
      </c>
      <c r="T12" s="36">
        <v>1</v>
      </c>
      <c r="U12" s="31">
        <v>20.048369565217392</v>
      </c>
      <c r="V12" s="31">
        <v>4.6711956521739131</v>
      </c>
      <c r="W12" s="36">
        <v>0.23299628615576459</v>
      </c>
      <c r="X12" s="31">
        <v>0</v>
      </c>
      <c r="Y12" s="31">
        <v>0</v>
      </c>
      <c r="Z12" s="36" t="s">
        <v>772</v>
      </c>
      <c r="AA12" s="31">
        <v>52.87608695652176</v>
      </c>
      <c r="AB12" s="31">
        <v>3.4755434782608696</v>
      </c>
      <c r="AC12" s="36">
        <v>6.5729967520453861E-2</v>
      </c>
      <c r="AD12" s="31">
        <v>0</v>
      </c>
      <c r="AE12" s="31">
        <v>0</v>
      </c>
      <c r="AF12" s="36" t="s">
        <v>772</v>
      </c>
      <c r="AG12" s="31">
        <v>52.142391304347818</v>
      </c>
      <c r="AH12" s="31">
        <v>0</v>
      </c>
      <c r="AI12" s="36">
        <v>0</v>
      </c>
      <c r="AJ12" t="s">
        <v>160</v>
      </c>
      <c r="AK12" s="37">
        <v>7</v>
      </c>
      <c r="AT12"/>
    </row>
    <row r="13" spans="1:46" x14ac:dyDescent="0.25">
      <c r="A13" t="s">
        <v>607</v>
      </c>
      <c r="B13" t="s">
        <v>252</v>
      </c>
      <c r="C13" t="s">
        <v>378</v>
      </c>
      <c r="D13" t="s">
        <v>559</v>
      </c>
      <c r="E13" s="31">
        <v>70.793478260869563</v>
      </c>
      <c r="F13" s="31">
        <v>230.22271739130437</v>
      </c>
      <c r="G13" s="31">
        <v>87.190217391304344</v>
      </c>
      <c r="H13" s="36">
        <v>0.37872117217307055</v>
      </c>
      <c r="I13" s="31">
        <v>31.893913043478261</v>
      </c>
      <c r="J13" s="31">
        <v>0.33152173913043476</v>
      </c>
      <c r="K13" s="36">
        <v>1.0394514422814766E-2</v>
      </c>
      <c r="L13" s="31">
        <v>3.967282608695653</v>
      </c>
      <c r="M13" s="31">
        <v>0.33152173913043476</v>
      </c>
      <c r="N13" s="36">
        <v>8.3563933258445411E-2</v>
      </c>
      <c r="O13" s="31">
        <v>22.622282608695652</v>
      </c>
      <c r="P13" s="31">
        <v>0</v>
      </c>
      <c r="Q13" s="36">
        <v>0</v>
      </c>
      <c r="R13" s="31">
        <v>5.3043478260869561</v>
      </c>
      <c r="S13" s="31">
        <v>0</v>
      </c>
      <c r="T13" s="36">
        <v>0</v>
      </c>
      <c r="U13" s="31">
        <v>39.170108695652175</v>
      </c>
      <c r="V13" s="31">
        <v>17.038043478260871</v>
      </c>
      <c r="W13" s="36">
        <v>0.43497564968851027</v>
      </c>
      <c r="X13" s="31">
        <v>7.5655434782608708</v>
      </c>
      <c r="Y13" s="31">
        <v>0</v>
      </c>
      <c r="Z13" s="36">
        <v>0</v>
      </c>
      <c r="AA13" s="31">
        <v>101.92978260869566</v>
      </c>
      <c r="AB13" s="31">
        <v>59.635869565217391</v>
      </c>
      <c r="AC13" s="36">
        <v>0.5850681522019634</v>
      </c>
      <c r="AD13" s="31">
        <v>0</v>
      </c>
      <c r="AE13" s="31">
        <v>0</v>
      </c>
      <c r="AF13" s="36" t="s">
        <v>772</v>
      </c>
      <c r="AG13" s="31">
        <v>49.663369565217408</v>
      </c>
      <c r="AH13" s="31">
        <v>10.184782608695652</v>
      </c>
      <c r="AI13" s="36">
        <v>0.20507635099791416</v>
      </c>
      <c r="AJ13" t="s">
        <v>59</v>
      </c>
      <c r="AK13" s="37">
        <v>7</v>
      </c>
      <c r="AT13"/>
    </row>
    <row r="14" spans="1:46" x14ac:dyDescent="0.25">
      <c r="A14" t="s">
        <v>607</v>
      </c>
      <c r="B14" t="s">
        <v>302</v>
      </c>
      <c r="C14" t="s">
        <v>438</v>
      </c>
      <c r="D14" t="s">
        <v>519</v>
      </c>
      <c r="E14" s="31">
        <v>41.423913043478258</v>
      </c>
      <c r="F14" s="31">
        <v>134.55434782608694</v>
      </c>
      <c r="G14" s="31">
        <v>0</v>
      </c>
      <c r="H14" s="36">
        <v>0</v>
      </c>
      <c r="I14" s="31">
        <v>32.989565217391309</v>
      </c>
      <c r="J14" s="31">
        <v>0</v>
      </c>
      <c r="K14" s="36">
        <v>0</v>
      </c>
      <c r="L14" s="31">
        <v>14.641739130434789</v>
      </c>
      <c r="M14" s="31">
        <v>0</v>
      </c>
      <c r="N14" s="36">
        <v>0</v>
      </c>
      <c r="O14" s="31">
        <v>12.608695652173912</v>
      </c>
      <c r="P14" s="31">
        <v>0</v>
      </c>
      <c r="Q14" s="36">
        <v>0</v>
      </c>
      <c r="R14" s="31">
        <v>5.7391304347826084</v>
      </c>
      <c r="S14" s="31">
        <v>0</v>
      </c>
      <c r="T14" s="36">
        <v>0</v>
      </c>
      <c r="U14" s="31">
        <v>23.550760869565217</v>
      </c>
      <c r="V14" s="31">
        <v>0</v>
      </c>
      <c r="W14" s="36">
        <v>0</v>
      </c>
      <c r="X14" s="31">
        <v>2.7826086956521738</v>
      </c>
      <c r="Y14" s="31">
        <v>0</v>
      </c>
      <c r="Z14" s="36">
        <v>0</v>
      </c>
      <c r="AA14" s="31">
        <v>47.880978260869554</v>
      </c>
      <c r="AB14" s="31">
        <v>0</v>
      </c>
      <c r="AC14" s="36">
        <v>0</v>
      </c>
      <c r="AD14" s="31">
        <v>0</v>
      </c>
      <c r="AE14" s="31">
        <v>0</v>
      </c>
      <c r="AF14" s="36" t="s">
        <v>772</v>
      </c>
      <c r="AG14" s="31">
        <v>27.350434782608684</v>
      </c>
      <c r="AH14" s="31">
        <v>0</v>
      </c>
      <c r="AI14" s="36">
        <v>0</v>
      </c>
      <c r="AJ14" t="s">
        <v>111</v>
      </c>
      <c r="AK14" s="37">
        <v>7</v>
      </c>
      <c r="AT14"/>
    </row>
    <row r="15" spans="1:46" x14ac:dyDescent="0.25">
      <c r="A15" t="s">
        <v>607</v>
      </c>
      <c r="B15" t="s">
        <v>225</v>
      </c>
      <c r="C15" t="s">
        <v>439</v>
      </c>
      <c r="D15" t="s">
        <v>512</v>
      </c>
      <c r="E15" s="31">
        <v>42.793478260869563</v>
      </c>
      <c r="F15" s="31">
        <v>178</v>
      </c>
      <c r="G15" s="31">
        <v>0</v>
      </c>
      <c r="H15" s="36">
        <v>0</v>
      </c>
      <c r="I15" s="31">
        <v>51.116847826086953</v>
      </c>
      <c r="J15" s="31">
        <v>0</v>
      </c>
      <c r="K15" s="36">
        <v>0</v>
      </c>
      <c r="L15" s="31">
        <v>34.641304347826086</v>
      </c>
      <c r="M15" s="31">
        <v>0</v>
      </c>
      <c r="N15" s="36">
        <v>0</v>
      </c>
      <c r="O15" s="31">
        <v>11.605978260869565</v>
      </c>
      <c r="P15" s="31">
        <v>0</v>
      </c>
      <c r="Q15" s="36">
        <v>0</v>
      </c>
      <c r="R15" s="31">
        <v>4.8695652173913047</v>
      </c>
      <c r="S15" s="31">
        <v>0</v>
      </c>
      <c r="T15" s="36">
        <v>0</v>
      </c>
      <c r="U15" s="31">
        <v>19.660326086956523</v>
      </c>
      <c r="V15" s="31">
        <v>0</v>
      </c>
      <c r="W15" s="36">
        <v>0</v>
      </c>
      <c r="X15" s="31">
        <v>4.0760869565217392E-2</v>
      </c>
      <c r="Y15" s="31">
        <v>0</v>
      </c>
      <c r="Z15" s="36">
        <v>0</v>
      </c>
      <c r="AA15" s="31">
        <v>70.532608695652172</v>
      </c>
      <c r="AB15" s="31">
        <v>0</v>
      </c>
      <c r="AC15" s="36">
        <v>0</v>
      </c>
      <c r="AD15" s="31">
        <v>0</v>
      </c>
      <c r="AE15" s="31">
        <v>0</v>
      </c>
      <c r="AF15" s="36" t="s">
        <v>772</v>
      </c>
      <c r="AG15" s="31">
        <v>36.649456521739133</v>
      </c>
      <c r="AH15" s="31">
        <v>0</v>
      </c>
      <c r="AI15" s="36">
        <v>0</v>
      </c>
      <c r="AJ15" t="s">
        <v>32</v>
      </c>
      <c r="AK15" s="37">
        <v>7</v>
      </c>
      <c r="AT15"/>
    </row>
    <row r="16" spans="1:46" x14ac:dyDescent="0.25">
      <c r="A16" t="s">
        <v>607</v>
      </c>
      <c r="B16" t="s">
        <v>257</v>
      </c>
      <c r="C16" t="s">
        <v>455</v>
      </c>
      <c r="D16" t="s">
        <v>560</v>
      </c>
      <c r="E16" s="31">
        <v>61.532608695652172</v>
      </c>
      <c r="F16" s="31">
        <v>177.19619565217391</v>
      </c>
      <c r="G16" s="31">
        <v>0</v>
      </c>
      <c r="H16" s="36">
        <v>0</v>
      </c>
      <c r="I16" s="31">
        <v>39.367282608695675</v>
      </c>
      <c r="J16" s="31">
        <v>0</v>
      </c>
      <c r="K16" s="36">
        <v>0</v>
      </c>
      <c r="L16" s="31">
        <v>24.229456521739145</v>
      </c>
      <c r="M16" s="31">
        <v>0</v>
      </c>
      <c r="N16" s="36">
        <v>0</v>
      </c>
      <c r="O16" s="31">
        <v>9.5726086956521765</v>
      </c>
      <c r="P16" s="31">
        <v>0</v>
      </c>
      <c r="Q16" s="36">
        <v>0</v>
      </c>
      <c r="R16" s="31">
        <v>5.5652173913043477</v>
      </c>
      <c r="S16" s="31">
        <v>0</v>
      </c>
      <c r="T16" s="36">
        <v>0</v>
      </c>
      <c r="U16" s="31">
        <v>18.556630434782615</v>
      </c>
      <c r="V16" s="31">
        <v>0</v>
      </c>
      <c r="W16" s="36">
        <v>0</v>
      </c>
      <c r="X16" s="31">
        <v>0</v>
      </c>
      <c r="Y16" s="31">
        <v>0</v>
      </c>
      <c r="Z16" s="36" t="s">
        <v>772</v>
      </c>
      <c r="AA16" s="31">
        <v>75.008586956521725</v>
      </c>
      <c r="AB16" s="31">
        <v>0</v>
      </c>
      <c r="AC16" s="36">
        <v>0</v>
      </c>
      <c r="AD16" s="31">
        <v>0</v>
      </c>
      <c r="AE16" s="31">
        <v>0</v>
      </c>
      <c r="AF16" s="36" t="s">
        <v>772</v>
      </c>
      <c r="AG16" s="31">
        <v>44.263695652173922</v>
      </c>
      <c r="AH16" s="31">
        <v>0</v>
      </c>
      <c r="AI16" s="36">
        <v>0</v>
      </c>
      <c r="AJ16" t="s">
        <v>64</v>
      </c>
      <c r="AK16" s="37">
        <v>7</v>
      </c>
      <c r="AT16"/>
    </row>
    <row r="17" spans="1:46" x14ac:dyDescent="0.25">
      <c r="A17" t="s">
        <v>607</v>
      </c>
      <c r="B17" t="s">
        <v>256</v>
      </c>
      <c r="C17" t="s">
        <v>418</v>
      </c>
      <c r="D17" t="s">
        <v>557</v>
      </c>
      <c r="E17" s="31">
        <v>47.010869565217391</v>
      </c>
      <c r="F17" s="31">
        <v>187.93967391304349</v>
      </c>
      <c r="G17" s="31">
        <v>30.409673913043477</v>
      </c>
      <c r="H17" s="36">
        <v>0.16180550535121987</v>
      </c>
      <c r="I17" s="31">
        <v>33.825760869565222</v>
      </c>
      <c r="J17" s="31">
        <v>4.3478260869565216E-2</v>
      </c>
      <c r="K17" s="36">
        <v>1.2853594346989203E-3</v>
      </c>
      <c r="L17" s="31">
        <v>13.635543478260873</v>
      </c>
      <c r="M17" s="31">
        <v>4.3478260869565216E-2</v>
      </c>
      <c r="N17" s="36">
        <v>3.1885975750715434E-3</v>
      </c>
      <c r="O17" s="31">
        <v>15.320652173913043</v>
      </c>
      <c r="P17" s="31">
        <v>0</v>
      </c>
      <c r="Q17" s="36">
        <v>0</v>
      </c>
      <c r="R17" s="31">
        <v>4.8695652173913047</v>
      </c>
      <c r="S17" s="31">
        <v>0</v>
      </c>
      <c r="T17" s="36">
        <v>0</v>
      </c>
      <c r="U17" s="31">
        <v>26.707282608695653</v>
      </c>
      <c r="V17" s="31">
        <v>3.8488043478260865</v>
      </c>
      <c r="W17" s="36">
        <v>0.14411066839772571</v>
      </c>
      <c r="X17" s="31">
        <v>5.3276086956521747</v>
      </c>
      <c r="Y17" s="31">
        <v>0</v>
      </c>
      <c r="Z17" s="36">
        <v>0</v>
      </c>
      <c r="AA17" s="31">
        <v>88.231956521739136</v>
      </c>
      <c r="AB17" s="31">
        <v>20.138913043478258</v>
      </c>
      <c r="AC17" s="36">
        <v>0.22824964828379735</v>
      </c>
      <c r="AD17" s="31">
        <v>0</v>
      </c>
      <c r="AE17" s="31">
        <v>0</v>
      </c>
      <c r="AF17" s="36" t="s">
        <v>772</v>
      </c>
      <c r="AG17" s="31">
        <v>33.847065217391297</v>
      </c>
      <c r="AH17" s="31">
        <v>6.3784782608695654</v>
      </c>
      <c r="AI17" s="36">
        <v>0.18844996515657067</v>
      </c>
      <c r="AJ17" t="s">
        <v>63</v>
      </c>
      <c r="AK17" s="37">
        <v>7</v>
      </c>
      <c r="AT17"/>
    </row>
    <row r="18" spans="1:46" x14ac:dyDescent="0.25">
      <c r="A18" t="s">
        <v>607</v>
      </c>
      <c r="B18" t="s">
        <v>299</v>
      </c>
      <c r="C18" t="s">
        <v>427</v>
      </c>
      <c r="D18" t="s">
        <v>516</v>
      </c>
      <c r="E18" s="31">
        <v>41.684782608695649</v>
      </c>
      <c r="F18" s="31">
        <v>148.68641304347827</v>
      </c>
      <c r="G18" s="31">
        <v>2.9455434782608698</v>
      </c>
      <c r="H18" s="36">
        <v>1.9810441438247259E-2</v>
      </c>
      <c r="I18" s="31">
        <v>35.907608695652172</v>
      </c>
      <c r="J18" s="31">
        <v>0.85326086956521741</v>
      </c>
      <c r="K18" s="36">
        <v>2.3762675949750265E-2</v>
      </c>
      <c r="L18" s="31">
        <v>17.201086956521738</v>
      </c>
      <c r="M18" s="31">
        <v>0.85326086956521741</v>
      </c>
      <c r="N18" s="36">
        <v>4.9605055292259087E-2</v>
      </c>
      <c r="O18" s="31">
        <v>14.557065217391305</v>
      </c>
      <c r="P18" s="31">
        <v>0</v>
      </c>
      <c r="Q18" s="36">
        <v>0</v>
      </c>
      <c r="R18" s="31">
        <v>4.1494565217391308</v>
      </c>
      <c r="S18" s="31">
        <v>0</v>
      </c>
      <c r="T18" s="36">
        <v>0</v>
      </c>
      <c r="U18" s="31">
        <v>21.518260869565221</v>
      </c>
      <c r="V18" s="31">
        <v>1.1820652173913044</v>
      </c>
      <c r="W18" s="36">
        <v>5.4933120504323925E-2</v>
      </c>
      <c r="X18" s="31">
        <v>0.69217391304347831</v>
      </c>
      <c r="Y18" s="31">
        <v>0</v>
      </c>
      <c r="Z18" s="36">
        <v>0</v>
      </c>
      <c r="AA18" s="31">
        <v>66.158043478260865</v>
      </c>
      <c r="AB18" s="31">
        <v>0.91021739130434798</v>
      </c>
      <c r="AC18" s="36">
        <v>1.3758227170116358E-2</v>
      </c>
      <c r="AD18" s="31">
        <v>0</v>
      </c>
      <c r="AE18" s="31">
        <v>0</v>
      </c>
      <c r="AF18" s="36" t="s">
        <v>772</v>
      </c>
      <c r="AG18" s="31">
        <v>24.410326086956523</v>
      </c>
      <c r="AH18" s="31">
        <v>0</v>
      </c>
      <c r="AI18" s="36">
        <v>0</v>
      </c>
      <c r="AJ18" t="s">
        <v>108</v>
      </c>
      <c r="AK18" s="37">
        <v>7</v>
      </c>
      <c r="AT18"/>
    </row>
    <row r="19" spans="1:46" x14ac:dyDescent="0.25">
      <c r="A19" t="s">
        <v>607</v>
      </c>
      <c r="B19" t="s">
        <v>198</v>
      </c>
      <c r="C19" t="s">
        <v>427</v>
      </c>
      <c r="D19" t="s">
        <v>516</v>
      </c>
      <c r="E19" s="31">
        <v>125.3804347826087</v>
      </c>
      <c r="F19" s="31">
        <v>422.46739130434787</v>
      </c>
      <c r="G19" s="31">
        <v>41.873369565217402</v>
      </c>
      <c r="H19" s="36">
        <v>9.9116216842051116E-2</v>
      </c>
      <c r="I19" s="31">
        <v>86.599456521739128</v>
      </c>
      <c r="J19" s="31">
        <v>0.13043478260869565</v>
      </c>
      <c r="K19" s="36">
        <v>1.506184771216809E-3</v>
      </c>
      <c r="L19" s="31">
        <v>38.841304347826082</v>
      </c>
      <c r="M19" s="31">
        <v>0.13043478260869565</v>
      </c>
      <c r="N19" s="36">
        <v>3.3581463032406117E-3</v>
      </c>
      <c r="O19" s="31">
        <v>44.105978260869563</v>
      </c>
      <c r="P19" s="31">
        <v>0</v>
      </c>
      <c r="Q19" s="36">
        <v>0</v>
      </c>
      <c r="R19" s="31">
        <v>3.652173913043478</v>
      </c>
      <c r="S19" s="31">
        <v>0</v>
      </c>
      <c r="T19" s="36">
        <v>0</v>
      </c>
      <c r="U19" s="31">
        <v>79.541847826086965</v>
      </c>
      <c r="V19" s="31">
        <v>7.4983695652173905</v>
      </c>
      <c r="W19" s="36">
        <v>9.4269491722295456E-2</v>
      </c>
      <c r="X19" s="31">
        <v>21.076086956521738</v>
      </c>
      <c r="Y19" s="31">
        <v>0</v>
      </c>
      <c r="Z19" s="36">
        <v>0</v>
      </c>
      <c r="AA19" s="31">
        <v>211.74880434782608</v>
      </c>
      <c r="AB19" s="31">
        <v>28.928152173913052</v>
      </c>
      <c r="AC19" s="36">
        <v>0.13661542157468171</v>
      </c>
      <c r="AD19" s="31">
        <v>0</v>
      </c>
      <c r="AE19" s="31">
        <v>0</v>
      </c>
      <c r="AF19" s="36" t="s">
        <v>772</v>
      </c>
      <c r="AG19" s="31">
        <v>23.501195652173909</v>
      </c>
      <c r="AH19" s="31">
        <v>5.3164130434782608</v>
      </c>
      <c r="AI19" s="36">
        <v>0.22621883252933481</v>
      </c>
      <c r="AJ19" t="s">
        <v>5</v>
      </c>
      <c r="AK19" s="37">
        <v>7</v>
      </c>
      <c r="AT19"/>
    </row>
    <row r="20" spans="1:46" x14ac:dyDescent="0.25">
      <c r="A20" t="s">
        <v>607</v>
      </c>
      <c r="B20" t="s">
        <v>212</v>
      </c>
      <c r="C20" t="s">
        <v>436</v>
      </c>
      <c r="D20" t="s">
        <v>537</v>
      </c>
      <c r="E20" s="31">
        <v>51.565217391304351</v>
      </c>
      <c r="F20" s="31">
        <v>149.00576086956522</v>
      </c>
      <c r="G20" s="31">
        <v>3.8858695652173916</v>
      </c>
      <c r="H20" s="36">
        <v>2.6078653218105808E-2</v>
      </c>
      <c r="I20" s="31">
        <v>47.557065217391298</v>
      </c>
      <c r="J20" s="31">
        <v>0</v>
      </c>
      <c r="K20" s="36">
        <v>0</v>
      </c>
      <c r="L20" s="31">
        <v>26.168478260869566</v>
      </c>
      <c r="M20" s="31">
        <v>0</v>
      </c>
      <c r="N20" s="36">
        <v>0</v>
      </c>
      <c r="O20" s="31">
        <v>15.823369565217391</v>
      </c>
      <c r="P20" s="31">
        <v>0</v>
      </c>
      <c r="Q20" s="36">
        <v>0</v>
      </c>
      <c r="R20" s="31">
        <v>5.5652173913043477</v>
      </c>
      <c r="S20" s="31">
        <v>0</v>
      </c>
      <c r="T20" s="36">
        <v>0</v>
      </c>
      <c r="U20" s="31">
        <v>19.509021739130436</v>
      </c>
      <c r="V20" s="31">
        <v>1.9891304347826086</v>
      </c>
      <c r="W20" s="36">
        <v>0.10195951705732575</v>
      </c>
      <c r="X20" s="31">
        <v>0</v>
      </c>
      <c r="Y20" s="31">
        <v>0</v>
      </c>
      <c r="Z20" s="36" t="s">
        <v>772</v>
      </c>
      <c r="AA20" s="31">
        <v>54.616304347826087</v>
      </c>
      <c r="AB20" s="31">
        <v>1.8967391304347827</v>
      </c>
      <c r="AC20" s="36">
        <v>3.4728441498994969E-2</v>
      </c>
      <c r="AD20" s="31">
        <v>0</v>
      </c>
      <c r="AE20" s="31">
        <v>0</v>
      </c>
      <c r="AF20" s="36" t="s">
        <v>772</v>
      </c>
      <c r="AG20" s="31">
        <v>27.323369565217391</v>
      </c>
      <c r="AH20" s="31">
        <v>0</v>
      </c>
      <c r="AI20" s="36">
        <v>0</v>
      </c>
      <c r="AJ20" t="s">
        <v>19</v>
      </c>
      <c r="AK20" s="37">
        <v>7</v>
      </c>
      <c r="AT20"/>
    </row>
    <row r="21" spans="1:46" x14ac:dyDescent="0.25">
      <c r="A21" t="s">
        <v>607</v>
      </c>
      <c r="B21" t="s">
        <v>253</v>
      </c>
      <c r="C21" t="s">
        <v>410</v>
      </c>
      <c r="D21" t="s">
        <v>512</v>
      </c>
      <c r="E21" s="31">
        <v>40.75</v>
      </c>
      <c r="F21" s="31">
        <v>161.64043478260868</v>
      </c>
      <c r="G21" s="31">
        <v>3.8043478260869568E-2</v>
      </c>
      <c r="H21" s="36">
        <v>2.3535867316884233E-4</v>
      </c>
      <c r="I21" s="31">
        <v>33.161739130434782</v>
      </c>
      <c r="J21" s="31">
        <v>0</v>
      </c>
      <c r="K21" s="36">
        <v>0</v>
      </c>
      <c r="L21" s="31">
        <v>22.692934782608699</v>
      </c>
      <c r="M21" s="31">
        <v>0</v>
      </c>
      <c r="N21" s="36">
        <v>0</v>
      </c>
      <c r="O21" s="31">
        <v>5.9035869565217407</v>
      </c>
      <c r="P21" s="31">
        <v>0</v>
      </c>
      <c r="Q21" s="36">
        <v>0</v>
      </c>
      <c r="R21" s="31">
        <v>4.5652173913043477</v>
      </c>
      <c r="S21" s="31">
        <v>0</v>
      </c>
      <c r="T21" s="36">
        <v>0</v>
      </c>
      <c r="U21" s="31">
        <v>16.32826086956522</v>
      </c>
      <c r="V21" s="31">
        <v>0</v>
      </c>
      <c r="W21" s="36">
        <v>0</v>
      </c>
      <c r="X21" s="31">
        <v>5.7913043478260864</v>
      </c>
      <c r="Y21" s="31">
        <v>0</v>
      </c>
      <c r="Z21" s="36">
        <v>0</v>
      </c>
      <c r="AA21" s="31">
        <v>106.35913043478259</v>
      </c>
      <c r="AB21" s="31">
        <v>3.8043478260869568E-2</v>
      </c>
      <c r="AC21" s="36">
        <v>3.5768888016809346E-4</v>
      </c>
      <c r="AD21" s="31">
        <v>0</v>
      </c>
      <c r="AE21" s="31">
        <v>0</v>
      </c>
      <c r="AF21" s="36" t="s">
        <v>772</v>
      </c>
      <c r="AG21" s="31">
        <v>0</v>
      </c>
      <c r="AH21" s="31">
        <v>0</v>
      </c>
      <c r="AI21" s="36" t="s">
        <v>772</v>
      </c>
      <c r="AJ21" t="s">
        <v>60</v>
      </c>
      <c r="AK21" s="37">
        <v>7</v>
      </c>
      <c r="AT21"/>
    </row>
    <row r="22" spans="1:46" x14ac:dyDescent="0.25">
      <c r="A22" t="s">
        <v>607</v>
      </c>
      <c r="B22" t="s">
        <v>254</v>
      </c>
      <c r="C22" t="s">
        <v>409</v>
      </c>
      <c r="D22" t="s">
        <v>545</v>
      </c>
      <c r="E22" s="31">
        <v>43.978260869565219</v>
      </c>
      <c r="F22" s="31">
        <v>150.58891304347827</v>
      </c>
      <c r="G22" s="31">
        <v>5.0590217391304346</v>
      </c>
      <c r="H22" s="36">
        <v>3.3594915036472744E-2</v>
      </c>
      <c r="I22" s="31">
        <v>25.671630434782607</v>
      </c>
      <c r="J22" s="31">
        <v>0</v>
      </c>
      <c r="K22" s="36">
        <v>0</v>
      </c>
      <c r="L22" s="31">
        <v>15.008913043478257</v>
      </c>
      <c r="M22" s="31">
        <v>0</v>
      </c>
      <c r="N22" s="36">
        <v>0</v>
      </c>
      <c r="O22" s="31">
        <v>6.7496739130434777</v>
      </c>
      <c r="P22" s="31">
        <v>0</v>
      </c>
      <c r="Q22" s="36">
        <v>0</v>
      </c>
      <c r="R22" s="31">
        <v>3.9130434782608696</v>
      </c>
      <c r="S22" s="31">
        <v>0</v>
      </c>
      <c r="T22" s="36">
        <v>0</v>
      </c>
      <c r="U22" s="31">
        <v>29.28423913043477</v>
      </c>
      <c r="V22" s="31">
        <v>3.032282608695652</v>
      </c>
      <c r="W22" s="36">
        <v>0.10354657313067205</v>
      </c>
      <c r="X22" s="31">
        <v>11.836739130434784</v>
      </c>
      <c r="Y22" s="31">
        <v>0</v>
      </c>
      <c r="Z22" s="36">
        <v>0</v>
      </c>
      <c r="AA22" s="31">
        <v>62.660000000000025</v>
      </c>
      <c r="AB22" s="31">
        <v>2.0267391304347826</v>
      </c>
      <c r="AC22" s="36">
        <v>3.2345022828515507E-2</v>
      </c>
      <c r="AD22" s="31">
        <v>0</v>
      </c>
      <c r="AE22" s="31">
        <v>0</v>
      </c>
      <c r="AF22" s="36" t="s">
        <v>772</v>
      </c>
      <c r="AG22" s="31">
        <v>21.13630434782608</v>
      </c>
      <c r="AH22" s="31">
        <v>0</v>
      </c>
      <c r="AI22" s="36">
        <v>0</v>
      </c>
      <c r="AJ22" t="s">
        <v>61</v>
      </c>
      <c r="AK22" s="37">
        <v>7</v>
      </c>
      <c r="AT22"/>
    </row>
    <row r="23" spans="1:46" x14ac:dyDescent="0.25">
      <c r="A23" t="s">
        <v>607</v>
      </c>
      <c r="B23" t="s">
        <v>255</v>
      </c>
      <c r="C23" t="s">
        <v>454</v>
      </c>
      <c r="D23" t="s">
        <v>526</v>
      </c>
      <c r="E23" s="31">
        <v>36.945652173913047</v>
      </c>
      <c r="F23" s="31">
        <v>138.50913043478263</v>
      </c>
      <c r="G23" s="31">
        <v>14.143695652173911</v>
      </c>
      <c r="H23" s="36">
        <v>0.10211381450288944</v>
      </c>
      <c r="I23" s="31">
        <v>22.920978260869564</v>
      </c>
      <c r="J23" s="31">
        <v>0</v>
      </c>
      <c r="K23" s="36">
        <v>0</v>
      </c>
      <c r="L23" s="31">
        <v>11.094891304347826</v>
      </c>
      <c r="M23" s="31">
        <v>0</v>
      </c>
      <c r="N23" s="36">
        <v>0</v>
      </c>
      <c r="O23" s="31">
        <v>9.5652173913043477</v>
      </c>
      <c r="P23" s="31">
        <v>0</v>
      </c>
      <c r="Q23" s="36">
        <v>0</v>
      </c>
      <c r="R23" s="31">
        <v>2.2608695652173911</v>
      </c>
      <c r="S23" s="31">
        <v>0</v>
      </c>
      <c r="T23" s="36">
        <v>0</v>
      </c>
      <c r="U23" s="31">
        <v>21.040869565217402</v>
      </c>
      <c r="V23" s="31">
        <v>0</v>
      </c>
      <c r="W23" s="36">
        <v>0</v>
      </c>
      <c r="X23" s="31">
        <v>2.0869565217391304</v>
      </c>
      <c r="Y23" s="31">
        <v>0</v>
      </c>
      <c r="Z23" s="36">
        <v>0</v>
      </c>
      <c r="AA23" s="31">
        <v>56.239239130434783</v>
      </c>
      <c r="AB23" s="31">
        <v>14.143695652173911</v>
      </c>
      <c r="AC23" s="36">
        <v>0.25149158969541996</v>
      </c>
      <c r="AD23" s="31">
        <v>0</v>
      </c>
      <c r="AE23" s="31">
        <v>0</v>
      </c>
      <c r="AF23" s="36" t="s">
        <v>772</v>
      </c>
      <c r="AG23" s="31">
        <v>36.221086956521752</v>
      </c>
      <c r="AH23" s="31">
        <v>0</v>
      </c>
      <c r="AI23" s="36">
        <v>0</v>
      </c>
      <c r="AJ23" t="s">
        <v>62</v>
      </c>
      <c r="AK23" s="37">
        <v>7</v>
      </c>
      <c r="AT23"/>
    </row>
    <row r="24" spans="1:46" x14ac:dyDescent="0.25">
      <c r="A24" t="s">
        <v>607</v>
      </c>
      <c r="B24" t="s">
        <v>244</v>
      </c>
      <c r="C24" t="s">
        <v>451</v>
      </c>
      <c r="D24" t="s">
        <v>548</v>
      </c>
      <c r="E24" s="31">
        <v>63.489130434782609</v>
      </c>
      <c r="F24" s="31">
        <v>215.0428260869565</v>
      </c>
      <c r="G24" s="31">
        <v>15.088043478260868</v>
      </c>
      <c r="H24" s="36">
        <v>7.0162970571079369E-2</v>
      </c>
      <c r="I24" s="31">
        <v>30.294999999999995</v>
      </c>
      <c r="J24" s="31">
        <v>0.26630434782608697</v>
      </c>
      <c r="K24" s="36">
        <v>8.7903729270865493E-3</v>
      </c>
      <c r="L24" s="31">
        <v>16.271413043478255</v>
      </c>
      <c r="M24" s="31">
        <v>0.26630434782608697</v>
      </c>
      <c r="N24" s="36">
        <v>1.6366393448098499E-2</v>
      </c>
      <c r="O24" s="31">
        <v>7.5888043478260876</v>
      </c>
      <c r="P24" s="31">
        <v>0</v>
      </c>
      <c r="Q24" s="36">
        <v>0</v>
      </c>
      <c r="R24" s="31">
        <v>6.4347826086956523</v>
      </c>
      <c r="S24" s="31">
        <v>0</v>
      </c>
      <c r="T24" s="36">
        <v>0</v>
      </c>
      <c r="U24" s="31">
        <v>37.882499999999993</v>
      </c>
      <c r="V24" s="31">
        <v>2.1083695652173913</v>
      </c>
      <c r="W24" s="36">
        <v>5.5655502282515451E-2</v>
      </c>
      <c r="X24" s="31">
        <v>6.1368478260869566</v>
      </c>
      <c r="Y24" s="31">
        <v>0</v>
      </c>
      <c r="Z24" s="36">
        <v>0</v>
      </c>
      <c r="AA24" s="31">
        <v>60.121304347826054</v>
      </c>
      <c r="AB24" s="31">
        <v>12.713369565217389</v>
      </c>
      <c r="AC24" s="36">
        <v>0.21146197181061485</v>
      </c>
      <c r="AD24" s="31">
        <v>0.17967391304347827</v>
      </c>
      <c r="AE24" s="31">
        <v>0</v>
      </c>
      <c r="AF24" s="36">
        <v>0</v>
      </c>
      <c r="AG24" s="31">
        <v>80.427500000000023</v>
      </c>
      <c r="AH24" s="31">
        <v>0</v>
      </c>
      <c r="AI24" s="36">
        <v>0</v>
      </c>
      <c r="AJ24" t="s">
        <v>51</v>
      </c>
      <c r="AK24" s="37">
        <v>7</v>
      </c>
      <c r="AT24"/>
    </row>
    <row r="25" spans="1:46" x14ac:dyDescent="0.25">
      <c r="A25" t="s">
        <v>607</v>
      </c>
      <c r="B25" t="s">
        <v>334</v>
      </c>
      <c r="C25" t="s">
        <v>492</v>
      </c>
      <c r="D25" t="s">
        <v>563</v>
      </c>
      <c r="E25" s="31">
        <v>20.728260869565219</v>
      </c>
      <c r="F25" s="31">
        <v>101.20282608695651</v>
      </c>
      <c r="G25" s="31">
        <v>6.1903260869565226</v>
      </c>
      <c r="H25" s="36">
        <v>6.1167521958701121E-2</v>
      </c>
      <c r="I25" s="31">
        <v>16.497717391304345</v>
      </c>
      <c r="J25" s="31">
        <v>0.88858695652173914</v>
      </c>
      <c r="K25" s="36">
        <v>5.3861206095704946E-2</v>
      </c>
      <c r="L25" s="31">
        <v>11.219130434782608</v>
      </c>
      <c r="M25" s="31">
        <v>0.88858695652173914</v>
      </c>
      <c r="N25" s="36">
        <v>7.9202836769493107E-2</v>
      </c>
      <c r="O25" s="31">
        <v>0</v>
      </c>
      <c r="P25" s="31">
        <v>0</v>
      </c>
      <c r="Q25" s="36" t="s">
        <v>772</v>
      </c>
      <c r="R25" s="31">
        <v>5.2785869565217372</v>
      </c>
      <c r="S25" s="31">
        <v>0</v>
      </c>
      <c r="T25" s="36">
        <v>0</v>
      </c>
      <c r="U25" s="31">
        <v>22.560978260869572</v>
      </c>
      <c r="V25" s="31">
        <v>0.36684782608695654</v>
      </c>
      <c r="W25" s="36">
        <v>1.6260280110425365E-2</v>
      </c>
      <c r="X25" s="31">
        <v>0</v>
      </c>
      <c r="Y25" s="31">
        <v>0</v>
      </c>
      <c r="Z25" s="36" t="s">
        <v>772</v>
      </c>
      <c r="AA25" s="31">
        <v>25.42184782608696</v>
      </c>
      <c r="AB25" s="31">
        <v>4.9348913043478264</v>
      </c>
      <c r="AC25" s="36">
        <v>0.19412008671076314</v>
      </c>
      <c r="AD25" s="31">
        <v>0</v>
      </c>
      <c r="AE25" s="31">
        <v>0</v>
      </c>
      <c r="AF25" s="36" t="s">
        <v>772</v>
      </c>
      <c r="AG25" s="31">
        <v>36.722282608695636</v>
      </c>
      <c r="AH25" s="31">
        <v>0</v>
      </c>
      <c r="AI25" s="36">
        <v>0</v>
      </c>
      <c r="AJ25" t="s">
        <v>146</v>
      </c>
      <c r="AK25" s="37">
        <v>7</v>
      </c>
      <c r="AT25"/>
    </row>
    <row r="26" spans="1:46" x14ac:dyDescent="0.25">
      <c r="A26" t="s">
        <v>607</v>
      </c>
      <c r="B26" t="s">
        <v>326</v>
      </c>
      <c r="C26" t="s">
        <v>487</v>
      </c>
      <c r="D26" t="s">
        <v>540</v>
      </c>
      <c r="E26" s="31">
        <v>13.086956521739131</v>
      </c>
      <c r="F26" s="31">
        <v>67.803043478260875</v>
      </c>
      <c r="G26" s="31">
        <v>14.780760869565217</v>
      </c>
      <c r="H26" s="36">
        <v>0.21799553694524421</v>
      </c>
      <c r="I26" s="31">
        <v>12.736413043478258</v>
      </c>
      <c r="J26" s="31">
        <v>0.12608695652173915</v>
      </c>
      <c r="K26" s="36">
        <v>9.8997226370812919E-3</v>
      </c>
      <c r="L26" s="31">
        <v>8.0385869565217352</v>
      </c>
      <c r="M26" s="31">
        <v>0.12608695652173915</v>
      </c>
      <c r="N26" s="36">
        <v>1.5685213981475231E-2</v>
      </c>
      <c r="O26" s="31">
        <v>0</v>
      </c>
      <c r="P26" s="31">
        <v>0</v>
      </c>
      <c r="Q26" s="36" t="s">
        <v>772</v>
      </c>
      <c r="R26" s="31">
        <v>4.697826086956522</v>
      </c>
      <c r="S26" s="31">
        <v>0</v>
      </c>
      <c r="T26" s="36">
        <v>0</v>
      </c>
      <c r="U26" s="31">
        <v>16.12119565217391</v>
      </c>
      <c r="V26" s="31">
        <v>0</v>
      </c>
      <c r="W26" s="36">
        <v>0</v>
      </c>
      <c r="X26" s="31">
        <v>0</v>
      </c>
      <c r="Y26" s="31">
        <v>0</v>
      </c>
      <c r="Z26" s="36" t="s">
        <v>772</v>
      </c>
      <c r="AA26" s="31">
        <v>25.239130434782613</v>
      </c>
      <c r="AB26" s="31">
        <v>7.3538043478260864</v>
      </c>
      <c r="AC26" s="36">
        <v>0.29136520241171399</v>
      </c>
      <c r="AD26" s="31">
        <v>0.1766304347826087</v>
      </c>
      <c r="AE26" s="31">
        <v>0.1766304347826087</v>
      </c>
      <c r="AF26" s="36">
        <v>1</v>
      </c>
      <c r="AG26" s="31">
        <v>13.529673913043478</v>
      </c>
      <c r="AH26" s="31">
        <v>7.1242391304347823</v>
      </c>
      <c r="AI26" s="36">
        <v>0.52656399379785168</v>
      </c>
      <c r="AJ26" t="s">
        <v>137</v>
      </c>
      <c r="AK26" s="37">
        <v>7</v>
      </c>
      <c r="AT26"/>
    </row>
    <row r="27" spans="1:46" x14ac:dyDescent="0.25">
      <c r="A27" t="s">
        <v>607</v>
      </c>
      <c r="B27" t="s">
        <v>335</v>
      </c>
      <c r="C27" t="s">
        <v>417</v>
      </c>
      <c r="D27" t="s">
        <v>575</v>
      </c>
      <c r="E27" s="31">
        <v>53.173913043478258</v>
      </c>
      <c r="F27" s="31">
        <v>216.97173913043477</v>
      </c>
      <c r="G27" s="31">
        <v>0</v>
      </c>
      <c r="H27" s="36">
        <v>0</v>
      </c>
      <c r="I27" s="31">
        <v>35.567934782608695</v>
      </c>
      <c r="J27" s="31">
        <v>0</v>
      </c>
      <c r="K27" s="36">
        <v>0</v>
      </c>
      <c r="L27" s="31">
        <v>30.807065217391305</v>
      </c>
      <c r="M27" s="31">
        <v>0</v>
      </c>
      <c r="N27" s="36">
        <v>0</v>
      </c>
      <c r="O27" s="31">
        <v>4.7608695652173916</v>
      </c>
      <c r="P27" s="31">
        <v>0</v>
      </c>
      <c r="Q27" s="36">
        <v>0</v>
      </c>
      <c r="R27" s="31">
        <v>0</v>
      </c>
      <c r="S27" s="31">
        <v>0</v>
      </c>
      <c r="T27" s="36" t="s">
        <v>772</v>
      </c>
      <c r="U27" s="31">
        <v>17.206521739130434</v>
      </c>
      <c r="V27" s="31">
        <v>0</v>
      </c>
      <c r="W27" s="36">
        <v>0</v>
      </c>
      <c r="X27" s="31">
        <v>0</v>
      </c>
      <c r="Y27" s="31">
        <v>0</v>
      </c>
      <c r="Z27" s="36" t="s">
        <v>772</v>
      </c>
      <c r="AA27" s="31">
        <v>125.19369565217391</v>
      </c>
      <c r="AB27" s="31">
        <v>0</v>
      </c>
      <c r="AC27" s="36">
        <v>0</v>
      </c>
      <c r="AD27" s="31">
        <v>0</v>
      </c>
      <c r="AE27" s="31">
        <v>0</v>
      </c>
      <c r="AF27" s="36" t="s">
        <v>772</v>
      </c>
      <c r="AG27" s="31">
        <v>39.003586956521737</v>
      </c>
      <c r="AH27" s="31">
        <v>0</v>
      </c>
      <c r="AI27" s="36">
        <v>0</v>
      </c>
      <c r="AJ27" t="s">
        <v>147</v>
      </c>
      <c r="AK27" s="37">
        <v>7</v>
      </c>
      <c r="AT27"/>
    </row>
    <row r="28" spans="1:46" x14ac:dyDescent="0.25">
      <c r="A28" t="s">
        <v>607</v>
      </c>
      <c r="B28" t="s">
        <v>327</v>
      </c>
      <c r="C28" t="s">
        <v>488</v>
      </c>
      <c r="D28" t="s">
        <v>574</v>
      </c>
      <c r="E28" s="31">
        <v>44.304347826086953</v>
      </c>
      <c r="F28" s="31">
        <v>228.09391304347827</v>
      </c>
      <c r="G28" s="31">
        <v>38.224347826086962</v>
      </c>
      <c r="H28" s="36">
        <v>0.16758162160513596</v>
      </c>
      <c r="I28" s="31">
        <v>17.755434782608695</v>
      </c>
      <c r="J28" s="31">
        <v>0.66576086956521741</v>
      </c>
      <c r="K28" s="36">
        <v>3.7496173859810224E-2</v>
      </c>
      <c r="L28" s="31">
        <v>12.798913043478262</v>
      </c>
      <c r="M28" s="31">
        <v>0.66576086956521741</v>
      </c>
      <c r="N28" s="36">
        <v>5.2016985138004242E-2</v>
      </c>
      <c r="O28" s="31">
        <v>0</v>
      </c>
      <c r="P28" s="31">
        <v>0</v>
      </c>
      <c r="Q28" s="36" t="s">
        <v>772</v>
      </c>
      <c r="R28" s="31">
        <v>4.9565217391304346</v>
      </c>
      <c r="S28" s="31">
        <v>0</v>
      </c>
      <c r="T28" s="36">
        <v>0</v>
      </c>
      <c r="U28" s="31">
        <v>36.323369565217391</v>
      </c>
      <c r="V28" s="31">
        <v>1.7282608695652173</v>
      </c>
      <c r="W28" s="36">
        <v>4.7579860851350339E-2</v>
      </c>
      <c r="X28" s="31">
        <v>0</v>
      </c>
      <c r="Y28" s="31">
        <v>0</v>
      </c>
      <c r="Z28" s="36" t="s">
        <v>772</v>
      </c>
      <c r="AA28" s="31">
        <v>86.477065217391313</v>
      </c>
      <c r="AB28" s="31">
        <v>35.830326086956525</v>
      </c>
      <c r="AC28" s="36">
        <v>0.41433328012327975</v>
      </c>
      <c r="AD28" s="31">
        <v>22.407608695652176</v>
      </c>
      <c r="AE28" s="31">
        <v>0</v>
      </c>
      <c r="AF28" s="36">
        <v>0</v>
      </c>
      <c r="AG28" s="31">
        <v>65.130434782608702</v>
      </c>
      <c r="AH28" s="31">
        <v>0</v>
      </c>
      <c r="AI28" s="36">
        <v>0</v>
      </c>
      <c r="AJ28" t="s">
        <v>138</v>
      </c>
      <c r="AK28" s="37">
        <v>7</v>
      </c>
      <c r="AT28"/>
    </row>
    <row r="29" spans="1:46" x14ac:dyDescent="0.25">
      <c r="A29" t="s">
        <v>607</v>
      </c>
      <c r="B29" t="s">
        <v>339</v>
      </c>
      <c r="C29" t="s">
        <v>427</v>
      </c>
      <c r="D29" t="s">
        <v>516</v>
      </c>
      <c r="E29" s="31">
        <v>28.684782608695652</v>
      </c>
      <c r="F29" s="31">
        <v>137.46804347826088</v>
      </c>
      <c r="G29" s="31">
        <v>43.765543478260874</v>
      </c>
      <c r="H29" s="36">
        <v>0.31836885410522286</v>
      </c>
      <c r="I29" s="31">
        <v>34.678586956521727</v>
      </c>
      <c r="J29" s="31">
        <v>3.6269565217391304</v>
      </c>
      <c r="K29" s="36">
        <v>0.10458778283805008</v>
      </c>
      <c r="L29" s="31">
        <v>24.156847826086949</v>
      </c>
      <c r="M29" s="31">
        <v>3.6269565217391304</v>
      </c>
      <c r="N29" s="36">
        <v>0.15014196172657862</v>
      </c>
      <c r="O29" s="31">
        <v>5.3913043478260869</v>
      </c>
      <c r="P29" s="31">
        <v>0</v>
      </c>
      <c r="Q29" s="36">
        <v>0</v>
      </c>
      <c r="R29" s="31">
        <v>5.1304347826086953</v>
      </c>
      <c r="S29" s="31">
        <v>0</v>
      </c>
      <c r="T29" s="36">
        <v>0</v>
      </c>
      <c r="U29" s="31">
        <v>25.842391304347824</v>
      </c>
      <c r="V29" s="31">
        <v>7.1234782608695637</v>
      </c>
      <c r="W29" s="36">
        <v>0.27565089379600416</v>
      </c>
      <c r="X29" s="31">
        <v>0</v>
      </c>
      <c r="Y29" s="31">
        <v>0</v>
      </c>
      <c r="Z29" s="36" t="s">
        <v>772</v>
      </c>
      <c r="AA29" s="31">
        <v>76.947065217391312</v>
      </c>
      <c r="AB29" s="31">
        <v>33.015108695652181</v>
      </c>
      <c r="AC29" s="36">
        <v>0.4290626108010448</v>
      </c>
      <c r="AD29" s="31">
        <v>0</v>
      </c>
      <c r="AE29" s="31">
        <v>0</v>
      </c>
      <c r="AF29" s="36" t="s">
        <v>772</v>
      </c>
      <c r="AG29" s="31">
        <v>0</v>
      </c>
      <c r="AH29" s="31">
        <v>0</v>
      </c>
      <c r="AI29" s="36" t="s">
        <v>772</v>
      </c>
      <c r="AJ29" t="s">
        <v>151</v>
      </c>
      <c r="AK29" s="37">
        <v>7</v>
      </c>
      <c r="AT29"/>
    </row>
    <row r="30" spans="1:46" x14ac:dyDescent="0.25">
      <c r="A30" t="s">
        <v>607</v>
      </c>
      <c r="B30" t="s">
        <v>306</v>
      </c>
      <c r="C30" t="s">
        <v>479</v>
      </c>
      <c r="D30" t="s">
        <v>509</v>
      </c>
      <c r="E30" s="31">
        <v>49.902173913043477</v>
      </c>
      <c r="F30" s="31">
        <v>200.77032608695649</v>
      </c>
      <c r="G30" s="31">
        <v>0</v>
      </c>
      <c r="H30" s="36">
        <v>0</v>
      </c>
      <c r="I30" s="31">
        <v>36.075543478260869</v>
      </c>
      <c r="J30" s="31">
        <v>0</v>
      </c>
      <c r="K30" s="36">
        <v>0</v>
      </c>
      <c r="L30" s="31">
        <v>29.687934782608696</v>
      </c>
      <c r="M30" s="31">
        <v>0</v>
      </c>
      <c r="N30" s="36">
        <v>0</v>
      </c>
      <c r="O30" s="31">
        <v>0.82239130434782592</v>
      </c>
      <c r="P30" s="31">
        <v>0</v>
      </c>
      <c r="Q30" s="36">
        <v>0</v>
      </c>
      <c r="R30" s="31">
        <v>5.5652173913043477</v>
      </c>
      <c r="S30" s="31">
        <v>0</v>
      </c>
      <c r="T30" s="36">
        <v>0</v>
      </c>
      <c r="U30" s="31">
        <v>23.840652173913039</v>
      </c>
      <c r="V30" s="31">
        <v>0</v>
      </c>
      <c r="W30" s="36">
        <v>0</v>
      </c>
      <c r="X30" s="31">
        <v>5.9318478260869583</v>
      </c>
      <c r="Y30" s="31">
        <v>0</v>
      </c>
      <c r="Z30" s="36">
        <v>0</v>
      </c>
      <c r="AA30" s="31">
        <v>85.615434782608673</v>
      </c>
      <c r="AB30" s="31">
        <v>0</v>
      </c>
      <c r="AC30" s="36">
        <v>0</v>
      </c>
      <c r="AD30" s="31">
        <v>0</v>
      </c>
      <c r="AE30" s="31">
        <v>0</v>
      </c>
      <c r="AF30" s="36" t="s">
        <v>772</v>
      </c>
      <c r="AG30" s="31">
        <v>49.306847826086944</v>
      </c>
      <c r="AH30" s="31">
        <v>0</v>
      </c>
      <c r="AI30" s="36">
        <v>0</v>
      </c>
      <c r="AJ30" t="s">
        <v>115</v>
      </c>
      <c r="AK30" s="37">
        <v>7</v>
      </c>
      <c r="AT30"/>
    </row>
    <row r="31" spans="1:46" x14ac:dyDescent="0.25">
      <c r="A31" t="s">
        <v>607</v>
      </c>
      <c r="B31" t="s">
        <v>354</v>
      </c>
      <c r="C31" t="s">
        <v>396</v>
      </c>
      <c r="D31" t="s">
        <v>541</v>
      </c>
      <c r="E31" s="31">
        <v>68.641304347826093</v>
      </c>
      <c r="F31" s="31">
        <v>325.44663043478255</v>
      </c>
      <c r="G31" s="31">
        <v>41.220217391304352</v>
      </c>
      <c r="H31" s="36">
        <v>0.12665737954095863</v>
      </c>
      <c r="I31" s="31">
        <v>24.517934782608695</v>
      </c>
      <c r="J31" s="31">
        <v>0</v>
      </c>
      <c r="K31" s="36">
        <v>0</v>
      </c>
      <c r="L31" s="31">
        <v>3.5456521739130427</v>
      </c>
      <c r="M31" s="31">
        <v>0</v>
      </c>
      <c r="N31" s="36">
        <v>0</v>
      </c>
      <c r="O31" s="31">
        <v>15.407065217391303</v>
      </c>
      <c r="P31" s="31">
        <v>0</v>
      </c>
      <c r="Q31" s="36">
        <v>0</v>
      </c>
      <c r="R31" s="31">
        <v>5.5652173913043477</v>
      </c>
      <c r="S31" s="31">
        <v>0</v>
      </c>
      <c r="T31" s="36">
        <v>0</v>
      </c>
      <c r="U31" s="31">
        <v>63.213478260869579</v>
      </c>
      <c r="V31" s="31">
        <v>8.3664130434782606</v>
      </c>
      <c r="W31" s="36">
        <v>0.13235172741091261</v>
      </c>
      <c r="X31" s="31">
        <v>9.2347826086956513</v>
      </c>
      <c r="Y31" s="31">
        <v>0</v>
      </c>
      <c r="Z31" s="36">
        <v>0</v>
      </c>
      <c r="AA31" s="31">
        <v>158.27119565217387</v>
      </c>
      <c r="AB31" s="31">
        <v>0</v>
      </c>
      <c r="AC31" s="36">
        <v>0</v>
      </c>
      <c r="AD31" s="31">
        <v>0</v>
      </c>
      <c r="AE31" s="31">
        <v>0</v>
      </c>
      <c r="AF31" s="36" t="s">
        <v>772</v>
      </c>
      <c r="AG31" s="31">
        <v>70.209239130434753</v>
      </c>
      <c r="AH31" s="31">
        <v>32.853804347826092</v>
      </c>
      <c r="AI31" s="36">
        <v>0.46794132445717407</v>
      </c>
      <c r="AJ31" t="s">
        <v>166</v>
      </c>
      <c r="AK31" s="37">
        <v>7</v>
      </c>
      <c r="AT31"/>
    </row>
    <row r="32" spans="1:46" x14ac:dyDescent="0.25">
      <c r="A32" t="s">
        <v>607</v>
      </c>
      <c r="B32" t="s">
        <v>366</v>
      </c>
      <c r="C32" t="s">
        <v>467</v>
      </c>
      <c r="D32" t="s">
        <v>567</v>
      </c>
      <c r="E32" s="31">
        <v>47.315217391304351</v>
      </c>
      <c r="F32" s="31">
        <v>290.26630434782618</v>
      </c>
      <c r="G32" s="31">
        <v>0</v>
      </c>
      <c r="H32" s="36">
        <v>0</v>
      </c>
      <c r="I32" s="31">
        <v>55.264891304347827</v>
      </c>
      <c r="J32" s="31">
        <v>0</v>
      </c>
      <c r="K32" s="36">
        <v>0</v>
      </c>
      <c r="L32" s="31">
        <v>38.655326086956528</v>
      </c>
      <c r="M32" s="31">
        <v>0</v>
      </c>
      <c r="N32" s="36">
        <v>0</v>
      </c>
      <c r="O32" s="31">
        <v>11.044347826086959</v>
      </c>
      <c r="P32" s="31">
        <v>0</v>
      </c>
      <c r="Q32" s="36">
        <v>0</v>
      </c>
      <c r="R32" s="31">
        <v>5.5652173913043477</v>
      </c>
      <c r="S32" s="31">
        <v>0</v>
      </c>
      <c r="T32" s="36">
        <v>0</v>
      </c>
      <c r="U32" s="31">
        <v>26.097826086956506</v>
      </c>
      <c r="V32" s="31">
        <v>0</v>
      </c>
      <c r="W32" s="36">
        <v>0</v>
      </c>
      <c r="X32" s="31">
        <v>5.1497826086956531</v>
      </c>
      <c r="Y32" s="31">
        <v>0</v>
      </c>
      <c r="Z32" s="36">
        <v>0</v>
      </c>
      <c r="AA32" s="31">
        <v>109.2269565217392</v>
      </c>
      <c r="AB32" s="31">
        <v>0</v>
      </c>
      <c r="AC32" s="36">
        <v>0</v>
      </c>
      <c r="AD32" s="31">
        <v>0</v>
      </c>
      <c r="AE32" s="31">
        <v>0</v>
      </c>
      <c r="AF32" s="36" t="s">
        <v>772</v>
      </c>
      <c r="AG32" s="31">
        <v>94.526847826087007</v>
      </c>
      <c r="AH32" s="31">
        <v>0</v>
      </c>
      <c r="AI32" s="36">
        <v>0</v>
      </c>
      <c r="AJ32" t="s">
        <v>178</v>
      </c>
      <c r="AK32" s="37">
        <v>7</v>
      </c>
      <c r="AT32"/>
    </row>
    <row r="33" spans="1:46" x14ac:dyDescent="0.25">
      <c r="A33" t="s">
        <v>607</v>
      </c>
      <c r="B33" t="s">
        <v>341</v>
      </c>
      <c r="C33" t="s">
        <v>452</v>
      </c>
      <c r="D33" t="s">
        <v>516</v>
      </c>
      <c r="E33" s="31">
        <v>120.29347826086956</v>
      </c>
      <c r="F33" s="31">
        <v>611.33532608695646</v>
      </c>
      <c r="G33" s="31">
        <v>0.33304347826086955</v>
      </c>
      <c r="H33" s="36">
        <v>5.4478035874782314E-4</v>
      </c>
      <c r="I33" s="31">
        <v>146.99706521739128</v>
      </c>
      <c r="J33" s="31">
        <v>0</v>
      </c>
      <c r="K33" s="36">
        <v>0</v>
      </c>
      <c r="L33" s="31">
        <v>92.516086956521733</v>
      </c>
      <c r="M33" s="31">
        <v>0</v>
      </c>
      <c r="N33" s="36">
        <v>0</v>
      </c>
      <c r="O33" s="31">
        <v>48.915760869565204</v>
      </c>
      <c r="P33" s="31">
        <v>0</v>
      </c>
      <c r="Q33" s="36">
        <v>0</v>
      </c>
      <c r="R33" s="31">
        <v>5.5652173913043477</v>
      </c>
      <c r="S33" s="31">
        <v>0</v>
      </c>
      <c r="T33" s="36">
        <v>0</v>
      </c>
      <c r="U33" s="31">
        <v>94.206847826086957</v>
      </c>
      <c r="V33" s="31">
        <v>0</v>
      </c>
      <c r="W33" s="36">
        <v>0</v>
      </c>
      <c r="X33" s="31">
        <v>9.6361956521739103</v>
      </c>
      <c r="Y33" s="31">
        <v>0</v>
      </c>
      <c r="Z33" s="36">
        <v>0</v>
      </c>
      <c r="AA33" s="31">
        <v>330.72108695652173</v>
      </c>
      <c r="AB33" s="31">
        <v>0</v>
      </c>
      <c r="AC33" s="36">
        <v>0</v>
      </c>
      <c r="AD33" s="31">
        <v>0</v>
      </c>
      <c r="AE33" s="31">
        <v>0</v>
      </c>
      <c r="AF33" s="36" t="s">
        <v>772</v>
      </c>
      <c r="AG33" s="31">
        <v>29.774130434782606</v>
      </c>
      <c r="AH33" s="31">
        <v>0.33304347826086955</v>
      </c>
      <c r="AI33" s="36">
        <v>1.1185665992508817E-2</v>
      </c>
      <c r="AJ33" t="s">
        <v>153</v>
      </c>
      <c r="AK33" s="37">
        <v>7</v>
      </c>
      <c r="AT33"/>
    </row>
    <row r="34" spans="1:46" x14ac:dyDescent="0.25">
      <c r="A34" t="s">
        <v>607</v>
      </c>
      <c r="B34" t="s">
        <v>359</v>
      </c>
      <c r="C34" t="s">
        <v>495</v>
      </c>
      <c r="D34" t="s">
        <v>544</v>
      </c>
      <c r="E34" s="31">
        <v>54.413043478260867</v>
      </c>
      <c r="F34" s="31">
        <v>229.64858695652174</v>
      </c>
      <c r="G34" s="31">
        <v>0</v>
      </c>
      <c r="H34" s="36">
        <v>0</v>
      </c>
      <c r="I34" s="31">
        <v>47.211521739130418</v>
      </c>
      <c r="J34" s="31">
        <v>0</v>
      </c>
      <c r="K34" s="36">
        <v>0</v>
      </c>
      <c r="L34" s="31">
        <v>27.829891304347829</v>
      </c>
      <c r="M34" s="31">
        <v>0</v>
      </c>
      <c r="N34" s="36">
        <v>0</v>
      </c>
      <c r="O34" s="31">
        <v>13.816413043478249</v>
      </c>
      <c r="P34" s="31">
        <v>0</v>
      </c>
      <c r="Q34" s="36">
        <v>0</v>
      </c>
      <c r="R34" s="31">
        <v>5.5652173913043477</v>
      </c>
      <c r="S34" s="31">
        <v>0</v>
      </c>
      <c r="T34" s="36">
        <v>0</v>
      </c>
      <c r="U34" s="31">
        <v>29.85847826086956</v>
      </c>
      <c r="V34" s="31">
        <v>0</v>
      </c>
      <c r="W34" s="36">
        <v>0</v>
      </c>
      <c r="X34" s="31">
        <v>0</v>
      </c>
      <c r="Y34" s="31">
        <v>0</v>
      </c>
      <c r="Z34" s="36" t="s">
        <v>772</v>
      </c>
      <c r="AA34" s="31">
        <v>88.567826086956543</v>
      </c>
      <c r="AB34" s="31">
        <v>0</v>
      </c>
      <c r="AC34" s="36">
        <v>0</v>
      </c>
      <c r="AD34" s="31">
        <v>0</v>
      </c>
      <c r="AE34" s="31">
        <v>0</v>
      </c>
      <c r="AF34" s="36" t="s">
        <v>772</v>
      </c>
      <c r="AG34" s="31">
        <v>64.010760869565232</v>
      </c>
      <c r="AH34" s="31">
        <v>0</v>
      </c>
      <c r="AI34" s="36">
        <v>0</v>
      </c>
      <c r="AJ34" t="s">
        <v>171</v>
      </c>
      <c r="AK34" s="37">
        <v>7</v>
      </c>
      <c r="AT34"/>
    </row>
    <row r="35" spans="1:46" x14ac:dyDescent="0.25">
      <c r="A35" t="s">
        <v>607</v>
      </c>
      <c r="B35" t="s">
        <v>317</v>
      </c>
      <c r="C35" t="s">
        <v>427</v>
      </c>
      <c r="D35" t="s">
        <v>516</v>
      </c>
      <c r="E35" s="31">
        <v>128.64130434782609</v>
      </c>
      <c r="F35" s="31">
        <v>614.83152173913049</v>
      </c>
      <c r="G35" s="31">
        <v>0</v>
      </c>
      <c r="H35" s="36">
        <v>0</v>
      </c>
      <c r="I35" s="31">
        <v>149.06391304347827</v>
      </c>
      <c r="J35" s="31">
        <v>0</v>
      </c>
      <c r="K35" s="36">
        <v>0</v>
      </c>
      <c r="L35" s="31">
        <v>112.31239130434784</v>
      </c>
      <c r="M35" s="31">
        <v>0</v>
      </c>
      <c r="N35" s="36">
        <v>0</v>
      </c>
      <c r="O35" s="31">
        <v>31.186304347826084</v>
      </c>
      <c r="P35" s="31">
        <v>0</v>
      </c>
      <c r="Q35" s="36">
        <v>0</v>
      </c>
      <c r="R35" s="31">
        <v>5.5652173913043477</v>
      </c>
      <c r="S35" s="31">
        <v>0</v>
      </c>
      <c r="T35" s="36">
        <v>0</v>
      </c>
      <c r="U35" s="31">
        <v>43.176739130434797</v>
      </c>
      <c r="V35" s="31">
        <v>0</v>
      </c>
      <c r="W35" s="36">
        <v>0</v>
      </c>
      <c r="X35" s="31">
        <v>5.2265217391304351</v>
      </c>
      <c r="Y35" s="31">
        <v>0</v>
      </c>
      <c r="Z35" s="36">
        <v>0</v>
      </c>
      <c r="AA35" s="31">
        <v>328.1173913043479</v>
      </c>
      <c r="AB35" s="31">
        <v>0</v>
      </c>
      <c r="AC35" s="36">
        <v>0</v>
      </c>
      <c r="AD35" s="31">
        <v>0</v>
      </c>
      <c r="AE35" s="31">
        <v>0</v>
      </c>
      <c r="AF35" s="36" t="s">
        <v>772</v>
      </c>
      <c r="AG35" s="31">
        <v>89.246956521739136</v>
      </c>
      <c r="AH35" s="31">
        <v>0</v>
      </c>
      <c r="AI35" s="36">
        <v>0</v>
      </c>
      <c r="AJ35" t="s">
        <v>126</v>
      </c>
      <c r="AK35" s="37">
        <v>7</v>
      </c>
      <c r="AT35"/>
    </row>
    <row r="36" spans="1:46" x14ac:dyDescent="0.25">
      <c r="A36" t="s">
        <v>607</v>
      </c>
      <c r="B36" t="s">
        <v>197</v>
      </c>
      <c r="C36" t="s">
        <v>400</v>
      </c>
      <c r="D36" t="s">
        <v>545</v>
      </c>
      <c r="E36" s="31">
        <v>102.73913043478261</v>
      </c>
      <c r="F36" s="31">
        <v>378.92717391304353</v>
      </c>
      <c r="G36" s="31">
        <v>0.38369565217391299</v>
      </c>
      <c r="H36" s="36">
        <v>1.0125841549225069E-3</v>
      </c>
      <c r="I36" s="31">
        <v>86.065217391304316</v>
      </c>
      <c r="J36" s="31">
        <v>0</v>
      </c>
      <c r="K36" s="36">
        <v>0</v>
      </c>
      <c r="L36" s="31">
        <v>64.277173913043455</v>
      </c>
      <c r="M36" s="31">
        <v>0</v>
      </c>
      <c r="N36" s="36">
        <v>0</v>
      </c>
      <c r="O36" s="31">
        <v>15.701086956521738</v>
      </c>
      <c r="P36" s="31">
        <v>0</v>
      </c>
      <c r="Q36" s="36">
        <v>0</v>
      </c>
      <c r="R36" s="31">
        <v>6.0869565217391308</v>
      </c>
      <c r="S36" s="31">
        <v>0</v>
      </c>
      <c r="T36" s="36">
        <v>0</v>
      </c>
      <c r="U36" s="31">
        <v>56.436956521739141</v>
      </c>
      <c r="V36" s="31">
        <v>0.38369565217391299</v>
      </c>
      <c r="W36" s="36">
        <v>6.7986595277531661E-3</v>
      </c>
      <c r="X36" s="31">
        <v>0</v>
      </c>
      <c r="Y36" s="31">
        <v>0</v>
      </c>
      <c r="Z36" s="36" t="s">
        <v>772</v>
      </c>
      <c r="AA36" s="31">
        <v>171.43043478260873</v>
      </c>
      <c r="AB36" s="31">
        <v>0</v>
      </c>
      <c r="AC36" s="36">
        <v>0</v>
      </c>
      <c r="AD36" s="31">
        <v>0</v>
      </c>
      <c r="AE36" s="31">
        <v>0</v>
      </c>
      <c r="AF36" s="36" t="s">
        <v>772</v>
      </c>
      <c r="AG36" s="31">
        <v>64.994565217391298</v>
      </c>
      <c r="AH36" s="31">
        <v>0</v>
      </c>
      <c r="AI36" s="36">
        <v>0</v>
      </c>
      <c r="AJ36" t="s">
        <v>4</v>
      </c>
      <c r="AK36" s="37">
        <v>7</v>
      </c>
      <c r="AT36"/>
    </row>
    <row r="37" spans="1:46" x14ac:dyDescent="0.25">
      <c r="A37" t="s">
        <v>607</v>
      </c>
      <c r="B37" t="s">
        <v>274</v>
      </c>
      <c r="C37" t="s">
        <v>426</v>
      </c>
      <c r="D37" t="s">
        <v>535</v>
      </c>
      <c r="E37" s="31">
        <v>21.336956521739129</v>
      </c>
      <c r="F37" s="31">
        <v>91.16336956521738</v>
      </c>
      <c r="G37" s="31">
        <v>0</v>
      </c>
      <c r="H37" s="36">
        <v>0</v>
      </c>
      <c r="I37" s="31">
        <v>28.530326086956528</v>
      </c>
      <c r="J37" s="31">
        <v>0</v>
      </c>
      <c r="K37" s="36">
        <v>0</v>
      </c>
      <c r="L37" s="31">
        <v>20.769891304347833</v>
      </c>
      <c r="M37" s="31">
        <v>0</v>
      </c>
      <c r="N37" s="36">
        <v>0</v>
      </c>
      <c r="O37" s="31">
        <v>3.629999999999999</v>
      </c>
      <c r="P37" s="31">
        <v>0</v>
      </c>
      <c r="Q37" s="36">
        <v>0</v>
      </c>
      <c r="R37" s="31">
        <v>4.1304347826086953</v>
      </c>
      <c r="S37" s="31">
        <v>0</v>
      </c>
      <c r="T37" s="36">
        <v>0</v>
      </c>
      <c r="U37" s="31">
        <v>3.4566304347826091</v>
      </c>
      <c r="V37" s="31">
        <v>0</v>
      </c>
      <c r="W37" s="36">
        <v>0</v>
      </c>
      <c r="X37" s="31">
        <v>0.68891304347826077</v>
      </c>
      <c r="Y37" s="31">
        <v>0</v>
      </c>
      <c r="Z37" s="36">
        <v>0</v>
      </c>
      <c r="AA37" s="31">
        <v>53.112717391304329</v>
      </c>
      <c r="AB37" s="31">
        <v>0</v>
      </c>
      <c r="AC37" s="36">
        <v>0</v>
      </c>
      <c r="AD37" s="31">
        <v>0</v>
      </c>
      <c r="AE37" s="31">
        <v>0</v>
      </c>
      <c r="AF37" s="36" t="s">
        <v>772</v>
      </c>
      <c r="AG37" s="31">
        <v>5.3747826086956536</v>
      </c>
      <c r="AH37" s="31">
        <v>0</v>
      </c>
      <c r="AI37" s="36">
        <v>0</v>
      </c>
      <c r="AJ37" t="s">
        <v>83</v>
      </c>
      <c r="AK37" s="37">
        <v>7</v>
      </c>
      <c r="AT37"/>
    </row>
    <row r="38" spans="1:46" x14ac:dyDescent="0.25">
      <c r="A38" t="s">
        <v>607</v>
      </c>
      <c r="B38" t="s">
        <v>285</v>
      </c>
      <c r="C38" t="s">
        <v>393</v>
      </c>
      <c r="D38" t="s">
        <v>544</v>
      </c>
      <c r="E38" s="31">
        <v>27.923913043478262</v>
      </c>
      <c r="F38" s="31">
        <v>105.51086956521739</v>
      </c>
      <c r="G38" s="31">
        <v>0</v>
      </c>
      <c r="H38" s="36">
        <v>0</v>
      </c>
      <c r="I38" s="31">
        <v>20.236413043478262</v>
      </c>
      <c r="J38" s="31">
        <v>0</v>
      </c>
      <c r="K38" s="36">
        <v>0</v>
      </c>
      <c r="L38" s="31">
        <v>11.6875</v>
      </c>
      <c r="M38" s="31">
        <v>0</v>
      </c>
      <c r="N38" s="36">
        <v>0</v>
      </c>
      <c r="O38" s="31">
        <v>2.8097826086956523</v>
      </c>
      <c r="P38" s="31">
        <v>0</v>
      </c>
      <c r="Q38" s="36">
        <v>0</v>
      </c>
      <c r="R38" s="31">
        <v>5.7391304347826084</v>
      </c>
      <c r="S38" s="31">
        <v>0</v>
      </c>
      <c r="T38" s="36">
        <v>0</v>
      </c>
      <c r="U38" s="31">
        <v>16.350543478260871</v>
      </c>
      <c r="V38" s="31">
        <v>0</v>
      </c>
      <c r="W38" s="36">
        <v>0</v>
      </c>
      <c r="X38" s="31">
        <v>5.0543478260869561</v>
      </c>
      <c r="Y38" s="31">
        <v>0</v>
      </c>
      <c r="Z38" s="36">
        <v>0</v>
      </c>
      <c r="AA38" s="31">
        <v>55.546195652173914</v>
      </c>
      <c r="AB38" s="31">
        <v>0</v>
      </c>
      <c r="AC38" s="36">
        <v>0</v>
      </c>
      <c r="AD38" s="31">
        <v>0</v>
      </c>
      <c r="AE38" s="31">
        <v>0</v>
      </c>
      <c r="AF38" s="36" t="s">
        <v>772</v>
      </c>
      <c r="AG38" s="31">
        <v>8.3233695652173907</v>
      </c>
      <c r="AH38" s="31">
        <v>0</v>
      </c>
      <c r="AI38" s="36">
        <v>0</v>
      </c>
      <c r="AJ38" t="s">
        <v>94</v>
      </c>
      <c r="AK38" s="37">
        <v>7</v>
      </c>
      <c r="AT38"/>
    </row>
    <row r="39" spans="1:46" x14ac:dyDescent="0.25">
      <c r="A39" t="s">
        <v>607</v>
      </c>
      <c r="B39" t="s">
        <v>367</v>
      </c>
      <c r="C39" t="s">
        <v>498</v>
      </c>
      <c r="D39" t="s">
        <v>565</v>
      </c>
      <c r="E39" s="31">
        <v>14.304347826086957</v>
      </c>
      <c r="F39" s="31">
        <v>85.094782608695652</v>
      </c>
      <c r="G39" s="31">
        <v>21.842500000000001</v>
      </c>
      <c r="H39" s="36">
        <v>0.25668436219458612</v>
      </c>
      <c r="I39" s="31">
        <v>17.568260869565218</v>
      </c>
      <c r="J39" s="31">
        <v>9.5078260869565234</v>
      </c>
      <c r="K39" s="36">
        <v>0.54119335758655684</v>
      </c>
      <c r="L39" s="31">
        <v>4.3586956521739131</v>
      </c>
      <c r="M39" s="31">
        <v>4.3586956521739131</v>
      </c>
      <c r="N39" s="36">
        <v>1</v>
      </c>
      <c r="O39" s="31">
        <v>10.65467391304348</v>
      </c>
      <c r="P39" s="31">
        <v>3.1304347826086958</v>
      </c>
      <c r="Q39" s="36">
        <v>0.29380859594176872</v>
      </c>
      <c r="R39" s="31">
        <v>2.5548913043478252</v>
      </c>
      <c r="S39" s="31">
        <v>2.0186956521739132</v>
      </c>
      <c r="T39" s="36">
        <v>0.79012975962561194</v>
      </c>
      <c r="U39" s="31">
        <v>9.4711956521739129</v>
      </c>
      <c r="V39" s="31">
        <v>5.9003260869565226</v>
      </c>
      <c r="W39" s="36">
        <v>0.62297584208412249</v>
      </c>
      <c r="X39" s="31">
        <v>5.0467391304347826</v>
      </c>
      <c r="Y39" s="31">
        <v>0</v>
      </c>
      <c r="Z39" s="36">
        <v>0</v>
      </c>
      <c r="AA39" s="31">
        <v>53.008586956521739</v>
      </c>
      <c r="AB39" s="31">
        <v>6.4343478260869569</v>
      </c>
      <c r="AC39" s="36">
        <v>0.12138312291486819</v>
      </c>
      <c r="AD39" s="31">
        <v>0</v>
      </c>
      <c r="AE39" s="31">
        <v>0</v>
      </c>
      <c r="AF39" s="36" t="s">
        <v>772</v>
      </c>
      <c r="AG39" s="31">
        <v>0</v>
      </c>
      <c r="AH39" s="31">
        <v>0</v>
      </c>
      <c r="AI39" s="36" t="s">
        <v>772</v>
      </c>
      <c r="AJ39" t="s">
        <v>179</v>
      </c>
      <c r="AK39" s="37">
        <v>7</v>
      </c>
      <c r="AT39"/>
    </row>
    <row r="40" spans="1:46" x14ac:dyDescent="0.25">
      <c r="A40" t="s">
        <v>607</v>
      </c>
      <c r="B40" t="s">
        <v>215</v>
      </c>
      <c r="C40" t="s">
        <v>438</v>
      </c>
      <c r="D40" t="s">
        <v>519</v>
      </c>
      <c r="E40" s="31">
        <v>14.880434782608695</v>
      </c>
      <c r="F40" s="31">
        <v>79.679347826086953</v>
      </c>
      <c r="G40" s="31">
        <v>0</v>
      </c>
      <c r="H40" s="36">
        <v>0</v>
      </c>
      <c r="I40" s="31">
        <v>23.885869565217391</v>
      </c>
      <c r="J40" s="31">
        <v>0</v>
      </c>
      <c r="K40" s="36">
        <v>0</v>
      </c>
      <c r="L40" s="31">
        <v>22.059782608695652</v>
      </c>
      <c r="M40" s="31">
        <v>0</v>
      </c>
      <c r="N40" s="36">
        <v>0</v>
      </c>
      <c r="O40" s="31">
        <v>0</v>
      </c>
      <c r="P40" s="31">
        <v>0</v>
      </c>
      <c r="Q40" s="36" t="s">
        <v>772</v>
      </c>
      <c r="R40" s="31">
        <v>1.826086956521739</v>
      </c>
      <c r="S40" s="31">
        <v>0</v>
      </c>
      <c r="T40" s="36">
        <v>0</v>
      </c>
      <c r="U40" s="31">
        <v>8.9184782608695645</v>
      </c>
      <c r="V40" s="31">
        <v>0</v>
      </c>
      <c r="W40" s="36">
        <v>0</v>
      </c>
      <c r="X40" s="31">
        <v>0</v>
      </c>
      <c r="Y40" s="31">
        <v>0</v>
      </c>
      <c r="Z40" s="36" t="s">
        <v>772</v>
      </c>
      <c r="AA40" s="31">
        <v>46.875</v>
      </c>
      <c r="AB40" s="31">
        <v>0</v>
      </c>
      <c r="AC40" s="36">
        <v>0</v>
      </c>
      <c r="AD40" s="31">
        <v>0</v>
      </c>
      <c r="AE40" s="31">
        <v>0</v>
      </c>
      <c r="AF40" s="36" t="s">
        <v>772</v>
      </c>
      <c r="AG40" s="31">
        <v>0</v>
      </c>
      <c r="AH40" s="31">
        <v>0</v>
      </c>
      <c r="AI40" s="36" t="s">
        <v>772</v>
      </c>
      <c r="AJ40" t="s">
        <v>22</v>
      </c>
      <c r="AK40" s="37">
        <v>7</v>
      </c>
      <c r="AT40"/>
    </row>
    <row r="41" spans="1:46" x14ac:dyDescent="0.25">
      <c r="A41" t="s">
        <v>607</v>
      </c>
      <c r="B41" t="s">
        <v>328</v>
      </c>
      <c r="C41" t="s">
        <v>489</v>
      </c>
      <c r="D41" t="s">
        <v>570</v>
      </c>
      <c r="E41" s="31">
        <v>37.130434782608695</v>
      </c>
      <c r="F41" s="31">
        <v>106.35097826086957</v>
      </c>
      <c r="G41" s="31">
        <v>34.804891304347812</v>
      </c>
      <c r="H41" s="36">
        <v>0.32726442082154134</v>
      </c>
      <c r="I41" s="31">
        <v>14.808586956521737</v>
      </c>
      <c r="J41" s="31">
        <v>0</v>
      </c>
      <c r="K41" s="36">
        <v>0</v>
      </c>
      <c r="L41" s="31">
        <v>9.5667391304347813</v>
      </c>
      <c r="M41" s="31">
        <v>0</v>
      </c>
      <c r="N41" s="36">
        <v>0</v>
      </c>
      <c r="O41" s="31">
        <v>0</v>
      </c>
      <c r="P41" s="31">
        <v>0</v>
      </c>
      <c r="Q41" s="36" t="s">
        <v>772</v>
      </c>
      <c r="R41" s="31">
        <v>5.2418478260869561</v>
      </c>
      <c r="S41" s="31">
        <v>0</v>
      </c>
      <c r="T41" s="36">
        <v>0</v>
      </c>
      <c r="U41" s="31">
        <v>16.903478260869562</v>
      </c>
      <c r="V41" s="31">
        <v>9.6551086956521726</v>
      </c>
      <c r="W41" s="36">
        <v>0.57119064766706107</v>
      </c>
      <c r="X41" s="31">
        <v>4.0053260869565239</v>
      </c>
      <c r="Y41" s="31">
        <v>0</v>
      </c>
      <c r="Z41" s="36">
        <v>0</v>
      </c>
      <c r="AA41" s="31">
        <v>56.465108695652184</v>
      </c>
      <c r="AB41" s="31">
        <v>23.747065217391288</v>
      </c>
      <c r="AC41" s="36">
        <v>0.42056175514313343</v>
      </c>
      <c r="AD41" s="31">
        <v>0</v>
      </c>
      <c r="AE41" s="31">
        <v>0</v>
      </c>
      <c r="AF41" s="36" t="s">
        <v>772</v>
      </c>
      <c r="AG41" s="31">
        <v>14.168478260869563</v>
      </c>
      <c r="AH41" s="31">
        <v>1.4027173913043476</v>
      </c>
      <c r="AI41" s="36">
        <v>9.9002685078634439E-2</v>
      </c>
      <c r="AJ41" t="s">
        <v>139</v>
      </c>
      <c r="AK41" s="37">
        <v>7</v>
      </c>
      <c r="AT41"/>
    </row>
    <row r="42" spans="1:46" x14ac:dyDescent="0.25">
      <c r="A42" t="s">
        <v>607</v>
      </c>
      <c r="B42" t="s">
        <v>318</v>
      </c>
      <c r="C42" t="s">
        <v>432</v>
      </c>
      <c r="D42" t="s">
        <v>540</v>
      </c>
      <c r="E42" s="31">
        <v>57.576086956521742</v>
      </c>
      <c r="F42" s="31">
        <v>233.08423913043475</v>
      </c>
      <c r="G42" s="31">
        <v>1.0951086956521738</v>
      </c>
      <c r="H42" s="36">
        <v>4.6983386767706211E-3</v>
      </c>
      <c r="I42" s="31">
        <v>33.997282608695649</v>
      </c>
      <c r="J42" s="31">
        <v>0</v>
      </c>
      <c r="K42" s="36">
        <v>0</v>
      </c>
      <c r="L42" s="31">
        <v>19.508152173913043</v>
      </c>
      <c r="M42" s="31">
        <v>0</v>
      </c>
      <c r="N42" s="36">
        <v>0</v>
      </c>
      <c r="O42" s="31">
        <v>10.073369565217391</v>
      </c>
      <c r="P42" s="31">
        <v>0</v>
      </c>
      <c r="Q42" s="36">
        <v>0</v>
      </c>
      <c r="R42" s="31">
        <v>4.4157608695652177</v>
      </c>
      <c r="S42" s="31">
        <v>0</v>
      </c>
      <c r="T42" s="36">
        <v>0</v>
      </c>
      <c r="U42" s="31">
        <v>46.339673913043477</v>
      </c>
      <c r="V42" s="31">
        <v>0</v>
      </c>
      <c r="W42" s="36">
        <v>0</v>
      </c>
      <c r="X42" s="31">
        <v>8.7934782608695645</v>
      </c>
      <c r="Y42" s="31">
        <v>0</v>
      </c>
      <c r="Z42" s="36">
        <v>0</v>
      </c>
      <c r="AA42" s="31">
        <v>66.296195652173907</v>
      </c>
      <c r="AB42" s="31">
        <v>0.16847826086956522</v>
      </c>
      <c r="AC42" s="36">
        <v>2.5412960609911056E-3</v>
      </c>
      <c r="AD42" s="31">
        <v>0</v>
      </c>
      <c r="AE42" s="31">
        <v>0</v>
      </c>
      <c r="AF42" s="36" t="s">
        <v>772</v>
      </c>
      <c r="AG42" s="31">
        <v>77.657608695652172</v>
      </c>
      <c r="AH42" s="31">
        <v>0.92663043478260865</v>
      </c>
      <c r="AI42" s="36">
        <v>1.1932255581216319E-2</v>
      </c>
      <c r="AJ42" t="s">
        <v>128</v>
      </c>
      <c r="AK42" s="37">
        <v>7</v>
      </c>
      <c r="AT42"/>
    </row>
    <row r="43" spans="1:46" x14ac:dyDescent="0.25">
      <c r="A43" t="s">
        <v>607</v>
      </c>
      <c r="B43" t="s">
        <v>237</v>
      </c>
      <c r="C43" t="s">
        <v>448</v>
      </c>
      <c r="D43" t="s">
        <v>554</v>
      </c>
      <c r="E43" s="31">
        <v>32.771739130434781</v>
      </c>
      <c r="F43" s="31">
        <v>130.48815217391302</v>
      </c>
      <c r="G43" s="31">
        <v>0</v>
      </c>
      <c r="H43" s="36">
        <v>0</v>
      </c>
      <c r="I43" s="31">
        <v>22.341630434782608</v>
      </c>
      <c r="J43" s="31">
        <v>0</v>
      </c>
      <c r="K43" s="36">
        <v>0</v>
      </c>
      <c r="L43" s="31">
        <v>13.938152173913045</v>
      </c>
      <c r="M43" s="31">
        <v>0</v>
      </c>
      <c r="N43" s="36">
        <v>0</v>
      </c>
      <c r="O43" s="31">
        <v>4.8455434782608684</v>
      </c>
      <c r="P43" s="31">
        <v>0</v>
      </c>
      <c r="Q43" s="36">
        <v>0</v>
      </c>
      <c r="R43" s="31">
        <v>3.5579347826086956</v>
      </c>
      <c r="S43" s="31">
        <v>0</v>
      </c>
      <c r="T43" s="36">
        <v>0</v>
      </c>
      <c r="U43" s="31">
        <v>17.613695652173909</v>
      </c>
      <c r="V43" s="31">
        <v>0</v>
      </c>
      <c r="W43" s="36">
        <v>0</v>
      </c>
      <c r="X43" s="31">
        <v>4.9971739130434791</v>
      </c>
      <c r="Y43" s="31">
        <v>0</v>
      </c>
      <c r="Z43" s="36">
        <v>0</v>
      </c>
      <c r="AA43" s="31">
        <v>74.005869565217367</v>
      </c>
      <c r="AB43" s="31">
        <v>0</v>
      </c>
      <c r="AC43" s="36">
        <v>0</v>
      </c>
      <c r="AD43" s="31">
        <v>0</v>
      </c>
      <c r="AE43" s="31">
        <v>0</v>
      </c>
      <c r="AF43" s="36" t="s">
        <v>772</v>
      </c>
      <c r="AG43" s="31">
        <v>11.529782608695653</v>
      </c>
      <c r="AH43" s="31">
        <v>0</v>
      </c>
      <c r="AI43" s="36">
        <v>0</v>
      </c>
      <c r="AJ43" t="s">
        <v>44</v>
      </c>
      <c r="AK43" s="37">
        <v>7</v>
      </c>
      <c r="AT43"/>
    </row>
    <row r="44" spans="1:46" x14ac:dyDescent="0.25">
      <c r="A44" t="s">
        <v>607</v>
      </c>
      <c r="B44" t="s">
        <v>286</v>
      </c>
      <c r="C44" t="s">
        <v>471</v>
      </c>
      <c r="D44" t="s">
        <v>510</v>
      </c>
      <c r="E44" s="31">
        <v>30.717391304347824</v>
      </c>
      <c r="F44" s="31">
        <v>92.648695652173885</v>
      </c>
      <c r="G44" s="31">
        <v>0</v>
      </c>
      <c r="H44" s="36">
        <v>0</v>
      </c>
      <c r="I44" s="31">
        <v>19.945543478260873</v>
      </c>
      <c r="J44" s="31">
        <v>0</v>
      </c>
      <c r="K44" s="36">
        <v>0</v>
      </c>
      <c r="L44" s="31">
        <v>11.232934782608698</v>
      </c>
      <c r="M44" s="31">
        <v>0</v>
      </c>
      <c r="N44" s="36">
        <v>0</v>
      </c>
      <c r="O44" s="31">
        <v>3.1473913043478263</v>
      </c>
      <c r="P44" s="31">
        <v>0</v>
      </c>
      <c r="Q44" s="36">
        <v>0</v>
      </c>
      <c r="R44" s="31">
        <v>5.5652173913043477</v>
      </c>
      <c r="S44" s="31">
        <v>0</v>
      </c>
      <c r="T44" s="36">
        <v>0</v>
      </c>
      <c r="U44" s="31">
        <v>22.118804347826078</v>
      </c>
      <c r="V44" s="31">
        <v>0</v>
      </c>
      <c r="W44" s="36">
        <v>0</v>
      </c>
      <c r="X44" s="31">
        <v>0</v>
      </c>
      <c r="Y44" s="31">
        <v>0</v>
      </c>
      <c r="Z44" s="36" t="s">
        <v>772</v>
      </c>
      <c r="AA44" s="31">
        <v>49.833369565217382</v>
      </c>
      <c r="AB44" s="31">
        <v>0</v>
      </c>
      <c r="AC44" s="36">
        <v>0</v>
      </c>
      <c r="AD44" s="31">
        <v>0</v>
      </c>
      <c r="AE44" s="31">
        <v>0</v>
      </c>
      <c r="AF44" s="36" t="s">
        <v>772</v>
      </c>
      <c r="AG44" s="31">
        <v>0.75097826086956521</v>
      </c>
      <c r="AH44" s="31">
        <v>0</v>
      </c>
      <c r="AI44" s="36">
        <v>0</v>
      </c>
      <c r="AJ44" t="s">
        <v>95</v>
      </c>
      <c r="AK44" s="37">
        <v>7</v>
      </c>
      <c r="AT44"/>
    </row>
    <row r="45" spans="1:46" x14ac:dyDescent="0.25">
      <c r="A45" t="s">
        <v>607</v>
      </c>
      <c r="B45" t="s">
        <v>319</v>
      </c>
      <c r="C45" t="s">
        <v>412</v>
      </c>
      <c r="D45" t="s">
        <v>546</v>
      </c>
      <c r="E45" s="31">
        <v>33.576086956521742</v>
      </c>
      <c r="F45" s="31">
        <v>148.56380434782608</v>
      </c>
      <c r="G45" s="31">
        <v>0</v>
      </c>
      <c r="H45" s="36">
        <v>0</v>
      </c>
      <c r="I45" s="31">
        <v>18.582065217391303</v>
      </c>
      <c r="J45" s="31">
        <v>0</v>
      </c>
      <c r="K45" s="36">
        <v>0</v>
      </c>
      <c r="L45" s="31">
        <v>7.239891304347827</v>
      </c>
      <c r="M45" s="31">
        <v>0</v>
      </c>
      <c r="N45" s="36">
        <v>0</v>
      </c>
      <c r="O45" s="31">
        <v>5.7552173913043481</v>
      </c>
      <c r="P45" s="31">
        <v>0</v>
      </c>
      <c r="Q45" s="36">
        <v>0</v>
      </c>
      <c r="R45" s="31">
        <v>5.5869565217391308</v>
      </c>
      <c r="S45" s="31">
        <v>0</v>
      </c>
      <c r="T45" s="36">
        <v>0</v>
      </c>
      <c r="U45" s="31">
        <v>39.662282608695641</v>
      </c>
      <c r="V45" s="31">
        <v>0</v>
      </c>
      <c r="W45" s="36">
        <v>0</v>
      </c>
      <c r="X45" s="31">
        <v>3.0873913043478263</v>
      </c>
      <c r="Y45" s="31">
        <v>0</v>
      </c>
      <c r="Z45" s="36">
        <v>0</v>
      </c>
      <c r="AA45" s="31">
        <v>82.140652173913068</v>
      </c>
      <c r="AB45" s="31">
        <v>0</v>
      </c>
      <c r="AC45" s="36">
        <v>0</v>
      </c>
      <c r="AD45" s="31">
        <v>0.82934782608695645</v>
      </c>
      <c r="AE45" s="31">
        <v>0</v>
      </c>
      <c r="AF45" s="36">
        <v>0</v>
      </c>
      <c r="AG45" s="31">
        <v>4.2620652173913056</v>
      </c>
      <c r="AH45" s="31">
        <v>0</v>
      </c>
      <c r="AI45" s="36">
        <v>0</v>
      </c>
      <c r="AJ45" t="s">
        <v>129</v>
      </c>
      <c r="AK45" s="37">
        <v>7</v>
      </c>
      <c r="AT45"/>
    </row>
    <row r="46" spans="1:46" x14ac:dyDescent="0.25">
      <c r="A46" t="s">
        <v>607</v>
      </c>
      <c r="B46" t="s">
        <v>289</v>
      </c>
      <c r="C46" t="s">
        <v>473</v>
      </c>
      <c r="D46" t="s">
        <v>562</v>
      </c>
      <c r="E46" s="31">
        <v>24.315217391304348</v>
      </c>
      <c r="F46" s="31">
        <v>77.163260869565235</v>
      </c>
      <c r="G46" s="31">
        <v>0.65217391304347827</v>
      </c>
      <c r="H46" s="36">
        <v>8.4518708216063613E-3</v>
      </c>
      <c r="I46" s="31">
        <v>27.541195652173926</v>
      </c>
      <c r="J46" s="31">
        <v>0.39130434782608697</v>
      </c>
      <c r="K46" s="36">
        <v>1.4207965143125509E-2</v>
      </c>
      <c r="L46" s="31">
        <v>17.852391304347837</v>
      </c>
      <c r="M46" s="31">
        <v>0.39130434782608697</v>
      </c>
      <c r="N46" s="36">
        <v>2.1918875805214243E-2</v>
      </c>
      <c r="O46" s="31">
        <v>4.0565217391304342</v>
      </c>
      <c r="P46" s="31">
        <v>0</v>
      </c>
      <c r="Q46" s="36">
        <v>0</v>
      </c>
      <c r="R46" s="31">
        <v>5.6322826086956521</v>
      </c>
      <c r="S46" s="31">
        <v>0</v>
      </c>
      <c r="T46" s="36">
        <v>0</v>
      </c>
      <c r="U46" s="31">
        <v>1.5829347826086957</v>
      </c>
      <c r="V46" s="31">
        <v>0.13043478260869565</v>
      </c>
      <c r="W46" s="36">
        <v>8.240060427109798E-2</v>
      </c>
      <c r="X46" s="31">
        <v>0</v>
      </c>
      <c r="Y46" s="31">
        <v>0</v>
      </c>
      <c r="Z46" s="36" t="s">
        <v>772</v>
      </c>
      <c r="AA46" s="31">
        <v>32.099347826086969</v>
      </c>
      <c r="AB46" s="31">
        <v>0</v>
      </c>
      <c r="AC46" s="36">
        <v>0</v>
      </c>
      <c r="AD46" s="31">
        <v>0</v>
      </c>
      <c r="AE46" s="31">
        <v>0</v>
      </c>
      <c r="AF46" s="36" t="s">
        <v>772</v>
      </c>
      <c r="AG46" s="31">
        <v>15.93978260869565</v>
      </c>
      <c r="AH46" s="31">
        <v>0.13043478260869565</v>
      </c>
      <c r="AI46" s="36">
        <v>8.1829712368561031E-3</v>
      </c>
      <c r="AJ46" t="s">
        <v>98</v>
      </c>
      <c r="AK46" s="37">
        <v>7</v>
      </c>
      <c r="AT46"/>
    </row>
    <row r="47" spans="1:46" x14ac:dyDescent="0.25">
      <c r="A47" t="s">
        <v>607</v>
      </c>
      <c r="B47" t="s">
        <v>275</v>
      </c>
      <c r="C47" t="s">
        <v>421</v>
      </c>
      <c r="D47" t="s">
        <v>527</v>
      </c>
      <c r="E47" s="31">
        <v>35.630434782608695</v>
      </c>
      <c r="F47" s="31">
        <v>117.80760869565216</v>
      </c>
      <c r="G47" s="31">
        <v>0.80173913043478262</v>
      </c>
      <c r="H47" s="36">
        <v>6.8054953267578872E-3</v>
      </c>
      <c r="I47" s="31">
        <v>28.660108695652177</v>
      </c>
      <c r="J47" s="31">
        <v>0</v>
      </c>
      <c r="K47" s="36">
        <v>0</v>
      </c>
      <c r="L47" s="31">
        <v>13.545869565217394</v>
      </c>
      <c r="M47" s="31">
        <v>0</v>
      </c>
      <c r="N47" s="36">
        <v>0</v>
      </c>
      <c r="O47" s="31">
        <v>9.3751086956521732</v>
      </c>
      <c r="P47" s="31">
        <v>0</v>
      </c>
      <c r="Q47" s="36">
        <v>0</v>
      </c>
      <c r="R47" s="31">
        <v>5.7391304347826084</v>
      </c>
      <c r="S47" s="31">
        <v>0</v>
      </c>
      <c r="T47" s="36">
        <v>0</v>
      </c>
      <c r="U47" s="31">
        <v>18.918913043478252</v>
      </c>
      <c r="V47" s="31">
        <v>2.1739130434782608E-2</v>
      </c>
      <c r="W47" s="36">
        <v>1.1490686798349943E-3</v>
      </c>
      <c r="X47" s="31">
        <v>0</v>
      </c>
      <c r="Y47" s="31">
        <v>0</v>
      </c>
      <c r="Z47" s="36" t="s">
        <v>772</v>
      </c>
      <c r="AA47" s="31">
        <v>56.154456521739121</v>
      </c>
      <c r="AB47" s="31">
        <v>0.78</v>
      </c>
      <c r="AC47" s="36">
        <v>1.3890259977817397E-2</v>
      </c>
      <c r="AD47" s="31">
        <v>7.4281521739130429</v>
      </c>
      <c r="AE47" s="31">
        <v>0</v>
      </c>
      <c r="AF47" s="36">
        <v>0</v>
      </c>
      <c r="AG47" s="31">
        <v>6.6459782608695646</v>
      </c>
      <c r="AH47" s="31">
        <v>0</v>
      </c>
      <c r="AI47" s="36">
        <v>0</v>
      </c>
      <c r="AJ47" t="s">
        <v>84</v>
      </c>
      <c r="AK47" s="37">
        <v>7</v>
      </c>
      <c r="AT47"/>
    </row>
    <row r="48" spans="1:46" x14ac:dyDescent="0.25">
      <c r="A48" t="s">
        <v>607</v>
      </c>
      <c r="B48" t="s">
        <v>189</v>
      </c>
      <c r="C48" t="s">
        <v>486</v>
      </c>
      <c r="D48" t="s">
        <v>515</v>
      </c>
      <c r="E48" s="31">
        <v>59.804347826086953</v>
      </c>
      <c r="F48" s="31">
        <v>223.78858695652173</v>
      </c>
      <c r="G48" s="31">
        <v>0</v>
      </c>
      <c r="H48" s="36">
        <v>0</v>
      </c>
      <c r="I48" s="31">
        <v>23.129999999999995</v>
      </c>
      <c r="J48" s="31">
        <v>0</v>
      </c>
      <c r="K48" s="36">
        <v>0</v>
      </c>
      <c r="L48" s="31">
        <v>13.539130434782605</v>
      </c>
      <c r="M48" s="31">
        <v>0</v>
      </c>
      <c r="N48" s="36">
        <v>0</v>
      </c>
      <c r="O48" s="31">
        <v>3.8517391304347823</v>
      </c>
      <c r="P48" s="31">
        <v>0</v>
      </c>
      <c r="Q48" s="36">
        <v>0</v>
      </c>
      <c r="R48" s="31">
        <v>5.7391304347826084</v>
      </c>
      <c r="S48" s="31">
        <v>0</v>
      </c>
      <c r="T48" s="36">
        <v>0</v>
      </c>
      <c r="U48" s="31">
        <v>34.192934782608695</v>
      </c>
      <c r="V48" s="31">
        <v>0</v>
      </c>
      <c r="W48" s="36">
        <v>0</v>
      </c>
      <c r="X48" s="31">
        <v>5.1408695652173888</v>
      </c>
      <c r="Y48" s="31">
        <v>0</v>
      </c>
      <c r="Z48" s="36">
        <v>0</v>
      </c>
      <c r="AA48" s="31">
        <v>54.716304347826075</v>
      </c>
      <c r="AB48" s="31">
        <v>0</v>
      </c>
      <c r="AC48" s="36">
        <v>0</v>
      </c>
      <c r="AD48" s="31">
        <v>0.99684782608695643</v>
      </c>
      <c r="AE48" s="31">
        <v>0</v>
      </c>
      <c r="AF48" s="36">
        <v>0</v>
      </c>
      <c r="AG48" s="31">
        <v>105.6116304347826</v>
      </c>
      <c r="AH48" s="31">
        <v>0</v>
      </c>
      <c r="AI48" s="36">
        <v>0</v>
      </c>
      <c r="AJ48" t="s">
        <v>136</v>
      </c>
      <c r="AK48" s="37">
        <v>7</v>
      </c>
      <c r="AT48"/>
    </row>
    <row r="49" spans="1:46" x14ac:dyDescent="0.25">
      <c r="A49" t="s">
        <v>607</v>
      </c>
      <c r="B49" t="s">
        <v>292</v>
      </c>
      <c r="C49" t="s">
        <v>408</v>
      </c>
      <c r="D49" t="s">
        <v>505</v>
      </c>
      <c r="E49" s="31">
        <v>40.119565217391305</v>
      </c>
      <c r="F49" s="31">
        <v>154.43565217391304</v>
      </c>
      <c r="G49" s="31">
        <v>5.0306521739130421</v>
      </c>
      <c r="H49" s="36">
        <v>3.2574422441315073E-2</v>
      </c>
      <c r="I49" s="31">
        <v>26.136847826086953</v>
      </c>
      <c r="J49" s="31">
        <v>0.28260869565217389</v>
      </c>
      <c r="K49" s="36">
        <v>1.08126541323053E-2</v>
      </c>
      <c r="L49" s="31">
        <v>20.615108695652172</v>
      </c>
      <c r="M49" s="31">
        <v>0.28260869565217389</v>
      </c>
      <c r="N49" s="36">
        <v>1.3708814240294423E-2</v>
      </c>
      <c r="O49" s="31">
        <v>0</v>
      </c>
      <c r="P49" s="31">
        <v>0</v>
      </c>
      <c r="Q49" s="36" t="s">
        <v>772</v>
      </c>
      <c r="R49" s="31">
        <v>5.5217391304347823</v>
      </c>
      <c r="S49" s="31">
        <v>0</v>
      </c>
      <c r="T49" s="36">
        <v>0</v>
      </c>
      <c r="U49" s="31">
        <v>20.288260869565221</v>
      </c>
      <c r="V49" s="31">
        <v>0.52793478260869564</v>
      </c>
      <c r="W49" s="36">
        <v>2.6021687418297145E-2</v>
      </c>
      <c r="X49" s="31">
        <v>0</v>
      </c>
      <c r="Y49" s="31">
        <v>0</v>
      </c>
      <c r="Z49" s="36" t="s">
        <v>772</v>
      </c>
      <c r="AA49" s="31">
        <v>72.617499999999993</v>
      </c>
      <c r="AB49" s="31">
        <v>4.2201086956521729</v>
      </c>
      <c r="AC49" s="36">
        <v>5.8114210701995711E-2</v>
      </c>
      <c r="AD49" s="31">
        <v>0</v>
      </c>
      <c r="AE49" s="31">
        <v>0</v>
      </c>
      <c r="AF49" s="36" t="s">
        <v>772</v>
      </c>
      <c r="AG49" s="31">
        <v>35.393043478260871</v>
      </c>
      <c r="AH49" s="31">
        <v>0</v>
      </c>
      <c r="AI49" s="36">
        <v>0</v>
      </c>
      <c r="AJ49" t="s">
        <v>101</v>
      </c>
      <c r="AK49" s="37">
        <v>7</v>
      </c>
      <c r="AT49"/>
    </row>
    <row r="50" spans="1:46" x14ac:dyDescent="0.25">
      <c r="A50" t="s">
        <v>607</v>
      </c>
      <c r="B50" t="s">
        <v>216</v>
      </c>
      <c r="C50" t="s">
        <v>436</v>
      </c>
      <c r="D50" t="s">
        <v>537</v>
      </c>
      <c r="E50" s="31">
        <v>47.086956521739133</v>
      </c>
      <c r="F50" s="31">
        <v>143.79173913043473</v>
      </c>
      <c r="G50" s="31">
        <v>24.957934782608696</v>
      </c>
      <c r="H50" s="36">
        <v>0.17357001823289123</v>
      </c>
      <c r="I50" s="31">
        <v>23.877065217391305</v>
      </c>
      <c r="J50" s="31">
        <v>6.0284782608695648</v>
      </c>
      <c r="K50" s="36">
        <v>0.25247986743691642</v>
      </c>
      <c r="L50" s="31">
        <v>6.8615217391304357</v>
      </c>
      <c r="M50" s="31">
        <v>6.0284782608695648</v>
      </c>
      <c r="N50" s="36">
        <v>0.87859202230459699</v>
      </c>
      <c r="O50" s="31">
        <v>11.089782608695652</v>
      </c>
      <c r="P50" s="31">
        <v>0</v>
      </c>
      <c r="Q50" s="36">
        <v>0</v>
      </c>
      <c r="R50" s="31">
        <v>5.9257608695652157</v>
      </c>
      <c r="S50" s="31">
        <v>0</v>
      </c>
      <c r="T50" s="36">
        <v>0</v>
      </c>
      <c r="U50" s="31">
        <v>37.722934782608675</v>
      </c>
      <c r="V50" s="31">
        <v>2.4460869565217389</v>
      </c>
      <c r="W50" s="36">
        <v>6.4843495624562417E-2</v>
      </c>
      <c r="X50" s="31">
        <v>0</v>
      </c>
      <c r="Y50" s="31">
        <v>0</v>
      </c>
      <c r="Z50" s="36" t="s">
        <v>772</v>
      </c>
      <c r="AA50" s="31">
        <v>54.438478260869545</v>
      </c>
      <c r="AB50" s="31">
        <v>16.483369565217391</v>
      </c>
      <c r="AC50" s="36">
        <v>0.30278894803467826</v>
      </c>
      <c r="AD50" s="31">
        <v>0</v>
      </c>
      <c r="AE50" s="31">
        <v>0</v>
      </c>
      <c r="AF50" s="36" t="s">
        <v>772</v>
      </c>
      <c r="AG50" s="31">
        <v>27.753260869565214</v>
      </c>
      <c r="AH50" s="31">
        <v>0</v>
      </c>
      <c r="AI50" s="36">
        <v>0</v>
      </c>
      <c r="AJ50" t="s">
        <v>23</v>
      </c>
      <c r="AK50" s="37">
        <v>7</v>
      </c>
      <c r="AT50"/>
    </row>
    <row r="51" spans="1:46" x14ac:dyDescent="0.25">
      <c r="A51" t="s">
        <v>607</v>
      </c>
      <c r="B51" t="s">
        <v>259</v>
      </c>
      <c r="C51" t="s">
        <v>457</v>
      </c>
      <c r="D51" t="s">
        <v>561</v>
      </c>
      <c r="E51" s="31">
        <v>30.358695652173914</v>
      </c>
      <c r="F51" s="31">
        <v>71.479239130434777</v>
      </c>
      <c r="G51" s="31">
        <v>21.121086956521729</v>
      </c>
      <c r="H51" s="36">
        <v>0.29548561531244238</v>
      </c>
      <c r="I51" s="31">
        <v>10.943695652173911</v>
      </c>
      <c r="J51" s="31">
        <v>0.73184782608695653</v>
      </c>
      <c r="K51" s="36">
        <v>6.6873919866510409E-2</v>
      </c>
      <c r="L51" s="31">
        <v>5.7117391304347818</v>
      </c>
      <c r="M51" s="31">
        <v>0.73184782608695653</v>
      </c>
      <c r="N51" s="36">
        <v>0.12813047118824697</v>
      </c>
      <c r="O51" s="31">
        <v>3.7339130434782599</v>
      </c>
      <c r="P51" s="31">
        <v>0</v>
      </c>
      <c r="Q51" s="36">
        <v>0</v>
      </c>
      <c r="R51" s="31">
        <v>1.4980434782608696</v>
      </c>
      <c r="S51" s="31">
        <v>0</v>
      </c>
      <c r="T51" s="36">
        <v>0</v>
      </c>
      <c r="U51" s="31">
        <v>28.28923913043479</v>
      </c>
      <c r="V51" s="31">
        <v>17.516086956521729</v>
      </c>
      <c r="W51" s="36">
        <v>0.6191784401043563</v>
      </c>
      <c r="X51" s="31">
        <v>0</v>
      </c>
      <c r="Y51" s="31">
        <v>0</v>
      </c>
      <c r="Z51" s="36" t="s">
        <v>772</v>
      </c>
      <c r="AA51" s="31">
        <v>12.573478260869566</v>
      </c>
      <c r="AB51" s="31">
        <v>2.8731521739130432</v>
      </c>
      <c r="AC51" s="36">
        <v>0.22850893875998476</v>
      </c>
      <c r="AD51" s="31">
        <v>0</v>
      </c>
      <c r="AE51" s="31">
        <v>0</v>
      </c>
      <c r="AF51" s="36" t="s">
        <v>772</v>
      </c>
      <c r="AG51" s="31">
        <v>19.672826086956512</v>
      </c>
      <c r="AH51" s="31">
        <v>0</v>
      </c>
      <c r="AI51" s="36">
        <v>0</v>
      </c>
      <c r="AJ51" t="s">
        <v>67</v>
      </c>
      <c r="AK51" s="37">
        <v>7</v>
      </c>
      <c r="AT51"/>
    </row>
    <row r="52" spans="1:46" x14ac:dyDescent="0.25">
      <c r="A52" t="s">
        <v>607</v>
      </c>
      <c r="B52" t="s">
        <v>294</v>
      </c>
      <c r="C52" t="s">
        <v>456</v>
      </c>
      <c r="D52" t="s">
        <v>506</v>
      </c>
      <c r="E52" s="31">
        <v>45.5</v>
      </c>
      <c r="F52" s="31">
        <v>211.12858695652179</v>
      </c>
      <c r="G52" s="31">
        <v>11.845326086956522</v>
      </c>
      <c r="H52" s="36">
        <v>5.6104794986364677E-2</v>
      </c>
      <c r="I52" s="31">
        <v>34.147608695652167</v>
      </c>
      <c r="J52" s="31">
        <v>1.2011956521739129</v>
      </c>
      <c r="K52" s="36">
        <v>3.5176567205036958E-2</v>
      </c>
      <c r="L52" s="31">
        <v>28.563369565217382</v>
      </c>
      <c r="M52" s="31">
        <v>1.2011956521739129</v>
      </c>
      <c r="N52" s="36">
        <v>4.2053709714859798E-2</v>
      </c>
      <c r="O52" s="31">
        <v>0</v>
      </c>
      <c r="P52" s="31">
        <v>0</v>
      </c>
      <c r="Q52" s="36" t="s">
        <v>772</v>
      </c>
      <c r="R52" s="31">
        <v>5.5842391304347823</v>
      </c>
      <c r="S52" s="31">
        <v>0</v>
      </c>
      <c r="T52" s="36">
        <v>0</v>
      </c>
      <c r="U52" s="31">
        <v>29.600000000000009</v>
      </c>
      <c r="V52" s="31">
        <v>0.89413043478260856</v>
      </c>
      <c r="W52" s="36">
        <v>3.0207109283196226E-2</v>
      </c>
      <c r="X52" s="31">
        <v>0</v>
      </c>
      <c r="Y52" s="31">
        <v>0</v>
      </c>
      <c r="Z52" s="36" t="s">
        <v>772</v>
      </c>
      <c r="AA52" s="31">
        <v>124.61760869565221</v>
      </c>
      <c r="AB52" s="31">
        <v>9.75</v>
      </c>
      <c r="AC52" s="36">
        <v>7.8239344359527646E-2</v>
      </c>
      <c r="AD52" s="31">
        <v>0</v>
      </c>
      <c r="AE52" s="31">
        <v>0</v>
      </c>
      <c r="AF52" s="36" t="s">
        <v>772</v>
      </c>
      <c r="AG52" s="31">
        <v>22.763369565217396</v>
      </c>
      <c r="AH52" s="31">
        <v>0</v>
      </c>
      <c r="AI52" s="36">
        <v>0</v>
      </c>
      <c r="AJ52" t="s">
        <v>103</v>
      </c>
      <c r="AK52" s="37">
        <v>7</v>
      </c>
      <c r="AT52"/>
    </row>
    <row r="53" spans="1:46" x14ac:dyDescent="0.25">
      <c r="A53" t="s">
        <v>607</v>
      </c>
      <c r="B53" t="s">
        <v>211</v>
      </c>
      <c r="C53" t="s">
        <v>435</v>
      </c>
      <c r="D53" t="s">
        <v>508</v>
      </c>
      <c r="E53" s="31">
        <v>56.25</v>
      </c>
      <c r="F53" s="31">
        <v>215.90065217391304</v>
      </c>
      <c r="G53" s="31">
        <v>8.0124999999999993</v>
      </c>
      <c r="H53" s="36">
        <v>3.7111976825089633E-2</v>
      </c>
      <c r="I53" s="31">
        <v>35.042608695652163</v>
      </c>
      <c r="J53" s="31">
        <v>0</v>
      </c>
      <c r="K53" s="36">
        <v>0</v>
      </c>
      <c r="L53" s="31">
        <v>24.254456521739122</v>
      </c>
      <c r="M53" s="31">
        <v>0</v>
      </c>
      <c r="N53" s="36">
        <v>0</v>
      </c>
      <c r="O53" s="31">
        <v>10.353369565217394</v>
      </c>
      <c r="P53" s="31">
        <v>0</v>
      </c>
      <c r="Q53" s="36">
        <v>0</v>
      </c>
      <c r="R53" s="31">
        <v>0.43478260869565216</v>
      </c>
      <c r="S53" s="31">
        <v>0</v>
      </c>
      <c r="T53" s="36">
        <v>0</v>
      </c>
      <c r="U53" s="31">
        <v>32.089565217391289</v>
      </c>
      <c r="V53" s="31">
        <v>1.2961956521739131</v>
      </c>
      <c r="W53" s="36">
        <v>4.0393057475002055E-2</v>
      </c>
      <c r="X53" s="31">
        <v>0</v>
      </c>
      <c r="Y53" s="31">
        <v>0</v>
      </c>
      <c r="Z53" s="36" t="s">
        <v>772</v>
      </c>
      <c r="AA53" s="31">
        <v>139.90260869565219</v>
      </c>
      <c r="AB53" s="31">
        <v>0</v>
      </c>
      <c r="AC53" s="36">
        <v>0</v>
      </c>
      <c r="AD53" s="31">
        <v>0</v>
      </c>
      <c r="AE53" s="31">
        <v>0</v>
      </c>
      <c r="AF53" s="36" t="s">
        <v>772</v>
      </c>
      <c r="AG53" s="31">
        <v>8.8658695652173893</v>
      </c>
      <c r="AH53" s="31">
        <v>6.7163043478260853</v>
      </c>
      <c r="AI53" s="36">
        <v>0.75754603633867046</v>
      </c>
      <c r="AJ53" t="s">
        <v>18</v>
      </c>
      <c r="AK53" s="37">
        <v>7</v>
      </c>
      <c r="AT53"/>
    </row>
    <row r="54" spans="1:46" x14ac:dyDescent="0.25">
      <c r="A54" t="s">
        <v>607</v>
      </c>
      <c r="B54" t="s">
        <v>195</v>
      </c>
      <c r="C54" t="s">
        <v>427</v>
      </c>
      <c r="D54" t="s">
        <v>516</v>
      </c>
      <c r="E54" s="31">
        <v>207.88043478260869</v>
      </c>
      <c r="F54" s="31">
        <v>825.68913043478278</v>
      </c>
      <c r="G54" s="31">
        <v>106.17608695652176</v>
      </c>
      <c r="H54" s="36">
        <v>0.12859087402617575</v>
      </c>
      <c r="I54" s="31">
        <v>195.3021739130435</v>
      </c>
      <c r="J54" s="31">
        <v>10.29347826086957</v>
      </c>
      <c r="K54" s="36">
        <v>5.2705395206981392E-2</v>
      </c>
      <c r="L54" s="31">
        <v>146.88641304347829</v>
      </c>
      <c r="M54" s="31">
        <v>10.29347826086957</v>
      </c>
      <c r="N54" s="36">
        <v>7.0077810789910891E-2</v>
      </c>
      <c r="O54" s="31">
        <v>43.067934782608702</v>
      </c>
      <c r="P54" s="31">
        <v>0</v>
      </c>
      <c r="Q54" s="36">
        <v>0</v>
      </c>
      <c r="R54" s="31">
        <v>5.3478260869565215</v>
      </c>
      <c r="S54" s="31">
        <v>0</v>
      </c>
      <c r="T54" s="36">
        <v>0</v>
      </c>
      <c r="U54" s="31">
        <v>110.7630434782609</v>
      </c>
      <c r="V54" s="31">
        <v>20.185869565217391</v>
      </c>
      <c r="W54" s="36">
        <v>0.18224372436262287</v>
      </c>
      <c r="X54" s="31">
        <v>0</v>
      </c>
      <c r="Y54" s="31">
        <v>0</v>
      </c>
      <c r="Z54" s="36" t="s">
        <v>772</v>
      </c>
      <c r="AA54" s="31">
        <v>457.62826086956534</v>
      </c>
      <c r="AB54" s="31">
        <v>75.696739130434793</v>
      </c>
      <c r="AC54" s="36">
        <v>0.16541098005310934</v>
      </c>
      <c r="AD54" s="31">
        <v>0</v>
      </c>
      <c r="AE54" s="31">
        <v>0</v>
      </c>
      <c r="AF54" s="36" t="s">
        <v>772</v>
      </c>
      <c r="AG54" s="31">
        <v>61.99565217391303</v>
      </c>
      <c r="AH54" s="31">
        <v>0</v>
      </c>
      <c r="AI54" s="36">
        <v>0</v>
      </c>
      <c r="AJ54" t="s">
        <v>2</v>
      </c>
      <c r="AK54" s="37">
        <v>7</v>
      </c>
      <c r="AT54"/>
    </row>
    <row r="55" spans="1:46" x14ac:dyDescent="0.25">
      <c r="A55" t="s">
        <v>607</v>
      </c>
      <c r="B55" t="s">
        <v>240</v>
      </c>
      <c r="C55" t="s">
        <v>386</v>
      </c>
      <c r="D55" t="s">
        <v>521</v>
      </c>
      <c r="E55" s="31">
        <v>80.206521739130437</v>
      </c>
      <c r="F55" s="31">
        <v>297.92934782608694</v>
      </c>
      <c r="G55" s="31">
        <v>1.8913043478260869</v>
      </c>
      <c r="H55" s="36">
        <v>6.3481639577518748E-3</v>
      </c>
      <c r="I55" s="31">
        <v>74.016304347826079</v>
      </c>
      <c r="J55" s="31">
        <v>0.30978260869565216</v>
      </c>
      <c r="K55" s="36">
        <v>4.1853293193332844E-3</v>
      </c>
      <c r="L55" s="31">
        <v>63.532608695652172</v>
      </c>
      <c r="M55" s="31">
        <v>0.30978260869565216</v>
      </c>
      <c r="N55" s="36">
        <v>4.8759623609923013E-3</v>
      </c>
      <c r="O55" s="31">
        <v>5.875</v>
      </c>
      <c r="P55" s="31">
        <v>0</v>
      </c>
      <c r="Q55" s="36">
        <v>0</v>
      </c>
      <c r="R55" s="31">
        <v>4.6086956521739131</v>
      </c>
      <c r="S55" s="31">
        <v>0</v>
      </c>
      <c r="T55" s="36">
        <v>0</v>
      </c>
      <c r="U55" s="31">
        <v>23.760869565217391</v>
      </c>
      <c r="V55" s="31">
        <v>0.85597826086956519</v>
      </c>
      <c r="W55" s="36">
        <v>3.6024702653247941E-2</v>
      </c>
      <c r="X55" s="31">
        <v>0</v>
      </c>
      <c r="Y55" s="31">
        <v>0</v>
      </c>
      <c r="Z55" s="36" t="s">
        <v>772</v>
      </c>
      <c r="AA55" s="31">
        <v>23.279891304347824</v>
      </c>
      <c r="AB55" s="31">
        <v>0</v>
      </c>
      <c r="AC55" s="36">
        <v>0</v>
      </c>
      <c r="AD55" s="31">
        <v>0</v>
      </c>
      <c r="AE55" s="31">
        <v>0</v>
      </c>
      <c r="AF55" s="36" t="s">
        <v>772</v>
      </c>
      <c r="AG55" s="31">
        <v>176.87228260869566</v>
      </c>
      <c r="AH55" s="31">
        <v>0.72554347826086951</v>
      </c>
      <c r="AI55" s="36">
        <v>4.1020756195363269E-3</v>
      </c>
      <c r="AJ55" t="s">
        <v>47</v>
      </c>
      <c r="AK55" s="37">
        <v>7</v>
      </c>
      <c r="AT55"/>
    </row>
    <row r="56" spans="1:46" x14ac:dyDescent="0.25">
      <c r="A56" t="s">
        <v>607</v>
      </c>
      <c r="B56" t="s">
        <v>196</v>
      </c>
      <c r="C56" t="s">
        <v>400</v>
      </c>
      <c r="D56" t="s">
        <v>545</v>
      </c>
      <c r="E56" s="31">
        <v>15.717391304347826</v>
      </c>
      <c r="F56" s="31">
        <v>103.38804347826087</v>
      </c>
      <c r="G56" s="31">
        <v>6.3913043478260869</v>
      </c>
      <c r="H56" s="36">
        <v>6.1818602352891702E-2</v>
      </c>
      <c r="I56" s="31">
        <v>33.470108695652172</v>
      </c>
      <c r="J56" s="31">
        <v>4.3043478260869561</v>
      </c>
      <c r="K56" s="36">
        <v>0.12860274417471787</v>
      </c>
      <c r="L56" s="31">
        <v>18.502717391304348</v>
      </c>
      <c r="M56" s="31">
        <v>4.3043478260869561</v>
      </c>
      <c r="N56" s="36">
        <v>0.23263327948303714</v>
      </c>
      <c r="O56" s="31">
        <v>11.445652173913043</v>
      </c>
      <c r="P56" s="31">
        <v>0</v>
      </c>
      <c r="Q56" s="36">
        <v>0</v>
      </c>
      <c r="R56" s="31">
        <v>3.5217391304347827</v>
      </c>
      <c r="S56" s="31">
        <v>0</v>
      </c>
      <c r="T56" s="36">
        <v>0</v>
      </c>
      <c r="U56" s="31">
        <v>2.8423913043478262</v>
      </c>
      <c r="V56" s="31">
        <v>1.6521739130434783</v>
      </c>
      <c r="W56" s="36">
        <v>0.58126195028680683</v>
      </c>
      <c r="X56" s="31">
        <v>0</v>
      </c>
      <c r="Y56" s="31">
        <v>0</v>
      </c>
      <c r="Z56" s="36" t="s">
        <v>772</v>
      </c>
      <c r="AA56" s="31">
        <v>12.385869565217391</v>
      </c>
      <c r="AB56" s="31">
        <v>0.43478260869565216</v>
      </c>
      <c r="AC56" s="36">
        <v>3.5103115401491886E-2</v>
      </c>
      <c r="AD56" s="31">
        <v>1.8451086956521738</v>
      </c>
      <c r="AE56" s="31">
        <v>0</v>
      </c>
      <c r="AF56" s="36">
        <v>0</v>
      </c>
      <c r="AG56" s="31">
        <v>52.844565217391299</v>
      </c>
      <c r="AH56" s="31">
        <v>0</v>
      </c>
      <c r="AI56" s="36">
        <v>0</v>
      </c>
      <c r="AJ56" t="s">
        <v>3</v>
      </c>
      <c r="AK56" s="37">
        <v>7</v>
      </c>
      <c r="AT56"/>
    </row>
    <row r="57" spans="1:46" x14ac:dyDescent="0.25">
      <c r="A57" t="s">
        <v>607</v>
      </c>
      <c r="B57" t="s">
        <v>323</v>
      </c>
      <c r="C57" t="s">
        <v>395</v>
      </c>
      <c r="D57" t="s">
        <v>572</v>
      </c>
      <c r="E57" s="31">
        <v>24.967391304347824</v>
      </c>
      <c r="F57" s="31">
        <v>101.49271739130437</v>
      </c>
      <c r="G57" s="31">
        <v>0</v>
      </c>
      <c r="H57" s="36">
        <v>0</v>
      </c>
      <c r="I57" s="31">
        <v>19.820108695652173</v>
      </c>
      <c r="J57" s="31">
        <v>0</v>
      </c>
      <c r="K57" s="36">
        <v>0</v>
      </c>
      <c r="L57" s="31">
        <v>12.064673913043476</v>
      </c>
      <c r="M57" s="31">
        <v>0</v>
      </c>
      <c r="N57" s="36">
        <v>0</v>
      </c>
      <c r="O57" s="31">
        <v>3.0751086956521747</v>
      </c>
      <c r="P57" s="31">
        <v>0</v>
      </c>
      <c r="Q57" s="36">
        <v>0</v>
      </c>
      <c r="R57" s="31">
        <v>4.680326086956522</v>
      </c>
      <c r="S57" s="31">
        <v>0</v>
      </c>
      <c r="T57" s="36">
        <v>0</v>
      </c>
      <c r="U57" s="31">
        <v>19.178695652173914</v>
      </c>
      <c r="V57" s="31">
        <v>0</v>
      </c>
      <c r="W57" s="36">
        <v>0</v>
      </c>
      <c r="X57" s="31">
        <v>0</v>
      </c>
      <c r="Y57" s="31">
        <v>0</v>
      </c>
      <c r="Z57" s="36" t="s">
        <v>772</v>
      </c>
      <c r="AA57" s="31">
        <v>31.40260869565218</v>
      </c>
      <c r="AB57" s="31">
        <v>0</v>
      </c>
      <c r="AC57" s="36">
        <v>0</v>
      </c>
      <c r="AD57" s="31">
        <v>3.4385869565217395</v>
      </c>
      <c r="AE57" s="31">
        <v>0</v>
      </c>
      <c r="AF57" s="36">
        <v>0</v>
      </c>
      <c r="AG57" s="31">
        <v>27.65271739130435</v>
      </c>
      <c r="AH57" s="31">
        <v>0</v>
      </c>
      <c r="AI57" s="36">
        <v>0</v>
      </c>
      <c r="AJ57" t="s">
        <v>133</v>
      </c>
      <c r="AK57" s="37">
        <v>7</v>
      </c>
      <c r="AT57"/>
    </row>
    <row r="58" spans="1:46" x14ac:dyDescent="0.25">
      <c r="A58" t="s">
        <v>607</v>
      </c>
      <c r="B58" t="s">
        <v>281</v>
      </c>
      <c r="C58" t="s">
        <v>469</v>
      </c>
      <c r="D58" t="s">
        <v>568</v>
      </c>
      <c r="E58" s="31">
        <v>26.173913043478262</v>
      </c>
      <c r="F58" s="31">
        <v>89.794782608695641</v>
      </c>
      <c r="G58" s="31">
        <v>4.9211956521739131</v>
      </c>
      <c r="H58" s="36">
        <v>5.4804917493027586E-2</v>
      </c>
      <c r="I58" s="31">
        <v>15.085434782608695</v>
      </c>
      <c r="J58" s="31">
        <v>0.38858695652173914</v>
      </c>
      <c r="K58" s="36">
        <v>2.5759082328188722E-2</v>
      </c>
      <c r="L58" s="31">
        <v>13.06195652173913</v>
      </c>
      <c r="M58" s="31">
        <v>0.38858695652173914</v>
      </c>
      <c r="N58" s="36">
        <v>2.9749521511192478E-2</v>
      </c>
      <c r="O58" s="31">
        <v>0</v>
      </c>
      <c r="P58" s="31">
        <v>0</v>
      </c>
      <c r="Q58" s="36" t="s">
        <v>772</v>
      </c>
      <c r="R58" s="31">
        <v>2.0234782608695654</v>
      </c>
      <c r="S58" s="31">
        <v>0</v>
      </c>
      <c r="T58" s="36">
        <v>0</v>
      </c>
      <c r="U58" s="31">
        <v>16.393913043478261</v>
      </c>
      <c r="V58" s="31">
        <v>2.5326086956521738</v>
      </c>
      <c r="W58" s="36">
        <v>0.15448469739563994</v>
      </c>
      <c r="X58" s="31">
        <v>0</v>
      </c>
      <c r="Y58" s="31">
        <v>0</v>
      </c>
      <c r="Z58" s="36" t="s">
        <v>772</v>
      </c>
      <c r="AA58" s="31">
        <v>47.564456521739125</v>
      </c>
      <c r="AB58" s="31">
        <v>2</v>
      </c>
      <c r="AC58" s="36">
        <v>4.2048204610220005E-2</v>
      </c>
      <c r="AD58" s="31">
        <v>7.2122826086956504</v>
      </c>
      <c r="AE58" s="31">
        <v>0</v>
      </c>
      <c r="AF58" s="36">
        <v>0</v>
      </c>
      <c r="AG58" s="31">
        <v>3.5386956521739132</v>
      </c>
      <c r="AH58" s="31">
        <v>0</v>
      </c>
      <c r="AI58" s="36">
        <v>0</v>
      </c>
      <c r="AJ58" t="s">
        <v>90</v>
      </c>
      <c r="AK58" s="37">
        <v>7</v>
      </c>
      <c r="AT58"/>
    </row>
    <row r="59" spans="1:46" x14ac:dyDescent="0.25">
      <c r="A59" t="s">
        <v>607</v>
      </c>
      <c r="B59" t="s">
        <v>297</v>
      </c>
      <c r="C59" t="s">
        <v>406</v>
      </c>
      <c r="D59" t="s">
        <v>569</v>
      </c>
      <c r="E59" s="31">
        <v>30.358695652173914</v>
      </c>
      <c r="F59" s="31">
        <v>132.99510869565216</v>
      </c>
      <c r="G59" s="31">
        <v>9.3380434782608699</v>
      </c>
      <c r="H59" s="36">
        <v>7.0213435440172292E-2</v>
      </c>
      <c r="I59" s="31">
        <v>20.801630434782609</v>
      </c>
      <c r="J59" s="31">
        <v>1.9565217391304348</v>
      </c>
      <c r="K59" s="36">
        <v>9.4056172436316129E-2</v>
      </c>
      <c r="L59" s="31">
        <v>11.483695652173912</v>
      </c>
      <c r="M59" s="31">
        <v>1.9565217391304348</v>
      </c>
      <c r="N59" s="36">
        <v>0.17037387600567913</v>
      </c>
      <c r="O59" s="31">
        <v>4.3831521739130439</v>
      </c>
      <c r="P59" s="31">
        <v>0</v>
      </c>
      <c r="Q59" s="36">
        <v>0</v>
      </c>
      <c r="R59" s="31">
        <v>4.9347826086956523</v>
      </c>
      <c r="S59" s="31">
        <v>0</v>
      </c>
      <c r="T59" s="36">
        <v>0</v>
      </c>
      <c r="U59" s="31">
        <v>23.084673913043478</v>
      </c>
      <c r="V59" s="31">
        <v>0.12282608695652175</v>
      </c>
      <c r="W59" s="36">
        <v>5.3206767147411004E-3</v>
      </c>
      <c r="X59" s="31">
        <v>0</v>
      </c>
      <c r="Y59" s="31">
        <v>0</v>
      </c>
      <c r="Z59" s="36" t="s">
        <v>772</v>
      </c>
      <c r="AA59" s="31">
        <v>36.848369565217389</v>
      </c>
      <c r="AB59" s="31">
        <v>5.9543478260869565</v>
      </c>
      <c r="AC59" s="36">
        <v>0.16159053701272844</v>
      </c>
      <c r="AD59" s="31">
        <v>0</v>
      </c>
      <c r="AE59" s="31">
        <v>0</v>
      </c>
      <c r="AF59" s="36" t="s">
        <v>772</v>
      </c>
      <c r="AG59" s="31">
        <v>52.260434782608698</v>
      </c>
      <c r="AH59" s="31">
        <v>1.3043478260869565</v>
      </c>
      <c r="AI59" s="36">
        <v>2.495861030457824E-2</v>
      </c>
      <c r="AJ59" t="s">
        <v>106</v>
      </c>
      <c r="AK59" s="37">
        <v>7</v>
      </c>
      <c r="AT59"/>
    </row>
    <row r="60" spans="1:46" x14ac:dyDescent="0.25">
      <c r="A60" t="s">
        <v>607</v>
      </c>
      <c r="B60" t="s">
        <v>223</v>
      </c>
      <c r="C60" t="s">
        <v>396</v>
      </c>
      <c r="D60" t="s">
        <v>541</v>
      </c>
      <c r="E60" s="31">
        <v>74.945652173913047</v>
      </c>
      <c r="F60" s="31">
        <v>328.10347826086957</v>
      </c>
      <c r="G60" s="31">
        <v>2.8315217391304346</v>
      </c>
      <c r="H60" s="36">
        <v>8.6299656259027496E-3</v>
      </c>
      <c r="I60" s="31">
        <v>39.452173913043474</v>
      </c>
      <c r="J60" s="31">
        <v>0</v>
      </c>
      <c r="K60" s="36">
        <v>0</v>
      </c>
      <c r="L60" s="31">
        <v>20.925652173913043</v>
      </c>
      <c r="M60" s="31">
        <v>0</v>
      </c>
      <c r="N60" s="36">
        <v>0</v>
      </c>
      <c r="O60" s="31">
        <v>14.663695652173915</v>
      </c>
      <c r="P60" s="31">
        <v>0</v>
      </c>
      <c r="Q60" s="36">
        <v>0</v>
      </c>
      <c r="R60" s="31">
        <v>3.8628260869565199</v>
      </c>
      <c r="S60" s="31">
        <v>0</v>
      </c>
      <c r="T60" s="36">
        <v>0</v>
      </c>
      <c r="U60" s="31">
        <v>58.061739130434773</v>
      </c>
      <c r="V60" s="31">
        <v>0</v>
      </c>
      <c r="W60" s="36">
        <v>0</v>
      </c>
      <c r="X60" s="31">
        <v>0</v>
      </c>
      <c r="Y60" s="31">
        <v>0</v>
      </c>
      <c r="Z60" s="36" t="s">
        <v>772</v>
      </c>
      <c r="AA60" s="31">
        <v>132.28217391304347</v>
      </c>
      <c r="AB60" s="31">
        <v>2.8315217391304346</v>
      </c>
      <c r="AC60" s="36">
        <v>2.1405164848528672E-2</v>
      </c>
      <c r="AD60" s="31">
        <v>0</v>
      </c>
      <c r="AE60" s="31">
        <v>0</v>
      </c>
      <c r="AF60" s="36" t="s">
        <v>772</v>
      </c>
      <c r="AG60" s="31">
        <v>98.307391304347817</v>
      </c>
      <c r="AH60" s="31">
        <v>0</v>
      </c>
      <c r="AI60" s="36">
        <v>0</v>
      </c>
      <c r="AJ60" t="s">
        <v>30</v>
      </c>
      <c r="AK60" s="37">
        <v>7</v>
      </c>
      <c r="AT60"/>
    </row>
    <row r="61" spans="1:46" x14ac:dyDescent="0.25">
      <c r="A61" t="s">
        <v>607</v>
      </c>
      <c r="B61" t="s">
        <v>224</v>
      </c>
      <c r="C61" t="s">
        <v>443</v>
      </c>
      <c r="D61" t="s">
        <v>543</v>
      </c>
      <c r="E61" s="31">
        <v>45.978260869565219</v>
      </c>
      <c r="F61" s="31">
        <v>175.65739130434781</v>
      </c>
      <c r="G61" s="31">
        <v>1.2788043478260869</v>
      </c>
      <c r="H61" s="36">
        <v>7.2801055414195622E-3</v>
      </c>
      <c r="I61" s="31">
        <v>19.213260869565211</v>
      </c>
      <c r="J61" s="31">
        <v>0</v>
      </c>
      <c r="K61" s="36">
        <v>0</v>
      </c>
      <c r="L61" s="31">
        <v>7.290543478260866</v>
      </c>
      <c r="M61" s="31">
        <v>0</v>
      </c>
      <c r="N61" s="36">
        <v>0</v>
      </c>
      <c r="O61" s="31">
        <v>11.800217391304347</v>
      </c>
      <c r="P61" s="31">
        <v>0</v>
      </c>
      <c r="Q61" s="36">
        <v>0</v>
      </c>
      <c r="R61" s="31">
        <v>0.1225</v>
      </c>
      <c r="S61" s="31">
        <v>0</v>
      </c>
      <c r="T61" s="36">
        <v>0</v>
      </c>
      <c r="U61" s="31">
        <v>33.584673913043474</v>
      </c>
      <c r="V61" s="31">
        <v>0</v>
      </c>
      <c r="W61" s="36">
        <v>0</v>
      </c>
      <c r="X61" s="31">
        <v>0</v>
      </c>
      <c r="Y61" s="31">
        <v>0</v>
      </c>
      <c r="Z61" s="36" t="s">
        <v>772</v>
      </c>
      <c r="AA61" s="31">
        <v>44.714999999999989</v>
      </c>
      <c r="AB61" s="31">
        <v>1.2788043478260869</v>
      </c>
      <c r="AC61" s="36">
        <v>2.8599001405033818E-2</v>
      </c>
      <c r="AD61" s="31">
        <v>0</v>
      </c>
      <c r="AE61" s="31">
        <v>0</v>
      </c>
      <c r="AF61" s="36" t="s">
        <v>772</v>
      </c>
      <c r="AG61" s="31">
        <v>78.144456521739144</v>
      </c>
      <c r="AH61" s="31">
        <v>0</v>
      </c>
      <c r="AI61" s="36">
        <v>0</v>
      </c>
      <c r="AJ61" t="s">
        <v>31</v>
      </c>
      <c r="AK61" s="37">
        <v>7</v>
      </c>
      <c r="AT61"/>
    </row>
    <row r="62" spans="1:46" x14ac:dyDescent="0.25">
      <c r="A62" t="s">
        <v>607</v>
      </c>
      <c r="B62" t="s">
        <v>231</v>
      </c>
      <c r="C62" t="s">
        <v>438</v>
      </c>
      <c r="D62" t="s">
        <v>519</v>
      </c>
      <c r="E62" s="31">
        <v>62.239130434782609</v>
      </c>
      <c r="F62" s="31">
        <v>233.98978260869563</v>
      </c>
      <c r="G62" s="31">
        <v>0.56521739130434778</v>
      </c>
      <c r="H62" s="36">
        <v>2.4155644105604761E-3</v>
      </c>
      <c r="I62" s="31">
        <v>35.436521739130427</v>
      </c>
      <c r="J62" s="31">
        <v>0</v>
      </c>
      <c r="K62" s="36">
        <v>0</v>
      </c>
      <c r="L62" s="31">
        <v>20.537173913043471</v>
      </c>
      <c r="M62" s="31">
        <v>0</v>
      </c>
      <c r="N62" s="36">
        <v>0</v>
      </c>
      <c r="O62" s="31">
        <v>11.318152173913044</v>
      </c>
      <c r="P62" s="31">
        <v>0</v>
      </c>
      <c r="Q62" s="36">
        <v>0</v>
      </c>
      <c r="R62" s="31">
        <v>3.5811956521739132</v>
      </c>
      <c r="S62" s="31">
        <v>0</v>
      </c>
      <c r="T62" s="36">
        <v>0</v>
      </c>
      <c r="U62" s="31">
        <v>35.582608695652155</v>
      </c>
      <c r="V62" s="31">
        <v>0</v>
      </c>
      <c r="W62" s="36">
        <v>0</v>
      </c>
      <c r="X62" s="31">
        <v>1.2555434782608696</v>
      </c>
      <c r="Y62" s="31">
        <v>0</v>
      </c>
      <c r="Z62" s="36">
        <v>0</v>
      </c>
      <c r="AA62" s="31">
        <v>74.666630434782604</v>
      </c>
      <c r="AB62" s="31">
        <v>0.56521739130434778</v>
      </c>
      <c r="AC62" s="36">
        <v>7.5698794496697639E-3</v>
      </c>
      <c r="AD62" s="31">
        <v>0</v>
      </c>
      <c r="AE62" s="31">
        <v>0</v>
      </c>
      <c r="AF62" s="36" t="s">
        <v>772</v>
      </c>
      <c r="AG62" s="31">
        <v>87.048478260869572</v>
      </c>
      <c r="AH62" s="31">
        <v>0</v>
      </c>
      <c r="AI62" s="36">
        <v>0</v>
      </c>
      <c r="AJ62" t="s">
        <v>38</v>
      </c>
      <c r="AK62" s="37">
        <v>7</v>
      </c>
      <c r="AT62"/>
    </row>
    <row r="63" spans="1:46" x14ac:dyDescent="0.25">
      <c r="A63" t="s">
        <v>607</v>
      </c>
      <c r="B63" t="s">
        <v>228</v>
      </c>
      <c r="C63" t="s">
        <v>427</v>
      </c>
      <c r="D63" t="s">
        <v>516</v>
      </c>
      <c r="E63" s="31">
        <v>69.652173913043484</v>
      </c>
      <c r="F63" s="31">
        <v>255.15282608695651</v>
      </c>
      <c r="G63" s="31">
        <v>36.491847826086953</v>
      </c>
      <c r="H63" s="36">
        <v>0.14301957139071808</v>
      </c>
      <c r="I63" s="31">
        <v>35.215434782608696</v>
      </c>
      <c r="J63" s="31">
        <v>3.9130434782608696</v>
      </c>
      <c r="K63" s="36">
        <v>0.11111728429357187</v>
      </c>
      <c r="L63" s="31">
        <v>18.438913043478259</v>
      </c>
      <c r="M63" s="31">
        <v>3.9130434782608696</v>
      </c>
      <c r="N63" s="36">
        <v>0.21221660241219542</v>
      </c>
      <c r="O63" s="31">
        <v>10.986086956521739</v>
      </c>
      <c r="P63" s="31">
        <v>0</v>
      </c>
      <c r="Q63" s="36">
        <v>0</v>
      </c>
      <c r="R63" s="31">
        <v>5.7904347826086964</v>
      </c>
      <c r="S63" s="31">
        <v>0</v>
      </c>
      <c r="T63" s="36">
        <v>0</v>
      </c>
      <c r="U63" s="31">
        <v>34.177065217391295</v>
      </c>
      <c r="V63" s="31">
        <v>6.375</v>
      </c>
      <c r="W63" s="36">
        <v>0.18652859628087745</v>
      </c>
      <c r="X63" s="31">
        <v>1.2961956521739131</v>
      </c>
      <c r="Y63" s="31">
        <v>1.2961956521739131</v>
      </c>
      <c r="Z63" s="36">
        <v>1</v>
      </c>
      <c r="AA63" s="31">
        <v>139.40086956521739</v>
      </c>
      <c r="AB63" s="31">
        <v>24.907608695652176</v>
      </c>
      <c r="AC63" s="36">
        <v>0.17867613576111435</v>
      </c>
      <c r="AD63" s="31">
        <v>0</v>
      </c>
      <c r="AE63" s="31">
        <v>0</v>
      </c>
      <c r="AF63" s="36" t="s">
        <v>772</v>
      </c>
      <c r="AG63" s="31">
        <v>45.063260869565234</v>
      </c>
      <c r="AH63" s="31">
        <v>0</v>
      </c>
      <c r="AI63" s="36">
        <v>0</v>
      </c>
      <c r="AJ63" t="s">
        <v>35</v>
      </c>
      <c r="AK63" s="37">
        <v>7</v>
      </c>
      <c r="AT63"/>
    </row>
    <row r="64" spans="1:46" x14ac:dyDescent="0.25">
      <c r="A64" t="s">
        <v>607</v>
      </c>
      <c r="B64" t="s">
        <v>290</v>
      </c>
      <c r="C64" t="s">
        <v>424</v>
      </c>
      <c r="D64" t="s">
        <v>538</v>
      </c>
      <c r="E64" s="31">
        <v>36.282608695652172</v>
      </c>
      <c r="F64" s="31">
        <v>168.14402173913044</v>
      </c>
      <c r="G64" s="31">
        <v>0</v>
      </c>
      <c r="H64" s="36">
        <v>0</v>
      </c>
      <c r="I64" s="31">
        <v>31.459239130434781</v>
      </c>
      <c r="J64" s="31">
        <v>0</v>
      </c>
      <c r="K64" s="36">
        <v>0</v>
      </c>
      <c r="L64" s="31">
        <v>18.089673913043477</v>
      </c>
      <c r="M64" s="31">
        <v>0</v>
      </c>
      <c r="N64" s="36">
        <v>0</v>
      </c>
      <c r="O64" s="31">
        <v>8.0461956521739122</v>
      </c>
      <c r="P64" s="31">
        <v>0</v>
      </c>
      <c r="Q64" s="36">
        <v>0</v>
      </c>
      <c r="R64" s="31">
        <v>5.3233695652173916</v>
      </c>
      <c r="S64" s="31">
        <v>0</v>
      </c>
      <c r="T64" s="36">
        <v>0</v>
      </c>
      <c r="U64" s="31">
        <v>29.801630434782609</v>
      </c>
      <c r="V64" s="31">
        <v>0</v>
      </c>
      <c r="W64" s="36">
        <v>0</v>
      </c>
      <c r="X64" s="31">
        <v>6.1467391304347823</v>
      </c>
      <c r="Y64" s="31">
        <v>0</v>
      </c>
      <c r="Z64" s="36">
        <v>0</v>
      </c>
      <c r="AA64" s="31">
        <v>73.092391304347828</v>
      </c>
      <c r="AB64" s="31">
        <v>0</v>
      </c>
      <c r="AC64" s="36">
        <v>0</v>
      </c>
      <c r="AD64" s="31">
        <v>0</v>
      </c>
      <c r="AE64" s="31">
        <v>0</v>
      </c>
      <c r="AF64" s="36" t="s">
        <v>772</v>
      </c>
      <c r="AG64" s="31">
        <v>27.644021739130434</v>
      </c>
      <c r="AH64" s="31">
        <v>0</v>
      </c>
      <c r="AI64" s="36">
        <v>0</v>
      </c>
      <c r="AJ64" t="s">
        <v>99</v>
      </c>
      <c r="AK64" s="37">
        <v>7</v>
      </c>
      <c r="AT64"/>
    </row>
    <row r="65" spans="1:46" x14ac:dyDescent="0.25">
      <c r="A65" t="s">
        <v>607</v>
      </c>
      <c r="B65" t="s">
        <v>235</v>
      </c>
      <c r="C65" t="s">
        <v>428</v>
      </c>
      <c r="D65" t="s">
        <v>546</v>
      </c>
      <c r="E65" s="31">
        <v>53.032608695652172</v>
      </c>
      <c r="F65" s="31">
        <v>177.66434782608698</v>
      </c>
      <c r="G65" s="31">
        <v>0</v>
      </c>
      <c r="H65" s="36">
        <v>0</v>
      </c>
      <c r="I65" s="31">
        <v>12.314782608695651</v>
      </c>
      <c r="J65" s="31">
        <v>0</v>
      </c>
      <c r="K65" s="36">
        <v>0</v>
      </c>
      <c r="L65" s="31">
        <v>6.4125000000000005</v>
      </c>
      <c r="M65" s="31">
        <v>0</v>
      </c>
      <c r="N65" s="36">
        <v>0</v>
      </c>
      <c r="O65" s="31">
        <v>4.6020652173913037</v>
      </c>
      <c r="P65" s="31">
        <v>0</v>
      </c>
      <c r="Q65" s="36">
        <v>0</v>
      </c>
      <c r="R65" s="31">
        <v>1.3002173913043478</v>
      </c>
      <c r="S65" s="31">
        <v>0</v>
      </c>
      <c r="T65" s="36">
        <v>0</v>
      </c>
      <c r="U65" s="31">
        <v>23.926739130434779</v>
      </c>
      <c r="V65" s="31">
        <v>0</v>
      </c>
      <c r="W65" s="36">
        <v>0</v>
      </c>
      <c r="X65" s="31">
        <v>5.1441304347826069</v>
      </c>
      <c r="Y65" s="31">
        <v>0</v>
      </c>
      <c r="Z65" s="36">
        <v>0</v>
      </c>
      <c r="AA65" s="31">
        <v>124.19782608695652</v>
      </c>
      <c r="AB65" s="31">
        <v>0</v>
      </c>
      <c r="AC65" s="36">
        <v>0</v>
      </c>
      <c r="AD65" s="31">
        <v>0</v>
      </c>
      <c r="AE65" s="31">
        <v>0</v>
      </c>
      <c r="AF65" s="36" t="s">
        <v>772</v>
      </c>
      <c r="AG65" s="31">
        <v>12.080869565217389</v>
      </c>
      <c r="AH65" s="31">
        <v>0</v>
      </c>
      <c r="AI65" s="36">
        <v>0</v>
      </c>
      <c r="AJ65" t="s">
        <v>42</v>
      </c>
      <c r="AK65" s="37">
        <v>7</v>
      </c>
      <c r="AT65"/>
    </row>
    <row r="66" spans="1:46" x14ac:dyDescent="0.25">
      <c r="A66" t="s">
        <v>607</v>
      </c>
      <c r="B66" t="s">
        <v>199</v>
      </c>
      <c r="C66" t="s">
        <v>428</v>
      </c>
      <c r="D66" t="s">
        <v>546</v>
      </c>
      <c r="E66" s="31">
        <v>35.608695652173914</v>
      </c>
      <c r="F66" s="31">
        <v>108.83652173913043</v>
      </c>
      <c r="G66" s="31">
        <v>11.815326086956521</v>
      </c>
      <c r="H66" s="36">
        <v>0.10856030584362665</v>
      </c>
      <c r="I66" s="31">
        <v>20.930108695652169</v>
      </c>
      <c r="J66" s="31">
        <v>0.31521739130434784</v>
      </c>
      <c r="K66" s="36">
        <v>1.5060475599432899E-2</v>
      </c>
      <c r="L66" s="31">
        <v>7.2326086956521722</v>
      </c>
      <c r="M66" s="31">
        <v>0.31521739130434784</v>
      </c>
      <c r="N66" s="36">
        <v>4.3582807333934485E-2</v>
      </c>
      <c r="O66" s="31">
        <v>6.3931521739130419</v>
      </c>
      <c r="P66" s="31">
        <v>0</v>
      </c>
      <c r="Q66" s="36">
        <v>0</v>
      </c>
      <c r="R66" s="31">
        <v>7.3043478260869561</v>
      </c>
      <c r="S66" s="31">
        <v>0</v>
      </c>
      <c r="T66" s="36">
        <v>0</v>
      </c>
      <c r="U66" s="31">
        <v>24.207173913043476</v>
      </c>
      <c r="V66" s="31">
        <v>4.8151086956521736</v>
      </c>
      <c r="W66" s="36">
        <v>0.19891246755812597</v>
      </c>
      <c r="X66" s="31">
        <v>0</v>
      </c>
      <c r="Y66" s="31">
        <v>0</v>
      </c>
      <c r="Z66" s="36" t="s">
        <v>772</v>
      </c>
      <c r="AA66" s="31">
        <v>59.569673913043488</v>
      </c>
      <c r="AB66" s="31">
        <v>6.6849999999999996</v>
      </c>
      <c r="AC66" s="36">
        <v>0.11222153087086548</v>
      </c>
      <c r="AD66" s="31">
        <v>0.13880434782608694</v>
      </c>
      <c r="AE66" s="31">
        <v>0</v>
      </c>
      <c r="AF66" s="36">
        <v>0</v>
      </c>
      <c r="AG66" s="31">
        <v>3.9907608695652179</v>
      </c>
      <c r="AH66" s="31">
        <v>0</v>
      </c>
      <c r="AI66" s="36">
        <v>0</v>
      </c>
      <c r="AJ66" t="s">
        <v>6</v>
      </c>
      <c r="AK66" s="37">
        <v>7</v>
      </c>
      <c r="AT66"/>
    </row>
    <row r="67" spans="1:46" x14ac:dyDescent="0.25">
      <c r="A67" t="s">
        <v>607</v>
      </c>
      <c r="B67" t="s">
        <v>270</v>
      </c>
      <c r="C67" t="s">
        <v>427</v>
      </c>
      <c r="D67" t="s">
        <v>516</v>
      </c>
      <c r="E67" s="31">
        <v>59.673913043478258</v>
      </c>
      <c r="F67" s="31">
        <v>250.28478260869571</v>
      </c>
      <c r="G67" s="31">
        <v>49.660326086956516</v>
      </c>
      <c r="H67" s="36">
        <v>0.19841528345971104</v>
      </c>
      <c r="I67" s="31">
        <v>49.410434782608704</v>
      </c>
      <c r="J67" s="31">
        <v>6.0842391304347823</v>
      </c>
      <c r="K67" s="36">
        <v>0.12313672521206573</v>
      </c>
      <c r="L67" s="31">
        <v>37.880543478260876</v>
      </c>
      <c r="M67" s="31">
        <v>6.0842391304347823</v>
      </c>
      <c r="N67" s="36">
        <v>0.16061646881931468</v>
      </c>
      <c r="O67" s="31">
        <v>5.8858695652173916</v>
      </c>
      <c r="P67" s="31">
        <v>0</v>
      </c>
      <c r="Q67" s="36">
        <v>0</v>
      </c>
      <c r="R67" s="31">
        <v>5.6440217391304346</v>
      </c>
      <c r="S67" s="31">
        <v>0</v>
      </c>
      <c r="T67" s="36">
        <v>0</v>
      </c>
      <c r="U67" s="31">
        <v>27.668260869565216</v>
      </c>
      <c r="V67" s="31">
        <v>4.8858695652173916</v>
      </c>
      <c r="W67" s="36">
        <v>0.17658751983908735</v>
      </c>
      <c r="X67" s="31">
        <v>15.410326086956522</v>
      </c>
      <c r="Y67" s="31">
        <v>0</v>
      </c>
      <c r="Z67" s="36">
        <v>0</v>
      </c>
      <c r="AA67" s="31">
        <v>141.89706521739134</v>
      </c>
      <c r="AB67" s="31">
        <v>37.247282608695649</v>
      </c>
      <c r="AC67" s="36">
        <v>0.26249508791201204</v>
      </c>
      <c r="AD67" s="31">
        <v>0</v>
      </c>
      <c r="AE67" s="31">
        <v>0</v>
      </c>
      <c r="AF67" s="36" t="s">
        <v>772</v>
      </c>
      <c r="AG67" s="31">
        <v>15.898695652173917</v>
      </c>
      <c r="AH67" s="31">
        <v>1.4429347826086956</v>
      </c>
      <c r="AI67" s="36">
        <v>9.0758060546394265E-2</v>
      </c>
      <c r="AJ67" t="s">
        <v>78</v>
      </c>
      <c r="AK67" s="37">
        <v>7</v>
      </c>
      <c r="AT67"/>
    </row>
    <row r="68" spans="1:46" x14ac:dyDescent="0.25">
      <c r="A68" t="s">
        <v>607</v>
      </c>
      <c r="B68" t="s">
        <v>331</v>
      </c>
      <c r="C68" t="s">
        <v>400</v>
      </c>
      <c r="D68" t="s">
        <v>545</v>
      </c>
      <c r="E68" s="31">
        <v>72.293478260869563</v>
      </c>
      <c r="F68" s="31">
        <v>378.64282608695652</v>
      </c>
      <c r="G68" s="31">
        <v>10.352065217391306</v>
      </c>
      <c r="H68" s="36">
        <v>2.733992169975491E-2</v>
      </c>
      <c r="I68" s="31">
        <v>98.64945652173914</v>
      </c>
      <c r="J68" s="31">
        <v>0</v>
      </c>
      <c r="K68" s="36">
        <v>0</v>
      </c>
      <c r="L68" s="31">
        <v>86.459239130434781</v>
      </c>
      <c r="M68" s="31">
        <v>0</v>
      </c>
      <c r="N68" s="36">
        <v>0</v>
      </c>
      <c r="O68" s="31">
        <v>5.6521739130434785</v>
      </c>
      <c r="P68" s="31">
        <v>0</v>
      </c>
      <c r="Q68" s="36">
        <v>0</v>
      </c>
      <c r="R68" s="31">
        <v>6.5380434782608692</v>
      </c>
      <c r="S68" s="31">
        <v>0</v>
      </c>
      <c r="T68" s="36">
        <v>0</v>
      </c>
      <c r="U68" s="31">
        <v>172.33967391304347</v>
      </c>
      <c r="V68" s="31">
        <v>2.0869565217391304</v>
      </c>
      <c r="W68" s="36">
        <v>1.210955361788682E-2</v>
      </c>
      <c r="X68" s="31">
        <v>0</v>
      </c>
      <c r="Y68" s="31">
        <v>0</v>
      </c>
      <c r="Z68" s="36" t="s">
        <v>772</v>
      </c>
      <c r="AA68" s="31">
        <v>83.520543478260862</v>
      </c>
      <c r="AB68" s="31">
        <v>8.2651086956521755</v>
      </c>
      <c r="AC68" s="36">
        <v>9.895899082365836E-2</v>
      </c>
      <c r="AD68" s="31">
        <v>10.880434782608695</v>
      </c>
      <c r="AE68" s="31">
        <v>0</v>
      </c>
      <c r="AF68" s="36">
        <v>0</v>
      </c>
      <c r="AG68" s="31">
        <v>13.252717391304348</v>
      </c>
      <c r="AH68" s="31">
        <v>0</v>
      </c>
      <c r="AI68" s="36">
        <v>0</v>
      </c>
      <c r="AJ68" t="s">
        <v>143</v>
      </c>
      <c r="AK68" s="37">
        <v>7</v>
      </c>
      <c r="AT68"/>
    </row>
    <row r="69" spans="1:46" x14ac:dyDescent="0.25">
      <c r="A69" t="s">
        <v>607</v>
      </c>
      <c r="B69" t="s">
        <v>372</v>
      </c>
      <c r="C69" t="s">
        <v>501</v>
      </c>
      <c r="D69" t="s">
        <v>553</v>
      </c>
      <c r="E69" s="31">
        <v>26.902173913043477</v>
      </c>
      <c r="F69" s="31">
        <v>113.53260869565217</v>
      </c>
      <c r="G69" s="31">
        <v>34.171195652173914</v>
      </c>
      <c r="H69" s="36">
        <v>0.30098133078027767</v>
      </c>
      <c r="I69" s="31">
        <v>13.747282608695652</v>
      </c>
      <c r="J69" s="31">
        <v>6.1983695652173916</v>
      </c>
      <c r="K69" s="36">
        <v>0.45087962047835545</v>
      </c>
      <c r="L69" s="31">
        <v>11.260869565217391</v>
      </c>
      <c r="M69" s="31">
        <v>6.1983695652173916</v>
      </c>
      <c r="N69" s="36">
        <v>0.55043436293436299</v>
      </c>
      <c r="O69" s="31">
        <v>0</v>
      </c>
      <c r="P69" s="31">
        <v>0</v>
      </c>
      <c r="Q69" s="36" t="s">
        <v>772</v>
      </c>
      <c r="R69" s="31">
        <v>2.4864130434782608</v>
      </c>
      <c r="S69" s="31">
        <v>0</v>
      </c>
      <c r="T69" s="36">
        <v>0</v>
      </c>
      <c r="U69" s="31">
        <v>18.630434782608695</v>
      </c>
      <c r="V69" s="31">
        <v>8.3641304347826093</v>
      </c>
      <c r="W69" s="36">
        <v>0.44894982497082853</v>
      </c>
      <c r="X69" s="31">
        <v>0</v>
      </c>
      <c r="Y69" s="31">
        <v>0</v>
      </c>
      <c r="Z69" s="36" t="s">
        <v>772</v>
      </c>
      <c r="AA69" s="31">
        <v>38.559782608695649</v>
      </c>
      <c r="AB69" s="31">
        <v>19.608695652173914</v>
      </c>
      <c r="AC69" s="36">
        <v>0.50852713178294584</v>
      </c>
      <c r="AD69" s="31">
        <v>0</v>
      </c>
      <c r="AE69" s="31">
        <v>0</v>
      </c>
      <c r="AF69" s="36" t="s">
        <v>772</v>
      </c>
      <c r="AG69" s="31">
        <v>42.595108695652172</v>
      </c>
      <c r="AH69" s="31">
        <v>0</v>
      </c>
      <c r="AI69" s="36">
        <v>0</v>
      </c>
      <c r="AJ69" t="s">
        <v>184</v>
      </c>
      <c r="AK69" s="37">
        <v>7</v>
      </c>
      <c r="AT69"/>
    </row>
    <row r="70" spans="1:46" x14ac:dyDescent="0.25">
      <c r="A70" t="s">
        <v>607</v>
      </c>
      <c r="B70" t="s">
        <v>205</v>
      </c>
      <c r="C70" t="s">
        <v>431</v>
      </c>
      <c r="D70" t="s">
        <v>548</v>
      </c>
      <c r="E70" s="31">
        <v>40.554347826086953</v>
      </c>
      <c r="F70" s="31">
        <v>127.35097826086954</v>
      </c>
      <c r="G70" s="31">
        <v>17.400869565217391</v>
      </c>
      <c r="H70" s="36">
        <v>0.13663710952869895</v>
      </c>
      <c r="I70" s="31">
        <v>18.380543478260865</v>
      </c>
      <c r="J70" s="31">
        <v>0</v>
      </c>
      <c r="K70" s="36">
        <v>0</v>
      </c>
      <c r="L70" s="31">
        <v>11.6970652173913</v>
      </c>
      <c r="M70" s="31">
        <v>0</v>
      </c>
      <c r="N70" s="36">
        <v>0</v>
      </c>
      <c r="O70" s="31">
        <v>3.50141304347826</v>
      </c>
      <c r="P70" s="31">
        <v>0</v>
      </c>
      <c r="Q70" s="36">
        <v>0</v>
      </c>
      <c r="R70" s="31">
        <v>3.1820652173913042</v>
      </c>
      <c r="S70" s="31">
        <v>0</v>
      </c>
      <c r="T70" s="36">
        <v>0</v>
      </c>
      <c r="U70" s="31">
        <v>19.050434782608697</v>
      </c>
      <c r="V70" s="31">
        <v>0</v>
      </c>
      <c r="W70" s="36">
        <v>0</v>
      </c>
      <c r="X70" s="31">
        <v>0</v>
      </c>
      <c r="Y70" s="31">
        <v>0</v>
      </c>
      <c r="Z70" s="36" t="s">
        <v>772</v>
      </c>
      <c r="AA70" s="31">
        <v>57.844456521739119</v>
      </c>
      <c r="AB70" s="31">
        <v>17.400869565217391</v>
      </c>
      <c r="AC70" s="36">
        <v>0.30082173144245539</v>
      </c>
      <c r="AD70" s="31">
        <v>0</v>
      </c>
      <c r="AE70" s="31">
        <v>0</v>
      </c>
      <c r="AF70" s="36" t="s">
        <v>772</v>
      </c>
      <c r="AG70" s="31">
        <v>32.075543478260862</v>
      </c>
      <c r="AH70" s="31">
        <v>0</v>
      </c>
      <c r="AI70" s="36">
        <v>0</v>
      </c>
      <c r="AJ70" t="s">
        <v>12</v>
      </c>
      <c r="AK70" s="37">
        <v>7</v>
      </c>
      <c r="AT70"/>
    </row>
    <row r="71" spans="1:46" x14ac:dyDescent="0.25">
      <c r="A71" t="s">
        <v>607</v>
      </c>
      <c r="B71" t="s">
        <v>284</v>
      </c>
      <c r="C71" t="s">
        <v>470</v>
      </c>
      <c r="D71" t="s">
        <v>510</v>
      </c>
      <c r="E71" s="31">
        <v>46.434782608695649</v>
      </c>
      <c r="F71" s="31">
        <v>168.5670652173913</v>
      </c>
      <c r="G71" s="31">
        <v>17.84782608695652</v>
      </c>
      <c r="H71" s="36">
        <v>0.1058796750358037</v>
      </c>
      <c r="I71" s="31">
        <v>44.871195652173917</v>
      </c>
      <c r="J71" s="31">
        <v>0</v>
      </c>
      <c r="K71" s="36">
        <v>0</v>
      </c>
      <c r="L71" s="31">
        <v>39.132065217391307</v>
      </c>
      <c r="M71" s="31">
        <v>0</v>
      </c>
      <c r="N71" s="36">
        <v>0</v>
      </c>
      <c r="O71" s="31">
        <v>0</v>
      </c>
      <c r="P71" s="31">
        <v>0</v>
      </c>
      <c r="Q71" s="36" t="s">
        <v>772</v>
      </c>
      <c r="R71" s="31">
        <v>5.7391304347826084</v>
      </c>
      <c r="S71" s="31">
        <v>0</v>
      </c>
      <c r="T71" s="36">
        <v>0</v>
      </c>
      <c r="U71" s="31">
        <v>16.109673913043483</v>
      </c>
      <c r="V71" s="31">
        <v>8.6956521739130432E-2</v>
      </c>
      <c r="W71" s="36">
        <v>5.3977828606899701E-3</v>
      </c>
      <c r="X71" s="31">
        <v>0</v>
      </c>
      <c r="Y71" s="31">
        <v>0</v>
      </c>
      <c r="Z71" s="36" t="s">
        <v>772</v>
      </c>
      <c r="AA71" s="31">
        <v>46.682934782608683</v>
      </c>
      <c r="AB71" s="31">
        <v>17.760869565217391</v>
      </c>
      <c r="AC71" s="36">
        <v>0.38045743370517587</v>
      </c>
      <c r="AD71" s="31">
        <v>0</v>
      </c>
      <c r="AE71" s="31">
        <v>0</v>
      </c>
      <c r="AF71" s="36" t="s">
        <v>772</v>
      </c>
      <c r="AG71" s="31">
        <v>60.903260869565209</v>
      </c>
      <c r="AH71" s="31">
        <v>0</v>
      </c>
      <c r="AI71" s="36">
        <v>0</v>
      </c>
      <c r="AJ71" t="s">
        <v>93</v>
      </c>
      <c r="AK71" s="37">
        <v>7</v>
      </c>
      <c r="AT71"/>
    </row>
    <row r="72" spans="1:46" x14ac:dyDescent="0.25">
      <c r="A72" t="s">
        <v>607</v>
      </c>
      <c r="B72" t="s">
        <v>271</v>
      </c>
      <c r="C72" t="s">
        <v>462</v>
      </c>
      <c r="D72" t="s">
        <v>563</v>
      </c>
      <c r="E72" s="31">
        <v>27.565217391304348</v>
      </c>
      <c r="F72" s="31">
        <v>115.11282608695652</v>
      </c>
      <c r="G72" s="31">
        <v>20.544021739130436</v>
      </c>
      <c r="H72" s="36">
        <v>0.17846857242138622</v>
      </c>
      <c r="I72" s="31">
        <v>29.705869565217391</v>
      </c>
      <c r="J72" s="31">
        <v>3.2138043478260867</v>
      </c>
      <c r="K72" s="36">
        <v>0.10818751966746433</v>
      </c>
      <c r="L72" s="31">
        <v>20.245760869565213</v>
      </c>
      <c r="M72" s="31">
        <v>2.9556521739130432</v>
      </c>
      <c r="N72" s="36">
        <v>0.14598869328522882</v>
      </c>
      <c r="O72" s="31">
        <v>4.9709782608695665</v>
      </c>
      <c r="P72" s="31">
        <v>0</v>
      </c>
      <c r="Q72" s="36">
        <v>0</v>
      </c>
      <c r="R72" s="31">
        <v>4.4891304347826084</v>
      </c>
      <c r="S72" s="31">
        <v>0.25815217391304346</v>
      </c>
      <c r="T72" s="36">
        <v>5.750605326876513E-2</v>
      </c>
      <c r="U72" s="31">
        <v>11.621413043478261</v>
      </c>
      <c r="V72" s="31">
        <v>0</v>
      </c>
      <c r="W72" s="36">
        <v>0</v>
      </c>
      <c r="X72" s="31">
        <v>0</v>
      </c>
      <c r="Y72" s="31">
        <v>0</v>
      </c>
      <c r="Z72" s="36" t="s">
        <v>772</v>
      </c>
      <c r="AA72" s="31">
        <v>46.830108695652171</v>
      </c>
      <c r="AB72" s="31">
        <v>11.911739130434784</v>
      </c>
      <c r="AC72" s="36">
        <v>0.25436069789734866</v>
      </c>
      <c r="AD72" s="31">
        <v>0</v>
      </c>
      <c r="AE72" s="31">
        <v>0</v>
      </c>
      <c r="AF72" s="36" t="s">
        <v>772</v>
      </c>
      <c r="AG72" s="31">
        <v>26.955434782608688</v>
      </c>
      <c r="AH72" s="31">
        <v>5.4184782608695654</v>
      </c>
      <c r="AI72" s="36">
        <v>0.20101617000685518</v>
      </c>
      <c r="AJ72" t="s">
        <v>79</v>
      </c>
      <c r="AK72" s="37">
        <v>7</v>
      </c>
      <c r="AT72"/>
    </row>
    <row r="73" spans="1:46" x14ac:dyDescent="0.25">
      <c r="A73" t="s">
        <v>607</v>
      </c>
      <c r="B73" t="s">
        <v>273</v>
      </c>
      <c r="C73" t="s">
        <v>464</v>
      </c>
      <c r="D73" t="s">
        <v>542</v>
      </c>
      <c r="E73" s="31">
        <v>32</v>
      </c>
      <c r="F73" s="31">
        <v>107.97</v>
      </c>
      <c r="G73" s="31">
        <v>5.9378260869565214</v>
      </c>
      <c r="H73" s="36">
        <v>5.4995147605413741E-2</v>
      </c>
      <c r="I73" s="31">
        <v>30.215108695652177</v>
      </c>
      <c r="J73" s="31">
        <v>5.9378260869565214</v>
      </c>
      <c r="K73" s="36">
        <v>0.19651844204058577</v>
      </c>
      <c r="L73" s="31">
        <v>19.591521739130435</v>
      </c>
      <c r="M73" s="31">
        <v>0</v>
      </c>
      <c r="N73" s="36">
        <v>0</v>
      </c>
      <c r="O73" s="31">
        <v>4.6857608695652173</v>
      </c>
      <c r="P73" s="31">
        <v>0</v>
      </c>
      <c r="Q73" s="36">
        <v>0</v>
      </c>
      <c r="R73" s="31">
        <v>5.9378260869565214</v>
      </c>
      <c r="S73" s="31">
        <v>5.9378260869565214</v>
      </c>
      <c r="T73" s="36">
        <v>1</v>
      </c>
      <c r="U73" s="31">
        <v>12.942499999999997</v>
      </c>
      <c r="V73" s="31">
        <v>0</v>
      </c>
      <c r="W73" s="36">
        <v>0</v>
      </c>
      <c r="X73" s="31">
        <v>0</v>
      </c>
      <c r="Y73" s="31">
        <v>0</v>
      </c>
      <c r="Z73" s="36" t="s">
        <v>772</v>
      </c>
      <c r="AA73" s="31">
        <v>38.068913043478275</v>
      </c>
      <c r="AB73" s="31">
        <v>0</v>
      </c>
      <c r="AC73" s="36">
        <v>0</v>
      </c>
      <c r="AD73" s="31">
        <v>0</v>
      </c>
      <c r="AE73" s="31">
        <v>0</v>
      </c>
      <c r="AF73" s="36" t="s">
        <v>772</v>
      </c>
      <c r="AG73" s="31">
        <v>26.743478260869551</v>
      </c>
      <c r="AH73" s="31">
        <v>0</v>
      </c>
      <c r="AI73" s="36">
        <v>0</v>
      </c>
      <c r="AJ73" t="s">
        <v>81</v>
      </c>
      <c r="AK73" s="37">
        <v>7</v>
      </c>
      <c r="AT73"/>
    </row>
    <row r="74" spans="1:46" x14ac:dyDescent="0.25">
      <c r="A74" t="s">
        <v>607</v>
      </c>
      <c r="B74" t="s">
        <v>234</v>
      </c>
      <c r="C74" t="s">
        <v>381</v>
      </c>
      <c r="D74" t="s">
        <v>530</v>
      </c>
      <c r="E74" s="31">
        <v>59.619565217391305</v>
      </c>
      <c r="F74" s="31">
        <v>184.57554347826084</v>
      </c>
      <c r="G74" s="31">
        <v>8.6956521739130432E-2</v>
      </c>
      <c r="H74" s="36">
        <v>4.7111616252329825E-4</v>
      </c>
      <c r="I74" s="31">
        <v>28.601521739130426</v>
      </c>
      <c r="J74" s="31">
        <v>8.6956521739130432E-2</v>
      </c>
      <c r="K74" s="36">
        <v>3.0402760570659823E-3</v>
      </c>
      <c r="L74" s="31">
        <v>17.742717391304339</v>
      </c>
      <c r="M74" s="31">
        <v>8.6956521739130432E-2</v>
      </c>
      <c r="N74" s="36">
        <v>4.9009697793951004E-3</v>
      </c>
      <c r="O74" s="31">
        <v>5.2066304347826087</v>
      </c>
      <c r="P74" s="31">
        <v>0</v>
      </c>
      <c r="Q74" s="36">
        <v>0</v>
      </c>
      <c r="R74" s="31">
        <v>5.6521739130434785</v>
      </c>
      <c r="S74" s="31">
        <v>0</v>
      </c>
      <c r="T74" s="36">
        <v>0</v>
      </c>
      <c r="U74" s="31">
        <v>56.400760869565204</v>
      </c>
      <c r="V74" s="31">
        <v>0</v>
      </c>
      <c r="W74" s="36">
        <v>0</v>
      </c>
      <c r="X74" s="31">
        <v>0</v>
      </c>
      <c r="Y74" s="31">
        <v>0</v>
      </c>
      <c r="Z74" s="36" t="s">
        <v>772</v>
      </c>
      <c r="AA74" s="31">
        <v>81.515000000000001</v>
      </c>
      <c r="AB74" s="31">
        <v>0</v>
      </c>
      <c r="AC74" s="36">
        <v>0</v>
      </c>
      <c r="AD74" s="31">
        <v>0</v>
      </c>
      <c r="AE74" s="31">
        <v>0</v>
      </c>
      <c r="AF74" s="36" t="s">
        <v>772</v>
      </c>
      <c r="AG74" s="31">
        <v>18.058260869565217</v>
      </c>
      <c r="AH74" s="31">
        <v>0</v>
      </c>
      <c r="AI74" s="36">
        <v>0</v>
      </c>
      <c r="AJ74" t="s">
        <v>41</v>
      </c>
      <c r="AK74" s="37">
        <v>7</v>
      </c>
      <c r="AT74"/>
    </row>
    <row r="75" spans="1:46" x14ac:dyDescent="0.25">
      <c r="A75" t="s">
        <v>607</v>
      </c>
      <c r="B75" t="s">
        <v>288</v>
      </c>
      <c r="C75" t="s">
        <v>451</v>
      </c>
      <c r="D75" t="s">
        <v>548</v>
      </c>
      <c r="E75" s="31">
        <v>68.619565217391298</v>
      </c>
      <c r="F75" s="31">
        <v>238.05163043478265</v>
      </c>
      <c r="G75" s="31">
        <v>0</v>
      </c>
      <c r="H75" s="36">
        <v>0</v>
      </c>
      <c r="I75" s="31">
        <v>51.13750000000001</v>
      </c>
      <c r="J75" s="31">
        <v>0</v>
      </c>
      <c r="K75" s="36">
        <v>0</v>
      </c>
      <c r="L75" s="31">
        <v>35.496195652173924</v>
      </c>
      <c r="M75" s="31">
        <v>0</v>
      </c>
      <c r="N75" s="36">
        <v>0</v>
      </c>
      <c r="O75" s="31">
        <v>9.9021739130434785</v>
      </c>
      <c r="P75" s="31">
        <v>0</v>
      </c>
      <c r="Q75" s="36">
        <v>0</v>
      </c>
      <c r="R75" s="31">
        <v>5.7391304347826084</v>
      </c>
      <c r="S75" s="31">
        <v>0</v>
      </c>
      <c r="T75" s="36">
        <v>0</v>
      </c>
      <c r="U75" s="31">
        <v>100.9833695652174</v>
      </c>
      <c r="V75" s="31">
        <v>0</v>
      </c>
      <c r="W75" s="36">
        <v>0</v>
      </c>
      <c r="X75" s="31">
        <v>0</v>
      </c>
      <c r="Y75" s="31">
        <v>0</v>
      </c>
      <c r="Z75" s="36" t="s">
        <v>772</v>
      </c>
      <c r="AA75" s="31">
        <v>29.325434782608685</v>
      </c>
      <c r="AB75" s="31">
        <v>0</v>
      </c>
      <c r="AC75" s="36">
        <v>0</v>
      </c>
      <c r="AD75" s="31">
        <v>0</v>
      </c>
      <c r="AE75" s="31">
        <v>0</v>
      </c>
      <c r="AF75" s="36" t="s">
        <v>772</v>
      </c>
      <c r="AG75" s="31">
        <v>56.605326086956545</v>
      </c>
      <c r="AH75" s="31">
        <v>0</v>
      </c>
      <c r="AI75" s="36">
        <v>0</v>
      </c>
      <c r="AJ75" t="s">
        <v>97</v>
      </c>
      <c r="AK75" s="37">
        <v>7</v>
      </c>
      <c r="AT75"/>
    </row>
    <row r="76" spans="1:46" x14ac:dyDescent="0.25">
      <c r="A76" t="s">
        <v>607</v>
      </c>
      <c r="B76" t="s">
        <v>261</v>
      </c>
      <c r="C76" t="s">
        <v>391</v>
      </c>
      <c r="D76" t="s">
        <v>523</v>
      </c>
      <c r="E76" s="31">
        <v>27.608695652173914</v>
      </c>
      <c r="F76" s="31">
        <v>93.501847826086959</v>
      </c>
      <c r="G76" s="31">
        <v>19.74228260869565</v>
      </c>
      <c r="H76" s="36">
        <v>0.21114323478843125</v>
      </c>
      <c r="I76" s="31">
        <v>15.467934782608696</v>
      </c>
      <c r="J76" s="31">
        <v>6.8786956521739109</v>
      </c>
      <c r="K76" s="36">
        <v>0.44470679175011407</v>
      </c>
      <c r="L76" s="31">
        <v>10.726630434782608</v>
      </c>
      <c r="M76" s="31">
        <v>6.8786956521739109</v>
      </c>
      <c r="N76" s="36">
        <v>0.64127273648477456</v>
      </c>
      <c r="O76" s="31">
        <v>1.0021739130434784</v>
      </c>
      <c r="P76" s="31">
        <v>0</v>
      </c>
      <c r="Q76" s="36">
        <v>0</v>
      </c>
      <c r="R76" s="31">
        <v>3.7391304347826089</v>
      </c>
      <c r="S76" s="31">
        <v>0</v>
      </c>
      <c r="T76" s="36">
        <v>0</v>
      </c>
      <c r="U76" s="31">
        <v>17.517282608695666</v>
      </c>
      <c r="V76" s="31">
        <v>0</v>
      </c>
      <c r="W76" s="36">
        <v>0</v>
      </c>
      <c r="X76" s="31">
        <v>0</v>
      </c>
      <c r="Y76" s="31">
        <v>0</v>
      </c>
      <c r="Z76" s="36" t="s">
        <v>772</v>
      </c>
      <c r="AA76" s="31">
        <v>52.944347826086947</v>
      </c>
      <c r="AB76" s="31">
        <v>12.863586956521738</v>
      </c>
      <c r="AC76" s="36">
        <v>0.2429643103504911</v>
      </c>
      <c r="AD76" s="31">
        <v>0</v>
      </c>
      <c r="AE76" s="31">
        <v>0</v>
      </c>
      <c r="AF76" s="36" t="s">
        <v>772</v>
      </c>
      <c r="AG76" s="31">
        <v>7.5722826086956507</v>
      </c>
      <c r="AH76" s="31">
        <v>0</v>
      </c>
      <c r="AI76" s="36">
        <v>0</v>
      </c>
      <c r="AJ76" t="s">
        <v>69</v>
      </c>
      <c r="AK76" s="37">
        <v>7</v>
      </c>
      <c r="AT76"/>
    </row>
    <row r="77" spans="1:46" x14ac:dyDescent="0.25">
      <c r="A77" t="s">
        <v>607</v>
      </c>
      <c r="B77" t="s">
        <v>276</v>
      </c>
      <c r="C77" t="s">
        <v>383</v>
      </c>
      <c r="D77" t="s">
        <v>534</v>
      </c>
      <c r="E77" s="31">
        <v>35.217391304347828</v>
      </c>
      <c r="F77" s="31">
        <v>122.73423913043479</v>
      </c>
      <c r="G77" s="31">
        <v>31.642391304347825</v>
      </c>
      <c r="H77" s="36">
        <v>0.25781225783882639</v>
      </c>
      <c r="I77" s="31">
        <v>23.016847826086959</v>
      </c>
      <c r="J77" s="31">
        <v>11.737173913043478</v>
      </c>
      <c r="K77" s="36">
        <v>0.50993837217539129</v>
      </c>
      <c r="L77" s="31">
        <v>11.527826086956523</v>
      </c>
      <c r="M77" s="31">
        <v>8.0570652173913047</v>
      </c>
      <c r="N77" s="36">
        <v>0.69892321037942218</v>
      </c>
      <c r="O77" s="31">
        <v>7.8089130434782632</v>
      </c>
      <c r="P77" s="31">
        <v>0</v>
      </c>
      <c r="Q77" s="36">
        <v>0</v>
      </c>
      <c r="R77" s="31">
        <v>3.6801086956521738</v>
      </c>
      <c r="S77" s="31">
        <v>3.6801086956521738</v>
      </c>
      <c r="T77" s="36">
        <v>1</v>
      </c>
      <c r="U77" s="31">
        <v>14.357282608695648</v>
      </c>
      <c r="V77" s="31">
        <v>6.7418478260869561</v>
      </c>
      <c r="W77" s="36">
        <v>0.46957686979036556</v>
      </c>
      <c r="X77" s="31">
        <v>0</v>
      </c>
      <c r="Y77" s="31">
        <v>0</v>
      </c>
      <c r="Z77" s="36" t="s">
        <v>772</v>
      </c>
      <c r="AA77" s="31">
        <v>39.088152173913052</v>
      </c>
      <c r="AB77" s="31">
        <v>4.1236956521739128</v>
      </c>
      <c r="AC77" s="36">
        <v>0.10549732905834357</v>
      </c>
      <c r="AD77" s="31">
        <v>0</v>
      </c>
      <c r="AE77" s="31">
        <v>0</v>
      </c>
      <c r="AF77" s="36" t="s">
        <v>772</v>
      </c>
      <c r="AG77" s="31">
        <v>46.271956521739128</v>
      </c>
      <c r="AH77" s="31">
        <v>9.0396739130434796</v>
      </c>
      <c r="AI77" s="36">
        <v>0.19535966474200267</v>
      </c>
      <c r="AJ77" t="s">
        <v>85</v>
      </c>
      <c r="AK77" s="37">
        <v>7</v>
      </c>
      <c r="AT77"/>
    </row>
    <row r="78" spans="1:46" x14ac:dyDescent="0.25">
      <c r="A78" t="s">
        <v>607</v>
      </c>
      <c r="B78" t="s">
        <v>349</v>
      </c>
      <c r="C78" t="s">
        <v>438</v>
      </c>
      <c r="D78" t="s">
        <v>519</v>
      </c>
      <c r="E78" s="31">
        <v>40.608695652173914</v>
      </c>
      <c r="F78" s="31">
        <v>162.00652173913039</v>
      </c>
      <c r="G78" s="31">
        <v>0.27717391304347827</v>
      </c>
      <c r="H78" s="36">
        <v>1.7108812044603684E-3</v>
      </c>
      <c r="I78" s="31">
        <v>25.279130434782608</v>
      </c>
      <c r="J78" s="31">
        <v>0</v>
      </c>
      <c r="K78" s="36">
        <v>0</v>
      </c>
      <c r="L78" s="31">
        <v>9.2411956521739125</v>
      </c>
      <c r="M78" s="31">
        <v>0</v>
      </c>
      <c r="N78" s="36">
        <v>0</v>
      </c>
      <c r="O78" s="31">
        <v>10.298804347826087</v>
      </c>
      <c r="P78" s="31">
        <v>0</v>
      </c>
      <c r="Q78" s="36">
        <v>0</v>
      </c>
      <c r="R78" s="31">
        <v>5.7391304347826084</v>
      </c>
      <c r="S78" s="31">
        <v>0</v>
      </c>
      <c r="T78" s="36">
        <v>0</v>
      </c>
      <c r="U78" s="31">
        <v>53.222608695652163</v>
      </c>
      <c r="V78" s="31">
        <v>0.27717391304347827</v>
      </c>
      <c r="W78" s="36">
        <v>5.2078227624742686E-3</v>
      </c>
      <c r="X78" s="31">
        <v>0</v>
      </c>
      <c r="Y78" s="31">
        <v>0</v>
      </c>
      <c r="Z78" s="36" t="s">
        <v>772</v>
      </c>
      <c r="AA78" s="31">
        <v>50.07228260869563</v>
      </c>
      <c r="AB78" s="31">
        <v>0</v>
      </c>
      <c r="AC78" s="36">
        <v>0</v>
      </c>
      <c r="AD78" s="31">
        <v>0</v>
      </c>
      <c r="AE78" s="31">
        <v>0</v>
      </c>
      <c r="AF78" s="36" t="s">
        <v>772</v>
      </c>
      <c r="AG78" s="31">
        <v>33.432499999999997</v>
      </c>
      <c r="AH78" s="31">
        <v>0</v>
      </c>
      <c r="AI78" s="36">
        <v>0</v>
      </c>
      <c r="AJ78" t="s">
        <v>161</v>
      </c>
      <c r="AK78" s="37">
        <v>7</v>
      </c>
      <c r="AT78"/>
    </row>
    <row r="79" spans="1:46" x14ac:dyDescent="0.25">
      <c r="A79" t="s">
        <v>607</v>
      </c>
      <c r="B79" t="s">
        <v>209</v>
      </c>
      <c r="C79" t="s">
        <v>422</v>
      </c>
      <c r="D79" t="s">
        <v>514</v>
      </c>
      <c r="E79" s="31">
        <v>54.086956521739133</v>
      </c>
      <c r="F79" s="31">
        <v>185.47945652173917</v>
      </c>
      <c r="G79" s="31">
        <v>0</v>
      </c>
      <c r="H79" s="36">
        <v>0</v>
      </c>
      <c r="I79" s="31">
        <v>50.073043478260885</v>
      </c>
      <c r="J79" s="31">
        <v>0</v>
      </c>
      <c r="K79" s="36">
        <v>0</v>
      </c>
      <c r="L79" s="31">
        <v>39.638260869565229</v>
      </c>
      <c r="M79" s="31">
        <v>0</v>
      </c>
      <c r="N79" s="36">
        <v>0</v>
      </c>
      <c r="O79" s="31">
        <v>4.6956521739130439</v>
      </c>
      <c r="P79" s="31">
        <v>0</v>
      </c>
      <c r="Q79" s="36">
        <v>0</v>
      </c>
      <c r="R79" s="31">
        <v>5.7391304347826084</v>
      </c>
      <c r="S79" s="31">
        <v>0</v>
      </c>
      <c r="T79" s="36">
        <v>0</v>
      </c>
      <c r="U79" s="31">
        <v>33.3913043478261</v>
      </c>
      <c r="V79" s="31">
        <v>0</v>
      </c>
      <c r="W79" s="36">
        <v>0</v>
      </c>
      <c r="X79" s="31">
        <v>0</v>
      </c>
      <c r="Y79" s="31">
        <v>0</v>
      </c>
      <c r="Z79" s="36" t="s">
        <v>772</v>
      </c>
      <c r="AA79" s="31">
        <v>89.926195652173902</v>
      </c>
      <c r="AB79" s="31">
        <v>0</v>
      </c>
      <c r="AC79" s="36">
        <v>0</v>
      </c>
      <c r="AD79" s="31">
        <v>0</v>
      </c>
      <c r="AE79" s="31">
        <v>0</v>
      </c>
      <c r="AF79" s="36" t="s">
        <v>772</v>
      </c>
      <c r="AG79" s="31">
        <v>12.088913043478259</v>
      </c>
      <c r="AH79" s="31">
        <v>0</v>
      </c>
      <c r="AI79" s="36">
        <v>0</v>
      </c>
      <c r="AJ79" t="s">
        <v>16</v>
      </c>
      <c r="AK79" s="37">
        <v>7</v>
      </c>
      <c r="AT79"/>
    </row>
    <row r="80" spans="1:46" x14ac:dyDescent="0.25">
      <c r="A80" t="s">
        <v>607</v>
      </c>
      <c r="B80" t="s">
        <v>229</v>
      </c>
      <c r="C80" t="s">
        <v>427</v>
      </c>
      <c r="D80" t="s">
        <v>516</v>
      </c>
      <c r="E80" s="31">
        <v>64.380434782608702</v>
      </c>
      <c r="F80" s="31">
        <v>190.80315217391308</v>
      </c>
      <c r="G80" s="31">
        <v>0.2391304347826087</v>
      </c>
      <c r="H80" s="36">
        <v>1.2532834602472726E-3</v>
      </c>
      <c r="I80" s="31">
        <v>53.292717391304365</v>
      </c>
      <c r="J80" s="31">
        <v>0</v>
      </c>
      <c r="K80" s="36">
        <v>0</v>
      </c>
      <c r="L80" s="31">
        <v>40.766521739130447</v>
      </c>
      <c r="M80" s="31">
        <v>0</v>
      </c>
      <c r="N80" s="36">
        <v>0</v>
      </c>
      <c r="O80" s="31">
        <v>9.0479347826086958</v>
      </c>
      <c r="P80" s="31">
        <v>0</v>
      </c>
      <c r="Q80" s="36">
        <v>0</v>
      </c>
      <c r="R80" s="31">
        <v>3.4782608695652173</v>
      </c>
      <c r="S80" s="31">
        <v>0</v>
      </c>
      <c r="T80" s="36">
        <v>0</v>
      </c>
      <c r="U80" s="31">
        <v>32.30076086956521</v>
      </c>
      <c r="V80" s="31">
        <v>0</v>
      </c>
      <c r="W80" s="36">
        <v>0</v>
      </c>
      <c r="X80" s="31">
        <v>0.2391304347826087</v>
      </c>
      <c r="Y80" s="31">
        <v>0.2391304347826087</v>
      </c>
      <c r="Z80" s="36">
        <v>1</v>
      </c>
      <c r="AA80" s="31">
        <v>76.48760869565217</v>
      </c>
      <c r="AB80" s="31">
        <v>0</v>
      </c>
      <c r="AC80" s="36">
        <v>0</v>
      </c>
      <c r="AD80" s="31">
        <v>0</v>
      </c>
      <c r="AE80" s="31">
        <v>0</v>
      </c>
      <c r="AF80" s="36" t="s">
        <v>772</v>
      </c>
      <c r="AG80" s="31">
        <v>28.482934782608698</v>
      </c>
      <c r="AH80" s="31">
        <v>0</v>
      </c>
      <c r="AI80" s="36">
        <v>0</v>
      </c>
      <c r="AJ80" t="s">
        <v>36</v>
      </c>
      <c r="AK80" s="37">
        <v>7</v>
      </c>
      <c r="AT80"/>
    </row>
    <row r="81" spans="1:46" x14ac:dyDescent="0.25">
      <c r="A81" t="s">
        <v>607</v>
      </c>
      <c r="B81" t="s">
        <v>283</v>
      </c>
      <c r="C81" t="s">
        <v>384</v>
      </c>
      <c r="D81" t="s">
        <v>513</v>
      </c>
      <c r="E81" s="31">
        <v>31.478260869565219</v>
      </c>
      <c r="F81" s="31">
        <v>114.6991304347826</v>
      </c>
      <c r="G81" s="31">
        <v>0</v>
      </c>
      <c r="H81" s="36">
        <v>0</v>
      </c>
      <c r="I81" s="31">
        <v>29.64152173913044</v>
      </c>
      <c r="J81" s="31">
        <v>0</v>
      </c>
      <c r="K81" s="36">
        <v>0</v>
      </c>
      <c r="L81" s="31">
        <v>20.177500000000006</v>
      </c>
      <c r="M81" s="31">
        <v>0</v>
      </c>
      <c r="N81" s="36">
        <v>0</v>
      </c>
      <c r="O81" s="31">
        <v>3.7248913043478247</v>
      </c>
      <c r="P81" s="31">
        <v>0</v>
      </c>
      <c r="Q81" s="36">
        <v>0</v>
      </c>
      <c r="R81" s="31">
        <v>5.7391304347826084</v>
      </c>
      <c r="S81" s="31">
        <v>0</v>
      </c>
      <c r="T81" s="36">
        <v>0</v>
      </c>
      <c r="U81" s="31">
        <v>21.254782608695656</v>
      </c>
      <c r="V81" s="31">
        <v>0</v>
      </c>
      <c r="W81" s="36">
        <v>0</v>
      </c>
      <c r="X81" s="31">
        <v>0</v>
      </c>
      <c r="Y81" s="31">
        <v>0</v>
      </c>
      <c r="Z81" s="36" t="s">
        <v>772</v>
      </c>
      <c r="AA81" s="31">
        <v>40.4304347826087</v>
      </c>
      <c r="AB81" s="31">
        <v>0</v>
      </c>
      <c r="AC81" s="36">
        <v>0</v>
      </c>
      <c r="AD81" s="31">
        <v>0</v>
      </c>
      <c r="AE81" s="31">
        <v>0</v>
      </c>
      <c r="AF81" s="36" t="s">
        <v>772</v>
      </c>
      <c r="AG81" s="31">
        <v>23.372391304347815</v>
      </c>
      <c r="AH81" s="31">
        <v>0</v>
      </c>
      <c r="AI81" s="36">
        <v>0</v>
      </c>
      <c r="AJ81" t="s">
        <v>92</v>
      </c>
      <c r="AK81" s="37">
        <v>7</v>
      </c>
      <c r="AT81"/>
    </row>
    <row r="82" spans="1:46" x14ac:dyDescent="0.25">
      <c r="A82" t="s">
        <v>607</v>
      </c>
      <c r="B82" t="s">
        <v>287</v>
      </c>
      <c r="C82" t="s">
        <v>472</v>
      </c>
      <c r="D82" t="s">
        <v>567</v>
      </c>
      <c r="E82" s="31">
        <v>35.478260869565219</v>
      </c>
      <c r="F82" s="31">
        <v>115.16532608695654</v>
      </c>
      <c r="G82" s="31">
        <v>0</v>
      </c>
      <c r="H82" s="36">
        <v>0</v>
      </c>
      <c r="I82" s="31">
        <v>35.888913043478261</v>
      </c>
      <c r="J82" s="31">
        <v>0</v>
      </c>
      <c r="K82" s="36">
        <v>0</v>
      </c>
      <c r="L82" s="31">
        <v>24.538586956521737</v>
      </c>
      <c r="M82" s="31">
        <v>0</v>
      </c>
      <c r="N82" s="36">
        <v>0</v>
      </c>
      <c r="O82" s="31">
        <v>5.6111956521739135</v>
      </c>
      <c r="P82" s="31">
        <v>0</v>
      </c>
      <c r="Q82" s="36">
        <v>0</v>
      </c>
      <c r="R82" s="31">
        <v>5.7391304347826084</v>
      </c>
      <c r="S82" s="31">
        <v>0</v>
      </c>
      <c r="T82" s="36">
        <v>0</v>
      </c>
      <c r="U82" s="31">
        <v>25.678152173913052</v>
      </c>
      <c r="V82" s="31">
        <v>0</v>
      </c>
      <c r="W82" s="36">
        <v>0</v>
      </c>
      <c r="X82" s="31">
        <v>0</v>
      </c>
      <c r="Y82" s="31">
        <v>0</v>
      </c>
      <c r="Z82" s="36" t="s">
        <v>772</v>
      </c>
      <c r="AA82" s="31">
        <v>40.861739130434799</v>
      </c>
      <c r="AB82" s="31">
        <v>0</v>
      </c>
      <c r="AC82" s="36">
        <v>0</v>
      </c>
      <c r="AD82" s="31">
        <v>0</v>
      </c>
      <c r="AE82" s="31">
        <v>0</v>
      </c>
      <c r="AF82" s="36" t="s">
        <v>772</v>
      </c>
      <c r="AG82" s="31">
        <v>12.736521739130424</v>
      </c>
      <c r="AH82" s="31">
        <v>0</v>
      </c>
      <c r="AI82" s="36">
        <v>0</v>
      </c>
      <c r="AJ82" t="s">
        <v>96</v>
      </c>
      <c r="AK82" s="37">
        <v>7</v>
      </c>
      <c r="AT82"/>
    </row>
    <row r="83" spans="1:46" x14ac:dyDescent="0.25">
      <c r="A83" t="s">
        <v>607</v>
      </c>
      <c r="B83" t="s">
        <v>279</v>
      </c>
      <c r="C83" t="s">
        <v>467</v>
      </c>
      <c r="D83" t="s">
        <v>567</v>
      </c>
      <c r="E83" s="31">
        <v>46.239130434782609</v>
      </c>
      <c r="F83" s="31">
        <v>153.02239130434782</v>
      </c>
      <c r="G83" s="31">
        <v>0</v>
      </c>
      <c r="H83" s="36">
        <v>0</v>
      </c>
      <c r="I83" s="31">
        <v>36.101521739130433</v>
      </c>
      <c r="J83" s="31">
        <v>0</v>
      </c>
      <c r="K83" s="36">
        <v>0</v>
      </c>
      <c r="L83" s="31">
        <v>24.741086956521738</v>
      </c>
      <c r="M83" s="31">
        <v>0</v>
      </c>
      <c r="N83" s="36">
        <v>0</v>
      </c>
      <c r="O83" s="31">
        <v>5.2734782608695649</v>
      </c>
      <c r="P83" s="31">
        <v>0</v>
      </c>
      <c r="Q83" s="36">
        <v>0</v>
      </c>
      <c r="R83" s="31">
        <v>6.0869565217391308</v>
      </c>
      <c r="S83" s="31">
        <v>0</v>
      </c>
      <c r="T83" s="36">
        <v>0</v>
      </c>
      <c r="U83" s="31">
        <v>18.024021739130433</v>
      </c>
      <c r="V83" s="31">
        <v>0</v>
      </c>
      <c r="W83" s="36">
        <v>0</v>
      </c>
      <c r="X83" s="31">
        <v>0</v>
      </c>
      <c r="Y83" s="31">
        <v>0</v>
      </c>
      <c r="Z83" s="36" t="s">
        <v>772</v>
      </c>
      <c r="AA83" s="31">
        <v>83.916304347826099</v>
      </c>
      <c r="AB83" s="31">
        <v>0</v>
      </c>
      <c r="AC83" s="36">
        <v>0</v>
      </c>
      <c r="AD83" s="31">
        <v>0</v>
      </c>
      <c r="AE83" s="31">
        <v>0</v>
      </c>
      <c r="AF83" s="36" t="s">
        <v>772</v>
      </c>
      <c r="AG83" s="31">
        <v>14.980543478260872</v>
      </c>
      <c r="AH83" s="31">
        <v>0</v>
      </c>
      <c r="AI83" s="36">
        <v>0</v>
      </c>
      <c r="AJ83" t="s">
        <v>88</v>
      </c>
      <c r="AK83" s="37">
        <v>7</v>
      </c>
      <c r="AT83"/>
    </row>
    <row r="84" spans="1:46" x14ac:dyDescent="0.25">
      <c r="A84" t="s">
        <v>607</v>
      </c>
      <c r="B84" t="s">
        <v>282</v>
      </c>
      <c r="C84" t="s">
        <v>467</v>
      </c>
      <c r="D84" t="s">
        <v>567</v>
      </c>
      <c r="E84" s="31">
        <v>37.978260869565219</v>
      </c>
      <c r="F84" s="31">
        <v>122.24902173913046</v>
      </c>
      <c r="G84" s="31">
        <v>0</v>
      </c>
      <c r="H84" s="36">
        <v>0</v>
      </c>
      <c r="I84" s="31">
        <v>28.127717391304344</v>
      </c>
      <c r="J84" s="31">
        <v>0</v>
      </c>
      <c r="K84" s="36">
        <v>0</v>
      </c>
      <c r="L84" s="31">
        <v>17.291195652173908</v>
      </c>
      <c r="M84" s="31">
        <v>0</v>
      </c>
      <c r="N84" s="36">
        <v>0</v>
      </c>
      <c r="O84" s="31">
        <v>5.0973913043478261</v>
      </c>
      <c r="P84" s="31">
        <v>0</v>
      </c>
      <c r="Q84" s="36">
        <v>0</v>
      </c>
      <c r="R84" s="31">
        <v>5.7391304347826084</v>
      </c>
      <c r="S84" s="31">
        <v>0</v>
      </c>
      <c r="T84" s="36">
        <v>0</v>
      </c>
      <c r="U84" s="31">
        <v>21.936630434782614</v>
      </c>
      <c r="V84" s="31">
        <v>0</v>
      </c>
      <c r="W84" s="36">
        <v>0</v>
      </c>
      <c r="X84" s="31">
        <v>0</v>
      </c>
      <c r="Y84" s="31">
        <v>0</v>
      </c>
      <c r="Z84" s="36" t="s">
        <v>772</v>
      </c>
      <c r="AA84" s="31">
        <v>42.560326086956536</v>
      </c>
      <c r="AB84" s="31">
        <v>0</v>
      </c>
      <c r="AC84" s="36">
        <v>0</v>
      </c>
      <c r="AD84" s="31">
        <v>0</v>
      </c>
      <c r="AE84" s="31">
        <v>0</v>
      </c>
      <c r="AF84" s="36" t="s">
        <v>772</v>
      </c>
      <c r="AG84" s="31">
        <v>29.624347826086957</v>
      </c>
      <c r="AH84" s="31">
        <v>0</v>
      </c>
      <c r="AI84" s="36">
        <v>0</v>
      </c>
      <c r="AJ84" t="s">
        <v>91</v>
      </c>
      <c r="AK84" s="37">
        <v>7</v>
      </c>
      <c r="AT84"/>
    </row>
    <row r="85" spans="1:46" x14ac:dyDescent="0.25">
      <c r="A85" t="s">
        <v>607</v>
      </c>
      <c r="B85" t="s">
        <v>278</v>
      </c>
      <c r="C85" t="s">
        <v>466</v>
      </c>
      <c r="D85" t="s">
        <v>566</v>
      </c>
      <c r="E85" s="31">
        <v>34.760869565217391</v>
      </c>
      <c r="F85" s="31">
        <v>119.3711956521739</v>
      </c>
      <c r="G85" s="31">
        <v>0.4418478260869565</v>
      </c>
      <c r="H85" s="36">
        <v>3.7014610071798332E-3</v>
      </c>
      <c r="I85" s="31">
        <v>24.834673913043481</v>
      </c>
      <c r="J85" s="31">
        <v>0.4418478260869565</v>
      </c>
      <c r="K85" s="36">
        <v>1.7791569465902771E-2</v>
      </c>
      <c r="L85" s="31">
        <v>14.496521739130435</v>
      </c>
      <c r="M85" s="31">
        <v>0.4418478260869565</v>
      </c>
      <c r="N85" s="36">
        <v>3.0479575310419289E-2</v>
      </c>
      <c r="O85" s="31">
        <v>4.5990217391304355</v>
      </c>
      <c r="P85" s="31">
        <v>0</v>
      </c>
      <c r="Q85" s="36">
        <v>0</v>
      </c>
      <c r="R85" s="31">
        <v>5.7391304347826084</v>
      </c>
      <c r="S85" s="31">
        <v>0</v>
      </c>
      <c r="T85" s="36">
        <v>0</v>
      </c>
      <c r="U85" s="31">
        <v>13.275652173913045</v>
      </c>
      <c r="V85" s="31">
        <v>0</v>
      </c>
      <c r="W85" s="36">
        <v>0</v>
      </c>
      <c r="X85" s="31">
        <v>0</v>
      </c>
      <c r="Y85" s="31">
        <v>0</v>
      </c>
      <c r="Z85" s="36" t="s">
        <v>772</v>
      </c>
      <c r="AA85" s="31">
        <v>45.859782608695639</v>
      </c>
      <c r="AB85" s="31">
        <v>0</v>
      </c>
      <c r="AC85" s="36">
        <v>0</v>
      </c>
      <c r="AD85" s="31">
        <v>0</v>
      </c>
      <c r="AE85" s="31">
        <v>0</v>
      </c>
      <c r="AF85" s="36" t="s">
        <v>772</v>
      </c>
      <c r="AG85" s="31">
        <v>35.401086956521738</v>
      </c>
      <c r="AH85" s="31">
        <v>0</v>
      </c>
      <c r="AI85" s="36">
        <v>0</v>
      </c>
      <c r="AJ85" t="s">
        <v>87</v>
      </c>
      <c r="AK85" s="37">
        <v>7</v>
      </c>
      <c r="AT85"/>
    </row>
    <row r="86" spans="1:46" x14ac:dyDescent="0.25">
      <c r="A86" t="s">
        <v>607</v>
      </c>
      <c r="B86" t="s">
        <v>250</v>
      </c>
      <c r="C86" t="s">
        <v>407</v>
      </c>
      <c r="D86" t="s">
        <v>552</v>
      </c>
      <c r="E86" s="31">
        <v>41.315217391304351</v>
      </c>
      <c r="F86" s="31">
        <v>137.6829347826087</v>
      </c>
      <c r="G86" s="31">
        <v>0</v>
      </c>
      <c r="H86" s="36">
        <v>0</v>
      </c>
      <c r="I86" s="31">
        <v>34.950434782608696</v>
      </c>
      <c r="J86" s="31">
        <v>0</v>
      </c>
      <c r="K86" s="36">
        <v>0</v>
      </c>
      <c r="L86" s="31">
        <v>26.571630434782605</v>
      </c>
      <c r="M86" s="31">
        <v>0</v>
      </c>
      <c r="N86" s="36">
        <v>0</v>
      </c>
      <c r="O86" s="31">
        <v>3.161413043478261</v>
      </c>
      <c r="P86" s="31">
        <v>0</v>
      </c>
      <c r="Q86" s="36">
        <v>0</v>
      </c>
      <c r="R86" s="31">
        <v>5.2173913043478262</v>
      </c>
      <c r="S86" s="31">
        <v>0</v>
      </c>
      <c r="T86" s="36">
        <v>0</v>
      </c>
      <c r="U86" s="31">
        <v>17.474782608695648</v>
      </c>
      <c r="V86" s="31">
        <v>0</v>
      </c>
      <c r="W86" s="36">
        <v>0</v>
      </c>
      <c r="X86" s="31">
        <v>0</v>
      </c>
      <c r="Y86" s="31">
        <v>0</v>
      </c>
      <c r="Z86" s="36" t="s">
        <v>772</v>
      </c>
      <c r="AA86" s="31">
        <v>30.042282608695654</v>
      </c>
      <c r="AB86" s="31">
        <v>0</v>
      </c>
      <c r="AC86" s="36">
        <v>0</v>
      </c>
      <c r="AD86" s="31">
        <v>0</v>
      </c>
      <c r="AE86" s="31">
        <v>0</v>
      </c>
      <c r="AF86" s="36" t="s">
        <v>772</v>
      </c>
      <c r="AG86" s="31">
        <v>55.215434782608682</v>
      </c>
      <c r="AH86" s="31">
        <v>0</v>
      </c>
      <c r="AI86" s="36">
        <v>0</v>
      </c>
      <c r="AJ86" t="s">
        <v>57</v>
      </c>
      <c r="AK86" s="37">
        <v>7</v>
      </c>
      <c r="AT86"/>
    </row>
    <row r="87" spans="1:46" x14ac:dyDescent="0.25">
      <c r="A87" t="s">
        <v>607</v>
      </c>
      <c r="B87" t="s">
        <v>272</v>
      </c>
      <c r="C87" t="s">
        <v>463</v>
      </c>
      <c r="D87" t="s">
        <v>564</v>
      </c>
      <c r="E87" s="31">
        <v>16.967391304347824</v>
      </c>
      <c r="F87" s="31">
        <v>68.566413043478263</v>
      </c>
      <c r="G87" s="31">
        <v>0.10869565217391304</v>
      </c>
      <c r="H87" s="36">
        <v>1.5852608784564632E-3</v>
      </c>
      <c r="I87" s="31">
        <v>15.247282608695652</v>
      </c>
      <c r="J87" s="31">
        <v>0</v>
      </c>
      <c r="K87" s="36">
        <v>0</v>
      </c>
      <c r="L87" s="31">
        <v>10.537391304347825</v>
      </c>
      <c r="M87" s="31">
        <v>0</v>
      </c>
      <c r="N87" s="36">
        <v>0</v>
      </c>
      <c r="O87" s="31">
        <v>4.7098913043478268</v>
      </c>
      <c r="P87" s="31">
        <v>0</v>
      </c>
      <c r="Q87" s="36">
        <v>0</v>
      </c>
      <c r="R87" s="31">
        <v>0</v>
      </c>
      <c r="S87" s="31">
        <v>0</v>
      </c>
      <c r="T87" s="36" t="s">
        <v>772</v>
      </c>
      <c r="U87" s="31">
        <v>11.205108695652177</v>
      </c>
      <c r="V87" s="31">
        <v>0</v>
      </c>
      <c r="W87" s="36">
        <v>0</v>
      </c>
      <c r="X87" s="31">
        <v>0.10869565217391304</v>
      </c>
      <c r="Y87" s="31">
        <v>0.10869565217391304</v>
      </c>
      <c r="Z87" s="36">
        <v>1</v>
      </c>
      <c r="AA87" s="31">
        <v>42.005326086956515</v>
      </c>
      <c r="AB87" s="31">
        <v>0</v>
      </c>
      <c r="AC87" s="36">
        <v>0</v>
      </c>
      <c r="AD87" s="31">
        <v>0</v>
      </c>
      <c r="AE87" s="31">
        <v>0</v>
      </c>
      <c r="AF87" s="36" t="s">
        <v>772</v>
      </c>
      <c r="AG87" s="31">
        <v>0</v>
      </c>
      <c r="AH87" s="31">
        <v>0</v>
      </c>
      <c r="AI87" s="36" t="s">
        <v>772</v>
      </c>
      <c r="AJ87" t="s">
        <v>80</v>
      </c>
      <c r="AK87" s="37">
        <v>7</v>
      </c>
      <c r="AT87"/>
    </row>
    <row r="88" spans="1:46" x14ac:dyDescent="0.25">
      <c r="A88" t="s">
        <v>607</v>
      </c>
      <c r="B88" t="s">
        <v>191</v>
      </c>
      <c r="C88" t="s">
        <v>456</v>
      </c>
      <c r="D88" t="s">
        <v>506</v>
      </c>
      <c r="E88" s="31">
        <v>46.358695652173914</v>
      </c>
      <c r="F88" s="31">
        <v>209.86608695652174</v>
      </c>
      <c r="G88" s="31">
        <v>18.453804347826086</v>
      </c>
      <c r="H88" s="36">
        <v>8.7931330952242828E-2</v>
      </c>
      <c r="I88" s="31">
        <v>25.875869565217393</v>
      </c>
      <c r="J88" s="31">
        <v>0</v>
      </c>
      <c r="K88" s="36">
        <v>0</v>
      </c>
      <c r="L88" s="31">
        <v>10.289347826086956</v>
      </c>
      <c r="M88" s="31">
        <v>0</v>
      </c>
      <c r="N88" s="36">
        <v>0</v>
      </c>
      <c r="O88" s="31">
        <v>8.7006521739130456</v>
      </c>
      <c r="P88" s="31">
        <v>0</v>
      </c>
      <c r="Q88" s="36">
        <v>0</v>
      </c>
      <c r="R88" s="31">
        <v>6.8858695652173916</v>
      </c>
      <c r="S88" s="31">
        <v>0</v>
      </c>
      <c r="T88" s="36">
        <v>0</v>
      </c>
      <c r="U88" s="31">
        <v>31.362826086956527</v>
      </c>
      <c r="V88" s="31">
        <v>18.453804347826086</v>
      </c>
      <c r="W88" s="36">
        <v>0.58839736880410887</v>
      </c>
      <c r="X88" s="31">
        <v>3.8956521739130432</v>
      </c>
      <c r="Y88" s="31">
        <v>0</v>
      </c>
      <c r="Z88" s="36">
        <v>0</v>
      </c>
      <c r="AA88" s="31">
        <v>84.040326086956526</v>
      </c>
      <c r="AB88" s="31">
        <v>0</v>
      </c>
      <c r="AC88" s="36">
        <v>0</v>
      </c>
      <c r="AD88" s="31">
        <v>0</v>
      </c>
      <c r="AE88" s="31">
        <v>0</v>
      </c>
      <c r="AF88" s="36" t="s">
        <v>772</v>
      </c>
      <c r="AG88" s="31">
        <v>64.691413043478263</v>
      </c>
      <c r="AH88" s="31">
        <v>0</v>
      </c>
      <c r="AI88" s="36">
        <v>0</v>
      </c>
      <c r="AJ88" t="s">
        <v>65</v>
      </c>
      <c r="AK88" s="37">
        <v>7</v>
      </c>
      <c r="AT88"/>
    </row>
    <row r="89" spans="1:46" x14ac:dyDescent="0.25">
      <c r="A89" t="s">
        <v>607</v>
      </c>
      <c r="B89" t="s">
        <v>337</v>
      </c>
      <c r="C89" t="s">
        <v>404</v>
      </c>
      <c r="D89" t="s">
        <v>507</v>
      </c>
      <c r="E89" s="31">
        <v>17.532608695652176</v>
      </c>
      <c r="F89" s="31">
        <v>100.8608695652174</v>
      </c>
      <c r="G89" s="31">
        <v>0.1983695652173913</v>
      </c>
      <c r="H89" s="36">
        <v>1.9667643762393307E-3</v>
      </c>
      <c r="I89" s="31">
        <v>17.25054347826087</v>
      </c>
      <c r="J89" s="31">
        <v>0.1983695652173913</v>
      </c>
      <c r="K89" s="36">
        <v>1.1499322642638858E-2</v>
      </c>
      <c r="L89" s="31">
        <v>9.652717391304348</v>
      </c>
      <c r="M89" s="31">
        <v>0</v>
      </c>
      <c r="N89" s="36">
        <v>0</v>
      </c>
      <c r="O89" s="31">
        <v>2.964673913043478</v>
      </c>
      <c r="P89" s="31">
        <v>0</v>
      </c>
      <c r="Q89" s="36">
        <v>0</v>
      </c>
      <c r="R89" s="31">
        <v>4.6331521739130439</v>
      </c>
      <c r="S89" s="31">
        <v>0.1983695652173913</v>
      </c>
      <c r="T89" s="36">
        <v>4.2815249266862164E-2</v>
      </c>
      <c r="U89" s="31">
        <v>11.640760869565218</v>
      </c>
      <c r="V89" s="31">
        <v>0</v>
      </c>
      <c r="W89" s="36">
        <v>0</v>
      </c>
      <c r="X89" s="31">
        <v>4.6630434782608692</v>
      </c>
      <c r="Y89" s="31">
        <v>0</v>
      </c>
      <c r="Z89" s="36">
        <v>0</v>
      </c>
      <c r="AA89" s="31">
        <v>47.402173913043477</v>
      </c>
      <c r="AB89" s="31">
        <v>0</v>
      </c>
      <c r="AC89" s="36">
        <v>0</v>
      </c>
      <c r="AD89" s="31">
        <v>0</v>
      </c>
      <c r="AE89" s="31">
        <v>0</v>
      </c>
      <c r="AF89" s="36" t="s">
        <v>772</v>
      </c>
      <c r="AG89" s="31">
        <v>19.904347826086958</v>
      </c>
      <c r="AH89" s="31">
        <v>0</v>
      </c>
      <c r="AI89" s="36">
        <v>0</v>
      </c>
      <c r="AJ89" t="s">
        <v>149</v>
      </c>
      <c r="AK89" s="37">
        <v>7</v>
      </c>
      <c r="AT89"/>
    </row>
    <row r="90" spans="1:46" x14ac:dyDescent="0.25">
      <c r="A90" t="s">
        <v>607</v>
      </c>
      <c r="B90" t="s">
        <v>375</v>
      </c>
      <c r="C90" t="s">
        <v>502</v>
      </c>
      <c r="D90" t="s">
        <v>547</v>
      </c>
      <c r="E90" s="31">
        <v>20.543478260869566</v>
      </c>
      <c r="F90" s="31">
        <v>106.12869565217392</v>
      </c>
      <c r="G90" s="31">
        <v>10.25804347826087</v>
      </c>
      <c r="H90" s="36">
        <v>9.6656643287886729E-2</v>
      </c>
      <c r="I90" s="31">
        <v>11.169130434782609</v>
      </c>
      <c r="J90" s="31">
        <v>1.2109782608695652</v>
      </c>
      <c r="K90" s="36">
        <v>0.10842189263887266</v>
      </c>
      <c r="L90" s="31">
        <v>2.7836956521739138</v>
      </c>
      <c r="M90" s="31">
        <v>1.2109782608695652</v>
      </c>
      <c r="N90" s="36">
        <v>0.43502538071065977</v>
      </c>
      <c r="O90" s="31">
        <v>1.9218478260869563</v>
      </c>
      <c r="P90" s="31">
        <v>0</v>
      </c>
      <c r="Q90" s="36">
        <v>0</v>
      </c>
      <c r="R90" s="31">
        <v>6.4635869565217385</v>
      </c>
      <c r="S90" s="31">
        <v>0</v>
      </c>
      <c r="T90" s="36">
        <v>0</v>
      </c>
      <c r="U90" s="31">
        <v>12.951956521739129</v>
      </c>
      <c r="V90" s="31">
        <v>2.0226086956521736</v>
      </c>
      <c r="W90" s="36">
        <v>0.15616240621695562</v>
      </c>
      <c r="X90" s="31">
        <v>5.1603260869565215</v>
      </c>
      <c r="Y90" s="31">
        <v>5.1603260869565215</v>
      </c>
      <c r="Z90" s="36">
        <v>1</v>
      </c>
      <c r="AA90" s="31">
        <v>23.173586956521731</v>
      </c>
      <c r="AB90" s="31">
        <v>0</v>
      </c>
      <c r="AC90" s="36">
        <v>0</v>
      </c>
      <c r="AD90" s="31">
        <v>4.9205434782608704</v>
      </c>
      <c r="AE90" s="31">
        <v>0</v>
      </c>
      <c r="AF90" s="36">
        <v>0</v>
      </c>
      <c r="AG90" s="31">
        <v>48.753152173913051</v>
      </c>
      <c r="AH90" s="31">
        <v>1.8641304347826086</v>
      </c>
      <c r="AI90" s="36">
        <v>3.8236100675764551E-2</v>
      </c>
      <c r="AJ90" t="s">
        <v>187</v>
      </c>
      <c r="AK90" s="37">
        <v>7</v>
      </c>
      <c r="AT90"/>
    </row>
    <row r="91" spans="1:46" x14ac:dyDescent="0.25">
      <c r="A91" t="s">
        <v>607</v>
      </c>
      <c r="B91" t="s">
        <v>190</v>
      </c>
      <c r="C91" t="s">
        <v>403</v>
      </c>
      <c r="D91" t="s">
        <v>503</v>
      </c>
      <c r="E91" s="31">
        <v>57.369565217391305</v>
      </c>
      <c r="F91" s="31">
        <v>185.31434782608693</v>
      </c>
      <c r="G91" s="31">
        <v>0</v>
      </c>
      <c r="H91" s="36">
        <v>0</v>
      </c>
      <c r="I91" s="31">
        <v>29.278586956521742</v>
      </c>
      <c r="J91" s="31">
        <v>0</v>
      </c>
      <c r="K91" s="36">
        <v>0</v>
      </c>
      <c r="L91" s="31">
        <v>17.790652173913042</v>
      </c>
      <c r="M91" s="31">
        <v>0</v>
      </c>
      <c r="N91" s="36">
        <v>0</v>
      </c>
      <c r="O91" s="31">
        <v>10.494130434782612</v>
      </c>
      <c r="P91" s="31">
        <v>0</v>
      </c>
      <c r="Q91" s="36">
        <v>0</v>
      </c>
      <c r="R91" s="31">
        <v>0.99380434782608706</v>
      </c>
      <c r="S91" s="31">
        <v>0</v>
      </c>
      <c r="T91" s="36">
        <v>0</v>
      </c>
      <c r="U91" s="31">
        <v>39.252934782608691</v>
      </c>
      <c r="V91" s="31">
        <v>0</v>
      </c>
      <c r="W91" s="36">
        <v>0</v>
      </c>
      <c r="X91" s="31">
        <v>5.214239130434783</v>
      </c>
      <c r="Y91" s="31">
        <v>0</v>
      </c>
      <c r="Z91" s="36">
        <v>0</v>
      </c>
      <c r="AA91" s="31">
        <v>109.9585869565217</v>
      </c>
      <c r="AB91" s="31">
        <v>0</v>
      </c>
      <c r="AC91" s="36">
        <v>0</v>
      </c>
      <c r="AD91" s="31">
        <v>0</v>
      </c>
      <c r="AE91" s="31">
        <v>0</v>
      </c>
      <c r="AF91" s="36" t="s">
        <v>772</v>
      </c>
      <c r="AG91" s="31">
        <v>1.61</v>
      </c>
      <c r="AH91" s="31">
        <v>0</v>
      </c>
      <c r="AI91" s="36">
        <v>0</v>
      </c>
      <c r="AJ91" t="s">
        <v>141</v>
      </c>
      <c r="AK91" s="37">
        <v>7</v>
      </c>
      <c r="AT91"/>
    </row>
    <row r="92" spans="1:46" x14ac:dyDescent="0.25">
      <c r="A92" t="s">
        <v>607</v>
      </c>
      <c r="B92" t="s">
        <v>309</v>
      </c>
      <c r="C92" t="s">
        <v>379</v>
      </c>
      <c r="D92" t="s">
        <v>538</v>
      </c>
      <c r="E92" s="31">
        <v>52.032608695652172</v>
      </c>
      <c r="F92" s="31">
        <v>178.83739130434782</v>
      </c>
      <c r="G92" s="31">
        <v>16.230978260869563</v>
      </c>
      <c r="H92" s="36">
        <v>9.0758303632641743E-2</v>
      </c>
      <c r="I92" s="31">
        <v>16.987826086956524</v>
      </c>
      <c r="J92" s="31">
        <v>0</v>
      </c>
      <c r="K92" s="36">
        <v>0</v>
      </c>
      <c r="L92" s="31">
        <v>0.36304347826086952</v>
      </c>
      <c r="M92" s="31">
        <v>0</v>
      </c>
      <c r="N92" s="36">
        <v>0</v>
      </c>
      <c r="O92" s="31">
        <v>11.059565217391306</v>
      </c>
      <c r="P92" s="31">
        <v>0</v>
      </c>
      <c r="Q92" s="36">
        <v>0</v>
      </c>
      <c r="R92" s="31">
        <v>5.5652173913043477</v>
      </c>
      <c r="S92" s="31">
        <v>0</v>
      </c>
      <c r="T92" s="36">
        <v>0</v>
      </c>
      <c r="U92" s="31">
        <v>24.978913043478254</v>
      </c>
      <c r="V92" s="31">
        <v>8.6956521739130432E-2</v>
      </c>
      <c r="W92" s="36">
        <v>3.4811971837114793E-3</v>
      </c>
      <c r="X92" s="31">
        <v>9.7028260869565219</v>
      </c>
      <c r="Y92" s="31">
        <v>0</v>
      </c>
      <c r="Z92" s="36">
        <v>0</v>
      </c>
      <c r="AA92" s="31">
        <v>37.317282608695656</v>
      </c>
      <c r="AB92" s="31">
        <v>0</v>
      </c>
      <c r="AC92" s="36">
        <v>0</v>
      </c>
      <c r="AD92" s="31">
        <v>0</v>
      </c>
      <c r="AE92" s="31">
        <v>0</v>
      </c>
      <c r="AF92" s="36" t="s">
        <v>772</v>
      </c>
      <c r="AG92" s="31">
        <v>89.850543478260875</v>
      </c>
      <c r="AH92" s="31">
        <v>16.144021739130434</v>
      </c>
      <c r="AI92" s="36">
        <v>0.17967639497958565</v>
      </c>
      <c r="AJ92" t="s">
        <v>118</v>
      </c>
      <c r="AK92" s="37">
        <v>7</v>
      </c>
      <c r="AT92"/>
    </row>
    <row r="93" spans="1:46" x14ac:dyDescent="0.25">
      <c r="A93" t="s">
        <v>607</v>
      </c>
      <c r="B93" t="s">
        <v>208</v>
      </c>
      <c r="C93" t="s">
        <v>433</v>
      </c>
      <c r="D93" t="s">
        <v>549</v>
      </c>
      <c r="E93" s="31">
        <v>92.293478260869563</v>
      </c>
      <c r="F93" s="31">
        <v>427.93489130434784</v>
      </c>
      <c r="G93" s="31">
        <v>0</v>
      </c>
      <c r="H93" s="36">
        <v>0</v>
      </c>
      <c r="I93" s="31">
        <v>74.16119565217393</v>
      </c>
      <c r="J93" s="31">
        <v>0</v>
      </c>
      <c r="K93" s="36">
        <v>0</v>
      </c>
      <c r="L93" s="31">
        <v>52.952717391304361</v>
      </c>
      <c r="M93" s="31">
        <v>0</v>
      </c>
      <c r="N93" s="36">
        <v>0</v>
      </c>
      <c r="O93" s="31">
        <v>15.643260869565221</v>
      </c>
      <c r="P93" s="31">
        <v>0</v>
      </c>
      <c r="Q93" s="36">
        <v>0</v>
      </c>
      <c r="R93" s="31">
        <v>5.5652173913043477</v>
      </c>
      <c r="S93" s="31">
        <v>0</v>
      </c>
      <c r="T93" s="36">
        <v>0</v>
      </c>
      <c r="U93" s="31">
        <v>46.932717391304365</v>
      </c>
      <c r="V93" s="31">
        <v>0</v>
      </c>
      <c r="W93" s="36">
        <v>0</v>
      </c>
      <c r="X93" s="31">
        <v>15.428913043478254</v>
      </c>
      <c r="Y93" s="31">
        <v>0</v>
      </c>
      <c r="Z93" s="36">
        <v>0</v>
      </c>
      <c r="AA93" s="31">
        <v>132.31391304347827</v>
      </c>
      <c r="AB93" s="31">
        <v>0</v>
      </c>
      <c r="AC93" s="36">
        <v>0</v>
      </c>
      <c r="AD93" s="31">
        <v>0</v>
      </c>
      <c r="AE93" s="31">
        <v>0</v>
      </c>
      <c r="AF93" s="36" t="s">
        <v>772</v>
      </c>
      <c r="AG93" s="31">
        <v>159.09815217391301</v>
      </c>
      <c r="AH93" s="31">
        <v>0</v>
      </c>
      <c r="AI93" s="36">
        <v>0</v>
      </c>
      <c r="AJ93" t="s">
        <v>15</v>
      </c>
      <c r="AK93" s="37">
        <v>7</v>
      </c>
      <c r="AT93"/>
    </row>
    <row r="94" spans="1:46" x14ac:dyDescent="0.25">
      <c r="A94" t="s">
        <v>607</v>
      </c>
      <c r="B94" t="s">
        <v>221</v>
      </c>
      <c r="C94" t="s">
        <v>441</v>
      </c>
      <c r="D94" t="s">
        <v>505</v>
      </c>
      <c r="E94" s="31">
        <v>97.478260869565219</v>
      </c>
      <c r="F94" s="31">
        <v>408.2394565217391</v>
      </c>
      <c r="G94" s="31">
        <v>0.16510869565217393</v>
      </c>
      <c r="H94" s="36">
        <v>4.0444080799765061E-4</v>
      </c>
      <c r="I94" s="31">
        <v>62.551086956521758</v>
      </c>
      <c r="J94" s="31">
        <v>0</v>
      </c>
      <c r="K94" s="36">
        <v>0</v>
      </c>
      <c r="L94" s="31">
        <v>48.210869565217408</v>
      </c>
      <c r="M94" s="31">
        <v>0</v>
      </c>
      <c r="N94" s="36">
        <v>0</v>
      </c>
      <c r="O94" s="31">
        <v>8.7750000000000004</v>
      </c>
      <c r="P94" s="31">
        <v>0</v>
      </c>
      <c r="Q94" s="36">
        <v>0</v>
      </c>
      <c r="R94" s="31">
        <v>5.5652173913043477</v>
      </c>
      <c r="S94" s="31">
        <v>0</v>
      </c>
      <c r="T94" s="36">
        <v>0</v>
      </c>
      <c r="U94" s="31">
        <v>47.528260869565223</v>
      </c>
      <c r="V94" s="31">
        <v>0</v>
      </c>
      <c r="W94" s="36">
        <v>0</v>
      </c>
      <c r="X94" s="31">
        <v>14.644782608695653</v>
      </c>
      <c r="Y94" s="31">
        <v>0</v>
      </c>
      <c r="Z94" s="36">
        <v>0</v>
      </c>
      <c r="AA94" s="31">
        <v>277.66228260869559</v>
      </c>
      <c r="AB94" s="31">
        <v>0</v>
      </c>
      <c r="AC94" s="36">
        <v>0</v>
      </c>
      <c r="AD94" s="31">
        <v>0</v>
      </c>
      <c r="AE94" s="31">
        <v>0</v>
      </c>
      <c r="AF94" s="36" t="s">
        <v>772</v>
      </c>
      <c r="AG94" s="31">
        <v>5.8530434782608687</v>
      </c>
      <c r="AH94" s="31">
        <v>0.16510869565217393</v>
      </c>
      <c r="AI94" s="36">
        <v>2.8209032833160012E-2</v>
      </c>
      <c r="AJ94" t="s">
        <v>28</v>
      </c>
      <c r="AK94" s="37">
        <v>7</v>
      </c>
      <c r="AT94"/>
    </row>
    <row r="95" spans="1:46" x14ac:dyDescent="0.25">
      <c r="A95" t="s">
        <v>607</v>
      </c>
      <c r="B95" t="s">
        <v>303</v>
      </c>
      <c r="C95" t="s">
        <v>477</v>
      </c>
      <c r="D95" t="s">
        <v>537</v>
      </c>
      <c r="E95" s="31">
        <v>27.25</v>
      </c>
      <c r="F95" s="31">
        <v>70.750108695652173</v>
      </c>
      <c r="G95" s="31">
        <v>0</v>
      </c>
      <c r="H95" s="36">
        <v>0</v>
      </c>
      <c r="I95" s="31">
        <v>27.051847826086959</v>
      </c>
      <c r="J95" s="31">
        <v>0</v>
      </c>
      <c r="K95" s="36">
        <v>0</v>
      </c>
      <c r="L95" s="31">
        <v>17.032717391304349</v>
      </c>
      <c r="M95" s="31">
        <v>0</v>
      </c>
      <c r="N95" s="36">
        <v>0</v>
      </c>
      <c r="O95" s="31">
        <v>4.453913043478261</v>
      </c>
      <c r="P95" s="31">
        <v>0</v>
      </c>
      <c r="Q95" s="36">
        <v>0</v>
      </c>
      <c r="R95" s="31">
        <v>5.5652173913043477</v>
      </c>
      <c r="S95" s="31">
        <v>0</v>
      </c>
      <c r="T95" s="36">
        <v>0</v>
      </c>
      <c r="U95" s="31">
        <v>7.7499999999999991</v>
      </c>
      <c r="V95" s="31">
        <v>0</v>
      </c>
      <c r="W95" s="36">
        <v>0</v>
      </c>
      <c r="X95" s="31">
        <v>1.4759782608695651</v>
      </c>
      <c r="Y95" s="31">
        <v>0</v>
      </c>
      <c r="Z95" s="36">
        <v>0</v>
      </c>
      <c r="AA95" s="31">
        <v>27.159673913043481</v>
      </c>
      <c r="AB95" s="31">
        <v>0</v>
      </c>
      <c r="AC95" s="36">
        <v>0</v>
      </c>
      <c r="AD95" s="31">
        <v>0</v>
      </c>
      <c r="AE95" s="31">
        <v>0</v>
      </c>
      <c r="AF95" s="36" t="s">
        <v>772</v>
      </c>
      <c r="AG95" s="31">
        <v>7.3126086956521723</v>
      </c>
      <c r="AH95" s="31">
        <v>0</v>
      </c>
      <c r="AI95" s="36">
        <v>0</v>
      </c>
      <c r="AJ95" t="s">
        <v>112</v>
      </c>
      <c r="AK95" s="37">
        <v>7</v>
      </c>
      <c r="AT95"/>
    </row>
    <row r="96" spans="1:46" x14ac:dyDescent="0.25">
      <c r="A96" t="s">
        <v>607</v>
      </c>
      <c r="B96" t="s">
        <v>305</v>
      </c>
      <c r="C96" t="s">
        <v>478</v>
      </c>
      <c r="D96" t="s">
        <v>526</v>
      </c>
      <c r="E96" s="31">
        <v>35.195652173913047</v>
      </c>
      <c r="F96" s="31">
        <v>89.274673913043472</v>
      </c>
      <c r="G96" s="31">
        <v>0</v>
      </c>
      <c r="H96" s="36">
        <v>0</v>
      </c>
      <c r="I96" s="31">
        <v>15.872282608695652</v>
      </c>
      <c r="J96" s="31">
        <v>0</v>
      </c>
      <c r="K96" s="36">
        <v>0</v>
      </c>
      <c r="L96" s="31">
        <v>11.087608695652175</v>
      </c>
      <c r="M96" s="31">
        <v>0</v>
      </c>
      <c r="N96" s="36">
        <v>0</v>
      </c>
      <c r="O96" s="31">
        <v>4.7846739130434779</v>
      </c>
      <c r="P96" s="31">
        <v>0</v>
      </c>
      <c r="Q96" s="36">
        <v>0</v>
      </c>
      <c r="R96" s="31">
        <v>0</v>
      </c>
      <c r="S96" s="31">
        <v>0</v>
      </c>
      <c r="T96" s="36" t="s">
        <v>772</v>
      </c>
      <c r="U96" s="31">
        <v>8.1282608695652172</v>
      </c>
      <c r="V96" s="31">
        <v>0</v>
      </c>
      <c r="W96" s="36">
        <v>0</v>
      </c>
      <c r="X96" s="31">
        <v>4.637282608695652</v>
      </c>
      <c r="Y96" s="31">
        <v>0</v>
      </c>
      <c r="Z96" s="36">
        <v>0</v>
      </c>
      <c r="AA96" s="31">
        <v>49.485434782608692</v>
      </c>
      <c r="AB96" s="31">
        <v>0</v>
      </c>
      <c r="AC96" s="36">
        <v>0</v>
      </c>
      <c r="AD96" s="31">
        <v>0</v>
      </c>
      <c r="AE96" s="31">
        <v>0</v>
      </c>
      <c r="AF96" s="36" t="s">
        <v>772</v>
      </c>
      <c r="AG96" s="31">
        <v>11.151413043478261</v>
      </c>
      <c r="AH96" s="31">
        <v>0</v>
      </c>
      <c r="AI96" s="36">
        <v>0</v>
      </c>
      <c r="AJ96" t="s">
        <v>114</v>
      </c>
      <c r="AK96" s="37">
        <v>7</v>
      </c>
      <c r="AT96"/>
    </row>
    <row r="97" spans="1:46" x14ac:dyDescent="0.25">
      <c r="A97" t="s">
        <v>607</v>
      </c>
      <c r="B97" t="s">
        <v>204</v>
      </c>
      <c r="C97" t="s">
        <v>430</v>
      </c>
      <c r="D97" t="s">
        <v>547</v>
      </c>
      <c r="E97" s="31">
        <v>54.347826086956523</v>
      </c>
      <c r="F97" s="31">
        <v>259.19836956521738</v>
      </c>
      <c r="G97" s="31">
        <v>9.7603260869565212</v>
      </c>
      <c r="H97" s="36">
        <v>3.7655815903968132E-2</v>
      </c>
      <c r="I97" s="31">
        <v>25.37086956521739</v>
      </c>
      <c r="J97" s="31">
        <v>0</v>
      </c>
      <c r="K97" s="36">
        <v>0</v>
      </c>
      <c r="L97" s="31">
        <v>8.5578260869565206</v>
      </c>
      <c r="M97" s="31">
        <v>0</v>
      </c>
      <c r="N97" s="36">
        <v>0</v>
      </c>
      <c r="O97" s="31">
        <v>11.247826086956522</v>
      </c>
      <c r="P97" s="31">
        <v>0</v>
      </c>
      <c r="Q97" s="36">
        <v>0</v>
      </c>
      <c r="R97" s="31">
        <v>5.5652173913043477</v>
      </c>
      <c r="S97" s="31">
        <v>0</v>
      </c>
      <c r="T97" s="36">
        <v>0</v>
      </c>
      <c r="U97" s="31">
        <v>57.239130434782602</v>
      </c>
      <c r="V97" s="31">
        <v>4.3451086956521738</v>
      </c>
      <c r="W97" s="36">
        <v>7.5911507785795682E-2</v>
      </c>
      <c r="X97" s="31">
        <v>11.838913043478264</v>
      </c>
      <c r="Y97" s="31">
        <v>0</v>
      </c>
      <c r="Z97" s="36">
        <v>0</v>
      </c>
      <c r="AA97" s="31">
        <v>111.38760869565218</v>
      </c>
      <c r="AB97" s="31">
        <v>0</v>
      </c>
      <c r="AC97" s="36">
        <v>0</v>
      </c>
      <c r="AD97" s="31">
        <v>0</v>
      </c>
      <c r="AE97" s="31">
        <v>0</v>
      </c>
      <c r="AF97" s="36" t="s">
        <v>772</v>
      </c>
      <c r="AG97" s="31">
        <v>53.361847826086965</v>
      </c>
      <c r="AH97" s="31">
        <v>5.4152173913043473</v>
      </c>
      <c r="AI97" s="36">
        <v>0.10148106956403062</v>
      </c>
      <c r="AJ97" t="s">
        <v>11</v>
      </c>
      <c r="AK97" s="37">
        <v>7</v>
      </c>
      <c r="AT97"/>
    </row>
    <row r="98" spans="1:46" x14ac:dyDescent="0.25">
      <c r="A98" t="s">
        <v>607</v>
      </c>
      <c r="B98" t="s">
        <v>188</v>
      </c>
      <c r="C98" t="s">
        <v>420</v>
      </c>
      <c r="D98" t="s">
        <v>527</v>
      </c>
      <c r="E98" s="31">
        <v>22.510869565217391</v>
      </c>
      <c r="F98" s="31">
        <v>111.82586956521739</v>
      </c>
      <c r="G98" s="31">
        <v>0</v>
      </c>
      <c r="H98" s="36">
        <v>0</v>
      </c>
      <c r="I98" s="31">
        <v>12.285326086956522</v>
      </c>
      <c r="J98" s="31">
        <v>0</v>
      </c>
      <c r="K98" s="36">
        <v>0</v>
      </c>
      <c r="L98" s="31">
        <v>3.6059782608695654</v>
      </c>
      <c r="M98" s="31">
        <v>0</v>
      </c>
      <c r="N98" s="36">
        <v>0</v>
      </c>
      <c r="O98" s="31">
        <v>4.0326086956521738</v>
      </c>
      <c r="P98" s="31">
        <v>0</v>
      </c>
      <c r="Q98" s="36">
        <v>0</v>
      </c>
      <c r="R98" s="31">
        <v>4.6467391304347823</v>
      </c>
      <c r="S98" s="31">
        <v>0</v>
      </c>
      <c r="T98" s="36">
        <v>0</v>
      </c>
      <c r="U98" s="31">
        <v>24.303260869565218</v>
      </c>
      <c r="V98" s="31">
        <v>0</v>
      </c>
      <c r="W98" s="36">
        <v>0</v>
      </c>
      <c r="X98" s="31">
        <v>0</v>
      </c>
      <c r="Y98" s="31">
        <v>0</v>
      </c>
      <c r="Z98" s="36" t="s">
        <v>772</v>
      </c>
      <c r="AA98" s="31">
        <v>36.131304347826088</v>
      </c>
      <c r="AB98" s="31">
        <v>0</v>
      </c>
      <c r="AC98" s="36">
        <v>0</v>
      </c>
      <c r="AD98" s="31">
        <v>0</v>
      </c>
      <c r="AE98" s="31">
        <v>0</v>
      </c>
      <c r="AF98" s="36" t="s">
        <v>772</v>
      </c>
      <c r="AG98" s="31">
        <v>39.105978260869563</v>
      </c>
      <c r="AH98" s="31">
        <v>0</v>
      </c>
      <c r="AI98" s="36">
        <v>0</v>
      </c>
      <c r="AJ98" t="s">
        <v>82</v>
      </c>
      <c r="AK98" s="37">
        <v>7</v>
      </c>
      <c r="AT98"/>
    </row>
    <row r="99" spans="1:46" x14ac:dyDescent="0.25">
      <c r="A99" t="s">
        <v>607</v>
      </c>
      <c r="B99" t="s">
        <v>356</v>
      </c>
      <c r="C99" t="s">
        <v>491</v>
      </c>
      <c r="D99" t="s">
        <v>557</v>
      </c>
      <c r="E99" s="31">
        <v>45.782608695652172</v>
      </c>
      <c r="F99" s="31">
        <v>244.12673913043477</v>
      </c>
      <c r="G99" s="31">
        <v>51.507934782608714</v>
      </c>
      <c r="H99" s="36">
        <v>0.21098850116163834</v>
      </c>
      <c r="I99" s="31">
        <v>38.720543478260865</v>
      </c>
      <c r="J99" s="31">
        <v>0.63130434782608702</v>
      </c>
      <c r="K99" s="36">
        <v>1.6304118979645118E-2</v>
      </c>
      <c r="L99" s="31">
        <v>26.577934782608697</v>
      </c>
      <c r="M99" s="31">
        <v>0</v>
      </c>
      <c r="N99" s="36">
        <v>0</v>
      </c>
      <c r="O99" s="31">
        <v>10.478260869565217</v>
      </c>
      <c r="P99" s="31">
        <v>0</v>
      </c>
      <c r="Q99" s="36">
        <v>0</v>
      </c>
      <c r="R99" s="31">
        <v>1.6643478260869553</v>
      </c>
      <c r="S99" s="31">
        <v>0.63130434782608702</v>
      </c>
      <c r="T99" s="36">
        <v>0.37931034482758652</v>
      </c>
      <c r="U99" s="31">
        <v>42.548913043478265</v>
      </c>
      <c r="V99" s="31">
        <v>8.1615217391304338</v>
      </c>
      <c r="W99" s="36">
        <v>0.19181504662153528</v>
      </c>
      <c r="X99" s="31">
        <v>0</v>
      </c>
      <c r="Y99" s="31">
        <v>0</v>
      </c>
      <c r="Z99" s="36" t="s">
        <v>772</v>
      </c>
      <c r="AA99" s="31">
        <v>150.69989130434783</v>
      </c>
      <c r="AB99" s="31">
        <v>34.851195652173928</v>
      </c>
      <c r="AC99" s="36">
        <v>0.23126224810467688</v>
      </c>
      <c r="AD99" s="31">
        <v>0</v>
      </c>
      <c r="AE99" s="31">
        <v>0</v>
      </c>
      <c r="AF99" s="36" t="s">
        <v>772</v>
      </c>
      <c r="AG99" s="31">
        <v>12.157391304347826</v>
      </c>
      <c r="AH99" s="31">
        <v>7.8639130434782638</v>
      </c>
      <c r="AI99" s="36">
        <v>0.64684214290823283</v>
      </c>
      <c r="AJ99" t="s">
        <v>168</v>
      </c>
      <c r="AK99" s="37">
        <v>7</v>
      </c>
      <c r="AT99"/>
    </row>
    <row r="100" spans="1:46" x14ac:dyDescent="0.25">
      <c r="A100" t="s">
        <v>607</v>
      </c>
      <c r="B100" t="s">
        <v>362</v>
      </c>
      <c r="C100" t="s">
        <v>400</v>
      </c>
      <c r="D100" t="s">
        <v>545</v>
      </c>
      <c r="E100" s="31">
        <v>55.586956521739133</v>
      </c>
      <c r="F100" s="31">
        <v>202.00749999999999</v>
      </c>
      <c r="G100" s="31">
        <v>19.509782608695648</v>
      </c>
      <c r="H100" s="36">
        <v>9.6579496348876401E-2</v>
      </c>
      <c r="I100" s="31">
        <v>38.440434782608691</v>
      </c>
      <c r="J100" s="31">
        <v>0</v>
      </c>
      <c r="K100" s="36">
        <v>0</v>
      </c>
      <c r="L100" s="31">
        <v>20.005652173913042</v>
      </c>
      <c r="M100" s="31">
        <v>0</v>
      </c>
      <c r="N100" s="36">
        <v>0</v>
      </c>
      <c r="O100" s="31">
        <v>13.130434782608695</v>
      </c>
      <c r="P100" s="31">
        <v>0</v>
      </c>
      <c r="Q100" s="36">
        <v>0</v>
      </c>
      <c r="R100" s="31">
        <v>5.3043478260869561</v>
      </c>
      <c r="S100" s="31">
        <v>0</v>
      </c>
      <c r="T100" s="36">
        <v>0</v>
      </c>
      <c r="U100" s="31">
        <v>58.647826086956528</v>
      </c>
      <c r="V100" s="31">
        <v>1.7934782608695652</v>
      </c>
      <c r="W100" s="36">
        <v>3.0580472977982057E-2</v>
      </c>
      <c r="X100" s="31">
        <v>0</v>
      </c>
      <c r="Y100" s="31">
        <v>0</v>
      </c>
      <c r="Z100" s="36" t="s">
        <v>772</v>
      </c>
      <c r="AA100" s="31">
        <v>98.761086956521737</v>
      </c>
      <c r="AB100" s="31">
        <v>15.879347826086954</v>
      </c>
      <c r="AC100" s="36">
        <v>0.16078547042599509</v>
      </c>
      <c r="AD100" s="31">
        <v>0</v>
      </c>
      <c r="AE100" s="31">
        <v>0</v>
      </c>
      <c r="AF100" s="36" t="s">
        <v>772</v>
      </c>
      <c r="AG100" s="31">
        <v>6.1581521739130434</v>
      </c>
      <c r="AH100" s="31">
        <v>1.8369565217391304</v>
      </c>
      <c r="AI100" s="36">
        <v>0.29829670814579473</v>
      </c>
      <c r="AJ100" t="s">
        <v>174</v>
      </c>
      <c r="AK100" s="37">
        <v>7</v>
      </c>
      <c r="AT100"/>
    </row>
    <row r="101" spans="1:46" x14ac:dyDescent="0.25">
      <c r="A101" t="s">
        <v>607</v>
      </c>
      <c r="B101" t="s">
        <v>246</v>
      </c>
      <c r="C101" t="s">
        <v>399</v>
      </c>
      <c r="D101" t="s">
        <v>557</v>
      </c>
      <c r="E101" s="31">
        <v>124.80434782608695</v>
      </c>
      <c r="F101" s="31">
        <v>538.10902173913041</v>
      </c>
      <c r="G101" s="31">
        <v>34.423043478260873</v>
      </c>
      <c r="H101" s="36">
        <v>6.3970389061696123E-2</v>
      </c>
      <c r="I101" s="31">
        <v>107.17141304347825</v>
      </c>
      <c r="J101" s="31">
        <v>0</v>
      </c>
      <c r="K101" s="36">
        <v>0</v>
      </c>
      <c r="L101" s="31">
        <v>64.733913043478253</v>
      </c>
      <c r="M101" s="31">
        <v>0</v>
      </c>
      <c r="N101" s="36">
        <v>0</v>
      </c>
      <c r="O101" s="31">
        <v>36.959239130434781</v>
      </c>
      <c r="P101" s="31">
        <v>0</v>
      </c>
      <c r="Q101" s="36">
        <v>0</v>
      </c>
      <c r="R101" s="31">
        <v>5.4782608695652177</v>
      </c>
      <c r="S101" s="31">
        <v>0</v>
      </c>
      <c r="T101" s="36">
        <v>0</v>
      </c>
      <c r="U101" s="31">
        <v>75.378804347826105</v>
      </c>
      <c r="V101" s="31">
        <v>10.186630434782609</v>
      </c>
      <c r="W101" s="36">
        <v>0.13513918830255878</v>
      </c>
      <c r="X101" s="31">
        <v>0</v>
      </c>
      <c r="Y101" s="31">
        <v>0</v>
      </c>
      <c r="Z101" s="36" t="s">
        <v>772</v>
      </c>
      <c r="AA101" s="31">
        <v>281.32663043478266</v>
      </c>
      <c r="AB101" s="31">
        <v>24.236413043478262</v>
      </c>
      <c r="AC101" s="36">
        <v>8.6150440169924708E-2</v>
      </c>
      <c r="AD101" s="31">
        <v>0</v>
      </c>
      <c r="AE101" s="31">
        <v>0</v>
      </c>
      <c r="AF101" s="36" t="s">
        <v>772</v>
      </c>
      <c r="AG101" s="31">
        <v>74.232173913043482</v>
      </c>
      <c r="AH101" s="31">
        <v>0</v>
      </c>
      <c r="AI101" s="36">
        <v>0</v>
      </c>
      <c r="AJ101" t="s">
        <v>53</v>
      </c>
      <c r="AK101" s="37">
        <v>7</v>
      </c>
      <c r="AT101"/>
    </row>
    <row r="102" spans="1:46" x14ac:dyDescent="0.25">
      <c r="A102" t="s">
        <v>607</v>
      </c>
      <c r="B102" t="s">
        <v>363</v>
      </c>
      <c r="C102" t="s">
        <v>427</v>
      </c>
      <c r="D102" t="s">
        <v>516</v>
      </c>
      <c r="E102" s="31">
        <v>63.25</v>
      </c>
      <c r="F102" s="31">
        <v>278.62173913043478</v>
      </c>
      <c r="G102" s="31">
        <v>85.081630434782625</v>
      </c>
      <c r="H102" s="36">
        <v>0.30536608772997526</v>
      </c>
      <c r="I102" s="31">
        <v>52.842391304347828</v>
      </c>
      <c r="J102" s="31">
        <v>10.331521739130434</v>
      </c>
      <c r="K102" s="36">
        <v>0.19551578730844388</v>
      </c>
      <c r="L102" s="31">
        <v>31.190217391304348</v>
      </c>
      <c r="M102" s="31">
        <v>8.8532608695652169</v>
      </c>
      <c r="N102" s="36">
        <v>0.28384736016727652</v>
      </c>
      <c r="O102" s="31">
        <v>16.782608695652176</v>
      </c>
      <c r="P102" s="31">
        <v>0</v>
      </c>
      <c r="Q102" s="36">
        <v>0</v>
      </c>
      <c r="R102" s="31">
        <v>4.8695652173913047</v>
      </c>
      <c r="S102" s="31">
        <v>1.4782608695652173</v>
      </c>
      <c r="T102" s="36">
        <v>0.30357142857142855</v>
      </c>
      <c r="U102" s="31">
        <v>55.703369565217393</v>
      </c>
      <c r="V102" s="31">
        <v>18.30054347826087</v>
      </c>
      <c r="W102" s="36">
        <v>0.32853566348144581</v>
      </c>
      <c r="X102" s="31">
        <v>5.5652173913043477</v>
      </c>
      <c r="Y102" s="31">
        <v>0</v>
      </c>
      <c r="Z102" s="36">
        <v>0</v>
      </c>
      <c r="AA102" s="31">
        <v>125.07065217391305</v>
      </c>
      <c r="AB102" s="31">
        <v>50.677065217391316</v>
      </c>
      <c r="AC102" s="36">
        <v>0.40518750271585635</v>
      </c>
      <c r="AD102" s="31">
        <v>0</v>
      </c>
      <c r="AE102" s="31">
        <v>0</v>
      </c>
      <c r="AF102" s="36" t="s">
        <v>772</v>
      </c>
      <c r="AG102" s="31">
        <v>39.440108695652171</v>
      </c>
      <c r="AH102" s="31">
        <v>5.7725000000000009</v>
      </c>
      <c r="AI102" s="36">
        <v>0.14636115849843878</v>
      </c>
      <c r="AJ102" t="s">
        <v>175</v>
      </c>
      <c r="AK102" s="37">
        <v>7</v>
      </c>
      <c r="AT102"/>
    </row>
    <row r="103" spans="1:46" x14ac:dyDescent="0.25">
      <c r="A103" t="s">
        <v>607</v>
      </c>
      <c r="B103" t="s">
        <v>214</v>
      </c>
      <c r="C103" t="s">
        <v>437</v>
      </c>
      <c r="D103" t="s">
        <v>550</v>
      </c>
      <c r="E103" s="31">
        <v>61.326086956521742</v>
      </c>
      <c r="F103" s="31">
        <v>268.19565217391306</v>
      </c>
      <c r="G103" s="31">
        <v>0</v>
      </c>
      <c r="H103" s="36">
        <v>0</v>
      </c>
      <c r="I103" s="31">
        <v>33.372282608695656</v>
      </c>
      <c r="J103" s="31">
        <v>0</v>
      </c>
      <c r="K103" s="36">
        <v>0</v>
      </c>
      <c r="L103" s="31">
        <v>25.043478260869566</v>
      </c>
      <c r="M103" s="31">
        <v>0</v>
      </c>
      <c r="N103" s="36">
        <v>0</v>
      </c>
      <c r="O103" s="31">
        <v>3.1114130434782608</v>
      </c>
      <c r="P103" s="31">
        <v>0</v>
      </c>
      <c r="Q103" s="36">
        <v>0</v>
      </c>
      <c r="R103" s="31">
        <v>5.2173913043478262</v>
      </c>
      <c r="S103" s="31">
        <v>0</v>
      </c>
      <c r="T103" s="36">
        <v>0</v>
      </c>
      <c r="U103" s="31">
        <v>21.608695652173914</v>
      </c>
      <c r="V103" s="31">
        <v>0</v>
      </c>
      <c r="W103" s="36">
        <v>0</v>
      </c>
      <c r="X103" s="31">
        <v>0</v>
      </c>
      <c r="Y103" s="31">
        <v>0</v>
      </c>
      <c r="Z103" s="36" t="s">
        <v>772</v>
      </c>
      <c r="AA103" s="31">
        <v>195.8125</v>
      </c>
      <c r="AB103" s="31">
        <v>0</v>
      </c>
      <c r="AC103" s="36">
        <v>0</v>
      </c>
      <c r="AD103" s="31">
        <v>0</v>
      </c>
      <c r="AE103" s="31">
        <v>0</v>
      </c>
      <c r="AF103" s="36" t="s">
        <v>772</v>
      </c>
      <c r="AG103" s="31">
        <v>17.402173913043477</v>
      </c>
      <c r="AH103" s="31">
        <v>0</v>
      </c>
      <c r="AI103" s="36">
        <v>0</v>
      </c>
      <c r="AJ103" t="s">
        <v>21</v>
      </c>
      <c r="AK103" s="37">
        <v>7</v>
      </c>
      <c r="AT103"/>
    </row>
    <row r="104" spans="1:46" x14ac:dyDescent="0.25">
      <c r="A104" t="s">
        <v>607</v>
      </c>
      <c r="B104" t="s">
        <v>373</v>
      </c>
      <c r="C104" t="s">
        <v>491</v>
      </c>
      <c r="D104" t="s">
        <v>557</v>
      </c>
      <c r="E104" s="31">
        <v>90.760869565217391</v>
      </c>
      <c r="F104" s="31">
        <v>254.84152173913043</v>
      </c>
      <c r="G104" s="31">
        <v>30.915869565217395</v>
      </c>
      <c r="H104" s="36">
        <v>0.12131409887304218</v>
      </c>
      <c r="I104" s="31">
        <v>49.113478260869563</v>
      </c>
      <c r="J104" s="31">
        <v>0</v>
      </c>
      <c r="K104" s="36">
        <v>0</v>
      </c>
      <c r="L104" s="31">
        <v>34.678695652173907</v>
      </c>
      <c r="M104" s="31">
        <v>0</v>
      </c>
      <c r="N104" s="36">
        <v>0</v>
      </c>
      <c r="O104" s="31">
        <v>9.304347826086957</v>
      </c>
      <c r="P104" s="31">
        <v>0</v>
      </c>
      <c r="Q104" s="36">
        <v>0</v>
      </c>
      <c r="R104" s="31">
        <v>5.1304347826086953</v>
      </c>
      <c r="S104" s="31">
        <v>0</v>
      </c>
      <c r="T104" s="36">
        <v>0</v>
      </c>
      <c r="U104" s="31">
        <v>35.017934782608691</v>
      </c>
      <c r="V104" s="31">
        <v>2.9864130434782608</v>
      </c>
      <c r="W104" s="36">
        <v>8.528238635481819E-2</v>
      </c>
      <c r="X104" s="31">
        <v>0</v>
      </c>
      <c r="Y104" s="31">
        <v>0</v>
      </c>
      <c r="Z104" s="36" t="s">
        <v>772</v>
      </c>
      <c r="AA104" s="31">
        <v>152.435</v>
      </c>
      <c r="AB104" s="31">
        <v>27.929456521739134</v>
      </c>
      <c r="AC104" s="36">
        <v>0.18322207184530542</v>
      </c>
      <c r="AD104" s="31">
        <v>0</v>
      </c>
      <c r="AE104" s="31">
        <v>0</v>
      </c>
      <c r="AF104" s="36" t="s">
        <v>772</v>
      </c>
      <c r="AG104" s="31">
        <v>18.275108695652175</v>
      </c>
      <c r="AH104" s="31">
        <v>0</v>
      </c>
      <c r="AI104" s="36">
        <v>0</v>
      </c>
      <c r="AJ104" t="s">
        <v>185</v>
      </c>
      <c r="AK104" s="37">
        <v>7</v>
      </c>
      <c r="AT104"/>
    </row>
    <row r="105" spans="1:46" x14ac:dyDescent="0.25">
      <c r="A105" t="s">
        <v>607</v>
      </c>
      <c r="B105" t="s">
        <v>265</v>
      </c>
      <c r="C105" t="s">
        <v>459</v>
      </c>
      <c r="D105" t="s">
        <v>543</v>
      </c>
      <c r="E105" s="31">
        <v>39.293478260869563</v>
      </c>
      <c r="F105" s="31">
        <v>145.79304347826087</v>
      </c>
      <c r="G105" s="31">
        <v>0</v>
      </c>
      <c r="H105" s="36">
        <v>0</v>
      </c>
      <c r="I105" s="31">
        <v>41.124021739130441</v>
      </c>
      <c r="J105" s="31">
        <v>0</v>
      </c>
      <c r="K105" s="36">
        <v>0</v>
      </c>
      <c r="L105" s="31">
        <v>35.471847826086965</v>
      </c>
      <c r="M105" s="31">
        <v>0</v>
      </c>
      <c r="N105" s="36">
        <v>0</v>
      </c>
      <c r="O105" s="31">
        <v>0</v>
      </c>
      <c r="P105" s="31">
        <v>0</v>
      </c>
      <c r="Q105" s="36" t="s">
        <v>772</v>
      </c>
      <c r="R105" s="31">
        <v>5.6521739130434785</v>
      </c>
      <c r="S105" s="31">
        <v>0</v>
      </c>
      <c r="T105" s="36">
        <v>0</v>
      </c>
      <c r="U105" s="31">
        <v>14.88576086956521</v>
      </c>
      <c r="V105" s="31">
        <v>0</v>
      </c>
      <c r="W105" s="36">
        <v>0</v>
      </c>
      <c r="X105" s="31">
        <v>0</v>
      </c>
      <c r="Y105" s="31">
        <v>0</v>
      </c>
      <c r="Z105" s="36" t="s">
        <v>772</v>
      </c>
      <c r="AA105" s="31">
        <v>43.107065217391302</v>
      </c>
      <c r="AB105" s="31">
        <v>0</v>
      </c>
      <c r="AC105" s="36">
        <v>0</v>
      </c>
      <c r="AD105" s="31">
        <v>0</v>
      </c>
      <c r="AE105" s="31">
        <v>0</v>
      </c>
      <c r="AF105" s="36" t="s">
        <v>772</v>
      </c>
      <c r="AG105" s="31">
        <v>46.676195652173902</v>
      </c>
      <c r="AH105" s="31">
        <v>0</v>
      </c>
      <c r="AI105" s="36">
        <v>0</v>
      </c>
      <c r="AJ105" t="s">
        <v>73</v>
      </c>
      <c r="AK105" s="37">
        <v>7</v>
      </c>
      <c r="AT105"/>
    </row>
    <row r="106" spans="1:46" x14ac:dyDescent="0.25">
      <c r="A106" t="s">
        <v>607</v>
      </c>
      <c r="B106" t="s">
        <v>207</v>
      </c>
      <c r="C106" t="s">
        <v>432</v>
      </c>
      <c r="D106" t="s">
        <v>540</v>
      </c>
      <c r="E106" s="31">
        <v>70.380434782608702</v>
      </c>
      <c r="F106" s="31">
        <v>289.29891304347825</v>
      </c>
      <c r="G106" s="31">
        <v>0</v>
      </c>
      <c r="H106" s="36">
        <v>0</v>
      </c>
      <c r="I106" s="31">
        <v>48.540760869565219</v>
      </c>
      <c r="J106" s="31">
        <v>0</v>
      </c>
      <c r="K106" s="36">
        <v>0</v>
      </c>
      <c r="L106" s="31">
        <v>34.701086956521742</v>
      </c>
      <c r="M106" s="31">
        <v>0</v>
      </c>
      <c r="N106" s="36">
        <v>0</v>
      </c>
      <c r="O106" s="31">
        <v>8.7092391304347831</v>
      </c>
      <c r="P106" s="31">
        <v>0</v>
      </c>
      <c r="Q106" s="36">
        <v>0</v>
      </c>
      <c r="R106" s="31">
        <v>5.1304347826086953</v>
      </c>
      <c r="S106" s="31">
        <v>0</v>
      </c>
      <c r="T106" s="36">
        <v>0</v>
      </c>
      <c r="U106" s="31">
        <v>40.413043478260867</v>
      </c>
      <c r="V106" s="31">
        <v>0</v>
      </c>
      <c r="W106" s="36">
        <v>0</v>
      </c>
      <c r="X106" s="31">
        <v>5.1141304347826084</v>
      </c>
      <c r="Y106" s="31">
        <v>0</v>
      </c>
      <c r="Z106" s="36">
        <v>0</v>
      </c>
      <c r="AA106" s="31">
        <v>195.23097826086956</v>
      </c>
      <c r="AB106" s="31">
        <v>0</v>
      </c>
      <c r="AC106" s="36">
        <v>0</v>
      </c>
      <c r="AD106" s="31">
        <v>0</v>
      </c>
      <c r="AE106" s="31">
        <v>0</v>
      </c>
      <c r="AF106" s="36" t="s">
        <v>772</v>
      </c>
      <c r="AG106" s="31">
        <v>0</v>
      </c>
      <c r="AH106" s="31">
        <v>0</v>
      </c>
      <c r="AI106" s="36" t="s">
        <v>772</v>
      </c>
      <c r="AJ106" t="s">
        <v>14</v>
      </c>
      <c r="AK106" s="37">
        <v>7</v>
      </c>
      <c r="AT106"/>
    </row>
    <row r="107" spans="1:46" x14ac:dyDescent="0.25">
      <c r="A107" t="s">
        <v>607</v>
      </c>
      <c r="B107" t="s">
        <v>266</v>
      </c>
      <c r="C107" t="s">
        <v>400</v>
      </c>
      <c r="D107" t="s">
        <v>545</v>
      </c>
      <c r="E107" s="31">
        <v>37.576086956521742</v>
      </c>
      <c r="F107" s="31">
        <v>162.87771739130432</v>
      </c>
      <c r="G107" s="31">
        <v>1.6025</v>
      </c>
      <c r="H107" s="36">
        <v>9.8386693138023673E-3</v>
      </c>
      <c r="I107" s="31">
        <v>29.635108695652168</v>
      </c>
      <c r="J107" s="31">
        <v>0</v>
      </c>
      <c r="K107" s="36">
        <v>0</v>
      </c>
      <c r="L107" s="31">
        <v>12.587826086956522</v>
      </c>
      <c r="M107" s="31">
        <v>0</v>
      </c>
      <c r="N107" s="36">
        <v>0</v>
      </c>
      <c r="O107" s="31">
        <v>11.873369565217383</v>
      </c>
      <c r="P107" s="31">
        <v>0</v>
      </c>
      <c r="Q107" s="36">
        <v>0</v>
      </c>
      <c r="R107" s="31">
        <v>5.1739130434782608</v>
      </c>
      <c r="S107" s="31">
        <v>0</v>
      </c>
      <c r="T107" s="36">
        <v>0</v>
      </c>
      <c r="U107" s="31">
        <v>27.914347826086964</v>
      </c>
      <c r="V107" s="31">
        <v>0.66228260869565214</v>
      </c>
      <c r="W107" s="36">
        <v>2.3725526844539966E-2</v>
      </c>
      <c r="X107" s="31">
        <v>0</v>
      </c>
      <c r="Y107" s="31">
        <v>0</v>
      </c>
      <c r="Z107" s="36" t="s">
        <v>772</v>
      </c>
      <c r="AA107" s="31">
        <v>56.985652173913046</v>
      </c>
      <c r="AB107" s="31">
        <v>0.94021739130434778</v>
      </c>
      <c r="AC107" s="36">
        <v>1.6499195068171241E-2</v>
      </c>
      <c r="AD107" s="31">
        <v>0</v>
      </c>
      <c r="AE107" s="31">
        <v>0</v>
      </c>
      <c r="AF107" s="36" t="s">
        <v>772</v>
      </c>
      <c r="AG107" s="31">
        <v>48.342608695652146</v>
      </c>
      <c r="AH107" s="31">
        <v>0</v>
      </c>
      <c r="AI107" s="36">
        <v>0</v>
      </c>
      <c r="AJ107" t="s">
        <v>74</v>
      </c>
      <c r="AK107" s="37">
        <v>7</v>
      </c>
      <c r="AT107"/>
    </row>
    <row r="108" spans="1:46" x14ac:dyDescent="0.25">
      <c r="A108" t="s">
        <v>607</v>
      </c>
      <c r="B108" t="s">
        <v>308</v>
      </c>
      <c r="C108" t="s">
        <v>481</v>
      </c>
      <c r="D108" t="s">
        <v>521</v>
      </c>
      <c r="E108" s="31">
        <v>29.163043478260871</v>
      </c>
      <c r="F108" s="31">
        <v>112.63195652173913</v>
      </c>
      <c r="G108" s="31">
        <v>28.315217391304348</v>
      </c>
      <c r="H108" s="36">
        <v>0.2513959471692141</v>
      </c>
      <c r="I108" s="31">
        <v>23.956086956521737</v>
      </c>
      <c r="J108" s="31">
        <v>5.5326086956521738</v>
      </c>
      <c r="K108" s="36">
        <v>0.23094793008947531</v>
      </c>
      <c r="L108" s="31">
        <v>13.274347826086956</v>
      </c>
      <c r="M108" s="31">
        <v>5.5326086956521738</v>
      </c>
      <c r="N108" s="36">
        <v>0.41678949264681803</v>
      </c>
      <c r="O108" s="31">
        <v>5.1165217391304347</v>
      </c>
      <c r="P108" s="31">
        <v>0</v>
      </c>
      <c r="Q108" s="36">
        <v>0</v>
      </c>
      <c r="R108" s="31">
        <v>5.5652173913043477</v>
      </c>
      <c r="S108" s="31">
        <v>0</v>
      </c>
      <c r="T108" s="36">
        <v>0</v>
      </c>
      <c r="U108" s="31">
        <v>18.027173913043477</v>
      </c>
      <c r="V108" s="31">
        <v>2.9782608695652173</v>
      </c>
      <c r="W108" s="36">
        <v>0.1652095266807356</v>
      </c>
      <c r="X108" s="31">
        <v>0</v>
      </c>
      <c r="Y108" s="31">
        <v>0</v>
      </c>
      <c r="Z108" s="36" t="s">
        <v>772</v>
      </c>
      <c r="AA108" s="31">
        <v>43.800326086956524</v>
      </c>
      <c r="AB108" s="31">
        <v>0</v>
      </c>
      <c r="AC108" s="36">
        <v>0</v>
      </c>
      <c r="AD108" s="31">
        <v>0</v>
      </c>
      <c r="AE108" s="31">
        <v>0</v>
      </c>
      <c r="AF108" s="36" t="s">
        <v>772</v>
      </c>
      <c r="AG108" s="31">
        <v>26.848369565217393</v>
      </c>
      <c r="AH108" s="31">
        <v>19.804347826086957</v>
      </c>
      <c r="AI108" s="36">
        <v>0.73763688994149912</v>
      </c>
      <c r="AJ108" t="s">
        <v>117</v>
      </c>
      <c r="AK108" s="37">
        <v>7</v>
      </c>
      <c r="AT108"/>
    </row>
    <row r="109" spans="1:46" x14ac:dyDescent="0.25">
      <c r="A109" t="s">
        <v>607</v>
      </c>
      <c r="B109" t="s">
        <v>218</v>
      </c>
      <c r="C109" t="s">
        <v>427</v>
      </c>
      <c r="D109" t="s">
        <v>516</v>
      </c>
      <c r="E109" s="31">
        <v>87.489130434782609</v>
      </c>
      <c r="F109" s="31">
        <v>424.2409782608695</v>
      </c>
      <c r="G109" s="31">
        <v>47.749130434782607</v>
      </c>
      <c r="H109" s="36">
        <v>0.11255190535936689</v>
      </c>
      <c r="I109" s="31">
        <v>105.42391304347827</v>
      </c>
      <c r="J109" s="31">
        <v>0.26358695652173914</v>
      </c>
      <c r="K109" s="36">
        <v>2.5002577585318073E-3</v>
      </c>
      <c r="L109" s="31">
        <v>56.347826086956523</v>
      </c>
      <c r="M109" s="31">
        <v>0.26358695652173914</v>
      </c>
      <c r="N109" s="36">
        <v>4.6778549382716049E-3</v>
      </c>
      <c r="O109" s="31">
        <v>41.858695652173914</v>
      </c>
      <c r="P109" s="31">
        <v>0</v>
      </c>
      <c r="Q109" s="36">
        <v>0</v>
      </c>
      <c r="R109" s="31">
        <v>7.2173913043478262</v>
      </c>
      <c r="S109" s="31">
        <v>0</v>
      </c>
      <c r="T109" s="36">
        <v>0</v>
      </c>
      <c r="U109" s="31">
        <v>56.122282608695649</v>
      </c>
      <c r="V109" s="31">
        <v>12.491847826086957</v>
      </c>
      <c r="W109" s="36">
        <v>0.22258267564034284</v>
      </c>
      <c r="X109" s="31">
        <v>2.9184782608695654</v>
      </c>
      <c r="Y109" s="31">
        <v>0</v>
      </c>
      <c r="Z109" s="36">
        <v>0</v>
      </c>
      <c r="AA109" s="31">
        <v>259.77630434782606</v>
      </c>
      <c r="AB109" s="31">
        <v>34.993695652173912</v>
      </c>
      <c r="AC109" s="36">
        <v>0.13470703473138679</v>
      </c>
      <c r="AD109" s="31">
        <v>0</v>
      </c>
      <c r="AE109" s="31">
        <v>0</v>
      </c>
      <c r="AF109" s="36" t="s">
        <v>772</v>
      </c>
      <c r="AG109" s="31">
        <v>0</v>
      </c>
      <c r="AH109" s="31">
        <v>0</v>
      </c>
      <c r="AI109" s="36" t="s">
        <v>772</v>
      </c>
      <c r="AJ109" t="s">
        <v>25</v>
      </c>
      <c r="AK109" s="37">
        <v>7</v>
      </c>
      <c r="AT109"/>
    </row>
    <row r="110" spans="1:46" x14ac:dyDescent="0.25">
      <c r="A110" t="s">
        <v>607</v>
      </c>
      <c r="B110" t="s">
        <v>322</v>
      </c>
      <c r="C110" t="s">
        <v>484</v>
      </c>
      <c r="D110" t="s">
        <v>528</v>
      </c>
      <c r="E110" s="31">
        <v>30.413043478260871</v>
      </c>
      <c r="F110" s="31">
        <v>124.70108695652173</v>
      </c>
      <c r="G110" s="31">
        <v>0</v>
      </c>
      <c r="H110" s="36">
        <v>0</v>
      </c>
      <c r="I110" s="31">
        <v>15.592391304347826</v>
      </c>
      <c r="J110" s="31">
        <v>0</v>
      </c>
      <c r="K110" s="36">
        <v>0</v>
      </c>
      <c r="L110" s="31">
        <v>11.404891304347826</v>
      </c>
      <c r="M110" s="31">
        <v>0</v>
      </c>
      <c r="N110" s="36">
        <v>0</v>
      </c>
      <c r="O110" s="31">
        <v>0</v>
      </c>
      <c r="P110" s="31">
        <v>0</v>
      </c>
      <c r="Q110" s="36" t="s">
        <v>772</v>
      </c>
      <c r="R110" s="31">
        <v>4.1875</v>
      </c>
      <c r="S110" s="31">
        <v>0</v>
      </c>
      <c r="T110" s="36">
        <v>0</v>
      </c>
      <c r="U110" s="31">
        <v>21.016304347826086</v>
      </c>
      <c r="V110" s="31">
        <v>0</v>
      </c>
      <c r="W110" s="36">
        <v>0</v>
      </c>
      <c r="X110" s="31">
        <v>0</v>
      </c>
      <c r="Y110" s="31">
        <v>0</v>
      </c>
      <c r="Z110" s="36" t="s">
        <v>772</v>
      </c>
      <c r="AA110" s="31">
        <v>56.630434782608695</v>
      </c>
      <c r="AB110" s="31">
        <v>0</v>
      </c>
      <c r="AC110" s="36">
        <v>0</v>
      </c>
      <c r="AD110" s="31">
        <v>3.5244565217391304</v>
      </c>
      <c r="AE110" s="31">
        <v>0</v>
      </c>
      <c r="AF110" s="36">
        <v>0</v>
      </c>
      <c r="AG110" s="31">
        <v>27.9375</v>
      </c>
      <c r="AH110" s="31">
        <v>0</v>
      </c>
      <c r="AI110" s="36">
        <v>0</v>
      </c>
      <c r="AJ110" t="s">
        <v>132</v>
      </c>
      <c r="AK110" s="37">
        <v>7</v>
      </c>
      <c r="AT110"/>
    </row>
    <row r="111" spans="1:46" x14ac:dyDescent="0.25">
      <c r="A111" t="s">
        <v>607</v>
      </c>
      <c r="B111" t="s">
        <v>222</v>
      </c>
      <c r="C111" t="s">
        <v>442</v>
      </c>
      <c r="D111" t="s">
        <v>551</v>
      </c>
      <c r="E111" s="31">
        <v>36.423913043478258</v>
      </c>
      <c r="F111" s="31">
        <v>127.45456521739129</v>
      </c>
      <c r="G111" s="31">
        <v>19.550434782608697</v>
      </c>
      <c r="H111" s="36">
        <v>0.15339140460965633</v>
      </c>
      <c r="I111" s="31">
        <v>24.763043478260869</v>
      </c>
      <c r="J111" s="31">
        <v>1.127608695652174</v>
      </c>
      <c r="K111" s="36">
        <v>4.5535949433763503E-2</v>
      </c>
      <c r="L111" s="31">
        <v>18.419891304347825</v>
      </c>
      <c r="M111" s="31">
        <v>1.127608695652174</v>
      </c>
      <c r="N111" s="36">
        <v>6.1216902804742047E-2</v>
      </c>
      <c r="O111" s="31">
        <v>0.62576086956521726</v>
      </c>
      <c r="P111" s="31">
        <v>0</v>
      </c>
      <c r="Q111" s="36">
        <v>0</v>
      </c>
      <c r="R111" s="31">
        <v>5.7173913043478288</v>
      </c>
      <c r="S111" s="31">
        <v>0</v>
      </c>
      <c r="T111" s="36">
        <v>0</v>
      </c>
      <c r="U111" s="31">
        <v>19.433152173913044</v>
      </c>
      <c r="V111" s="31">
        <v>8.6568478260869579</v>
      </c>
      <c r="W111" s="36">
        <v>0.4454680202477837</v>
      </c>
      <c r="X111" s="31">
        <v>0</v>
      </c>
      <c r="Y111" s="31">
        <v>0</v>
      </c>
      <c r="Z111" s="36" t="s">
        <v>772</v>
      </c>
      <c r="AA111" s="31">
        <v>81.971304347826077</v>
      </c>
      <c r="AB111" s="31">
        <v>9.7659782608695647</v>
      </c>
      <c r="AC111" s="36">
        <v>0.11913898819311107</v>
      </c>
      <c r="AD111" s="31">
        <v>0</v>
      </c>
      <c r="AE111" s="31">
        <v>0</v>
      </c>
      <c r="AF111" s="36" t="s">
        <v>772</v>
      </c>
      <c r="AG111" s="31">
        <v>1.2870652173913044</v>
      </c>
      <c r="AH111" s="31">
        <v>0</v>
      </c>
      <c r="AI111" s="36">
        <v>0</v>
      </c>
      <c r="AJ111" t="s">
        <v>29</v>
      </c>
      <c r="AK111" s="37">
        <v>7</v>
      </c>
      <c r="AT111"/>
    </row>
    <row r="112" spans="1:46" x14ac:dyDescent="0.25">
      <c r="A112" t="s">
        <v>607</v>
      </c>
      <c r="B112" t="s">
        <v>346</v>
      </c>
      <c r="C112" t="s">
        <v>403</v>
      </c>
      <c r="D112" t="s">
        <v>503</v>
      </c>
      <c r="E112" s="31">
        <v>28.989130434782609</v>
      </c>
      <c r="F112" s="31">
        <v>115.8695652173913</v>
      </c>
      <c r="G112" s="31">
        <v>0</v>
      </c>
      <c r="H112" s="36">
        <v>0</v>
      </c>
      <c r="I112" s="31">
        <v>30.766304347826086</v>
      </c>
      <c r="J112" s="31">
        <v>0</v>
      </c>
      <c r="K112" s="36">
        <v>0</v>
      </c>
      <c r="L112" s="31">
        <v>23.802173913043479</v>
      </c>
      <c r="M112" s="31">
        <v>0</v>
      </c>
      <c r="N112" s="36">
        <v>0</v>
      </c>
      <c r="O112" s="31">
        <v>3.0293478260869557</v>
      </c>
      <c r="P112" s="31">
        <v>0</v>
      </c>
      <c r="Q112" s="36">
        <v>0</v>
      </c>
      <c r="R112" s="31">
        <v>3.9347826086956523</v>
      </c>
      <c r="S112" s="31">
        <v>0</v>
      </c>
      <c r="T112" s="36">
        <v>0</v>
      </c>
      <c r="U112" s="31">
        <v>15.882608695652175</v>
      </c>
      <c r="V112" s="31">
        <v>0</v>
      </c>
      <c r="W112" s="36">
        <v>0</v>
      </c>
      <c r="X112" s="31">
        <v>0</v>
      </c>
      <c r="Y112" s="31">
        <v>0</v>
      </c>
      <c r="Z112" s="36" t="s">
        <v>772</v>
      </c>
      <c r="AA112" s="31">
        <v>32.757608695652173</v>
      </c>
      <c r="AB112" s="31">
        <v>0</v>
      </c>
      <c r="AC112" s="36">
        <v>0</v>
      </c>
      <c r="AD112" s="31">
        <v>0</v>
      </c>
      <c r="AE112" s="31">
        <v>0</v>
      </c>
      <c r="AF112" s="36" t="s">
        <v>772</v>
      </c>
      <c r="AG112" s="31">
        <v>36.463043478260872</v>
      </c>
      <c r="AH112" s="31">
        <v>0</v>
      </c>
      <c r="AI112" s="36">
        <v>0</v>
      </c>
      <c r="AJ112" t="s">
        <v>158</v>
      </c>
      <c r="AK112" s="37">
        <v>7</v>
      </c>
      <c r="AT112"/>
    </row>
    <row r="113" spans="1:46" x14ac:dyDescent="0.25">
      <c r="A113" t="s">
        <v>607</v>
      </c>
      <c r="B113" t="s">
        <v>313</v>
      </c>
      <c r="C113" t="s">
        <v>427</v>
      </c>
      <c r="D113" t="s">
        <v>516</v>
      </c>
      <c r="E113" s="31">
        <v>67.369565217391298</v>
      </c>
      <c r="F113" s="31">
        <v>206.64652173913043</v>
      </c>
      <c r="G113" s="31">
        <v>14.956304347826087</v>
      </c>
      <c r="H113" s="36">
        <v>7.2376269496114976E-2</v>
      </c>
      <c r="I113" s="31">
        <v>48.530434782608701</v>
      </c>
      <c r="J113" s="31">
        <v>0.24456521739130435</v>
      </c>
      <c r="K113" s="36">
        <v>5.0394194588783371E-3</v>
      </c>
      <c r="L113" s="31">
        <v>30.355108695652188</v>
      </c>
      <c r="M113" s="31">
        <v>0.24456521739130435</v>
      </c>
      <c r="N113" s="36">
        <v>8.0568058524637682E-3</v>
      </c>
      <c r="O113" s="31">
        <v>12.523152173913036</v>
      </c>
      <c r="P113" s="31">
        <v>0</v>
      </c>
      <c r="Q113" s="36">
        <v>0</v>
      </c>
      <c r="R113" s="31">
        <v>5.6521739130434785</v>
      </c>
      <c r="S113" s="31">
        <v>0</v>
      </c>
      <c r="T113" s="36">
        <v>0</v>
      </c>
      <c r="U113" s="31">
        <v>32.962934782608691</v>
      </c>
      <c r="V113" s="31">
        <v>8.9795652173913041</v>
      </c>
      <c r="W113" s="36">
        <v>0.27241400914729658</v>
      </c>
      <c r="X113" s="31">
        <v>0.40413043478260868</v>
      </c>
      <c r="Y113" s="31">
        <v>0</v>
      </c>
      <c r="Z113" s="36">
        <v>0</v>
      </c>
      <c r="AA113" s="31">
        <v>68.080978260869557</v>
      </c>
      <c r="AB113" s="31">
        <v>5.4658695652173908</v>
      </c>
      <c r="AC113" s="36">
        <v>8.0284827052183705E-2</v>
      </c>
      <c r="AD113" s="31">
        <v>0</v>
      </c>
      <c r="AE113" s="31">
        <v>0</v>
      </c>
      <c r="AF113" s="36" t="s">
        <v>772</v>
      </c>
      <c r="AG113" s="31">
        <v>56.668043478260877</v>
      </c>
      <c r="AH113" s="31">
        <v>0.26630434782608697</v>
      </c>
      <c r="AI113" s="36">
        <v>4.6993743118773322E-3</v>
      </c>
      <c r="AJ113" t="s">
        <v>122</v>
      </c>
      <c r="AK113" s="37">
        <v>7</v>
      </c>
      <c r="AT113"/>
    </row>
    <row r="114" spans="1:46" x14ac:dyDescent="0.25">
      <c r="A114" t="s">
        <v>607</v>
      </c>
      <c r="B114" t="s">
        <v>325</v>
      </c>
      <c r="C114" t="s">
        <v>485</v>
      </c>
      <c r="D114" t="s">
        <v>573</v>
      </c>
      <c r="E114" s="31">
        <v>42.760869565217391</v>
      </c>
      <c r="F114" s="31">
        <v>165.86043478260871</v>
      </c>
      <c r="G114" s="31">
        <v>25.877065217391305</v>
      </c>
      <c r="H114" s="36">
        <v>0.15601710710157046</v>
      </c>
      <c r="I114" s="31">
        <v>23.068913043478265</v>
      </c>
      <c r="J114" s="31">
        <v>0</v>
      </c>
      <c r="K114" s="36">
        <v>0</v>
      </c>
      <c r="L114" s="31">
        <v>17.628695652173917</v>
      </c>
      <c r="M114" s="31">
        <v>0</v>
      </c>
      <c r="N114" s="36">
        <v>0</v>
      </c>
      <c r="O114" s="31">
        <v>5.4402173913043477</v>
      </c>
      <c r="P114" s="31">
        <v>0</v>
      </c>
      <c r="Q114" s="36">
        <v>0</v>
      </c>
      <c r="R114" s="31">
        <v>0</v>
      </c>
      <c r="S114" s="31">
        <v>0</v>
      </c>
      <c r="T114" s="36" t="s">
        <v>772</v>
      </c>
      <c r="U114" s="31">
        <v>12.848913043478262</v>
      </c>
      <c r="V114" s="31">
        <v>0</v>
      </c>
      <c r="W114" s="36">
        <v>0</v>
      </c>
      <c r="X114" s="31">
        <v>0</v>
      </c>
      <c r="Y114" s="31">
        <v>0</v>
      </c>
      <c r="Z114" s="36" t="s">
        <v>772</v>
      </c>
      <c r="AA114" s="31">
        <v>58.383478260869559</v>
      </c>
      <c r="AB114" s="31">
        <v>25.877065217391305</v>
      </c>
      <c r="AC114" s="36">
        <v>0.44322582326745213</v>
      </c>
      <c r="AD114" s="31">
        <v>0</v>
      </c>
      <c r="AE114" s="31">
        <v>0</v>
      </c>
      <c r="AF114" s="36" t="s">
        <v>772</v>
      </c>
      <c r="AG114" s="31">
        <v>71.559130434782631</v>
      </c>
      <c r="AH114" s="31">
        <v>0</v>
      </c>
      <c r="AI114" s="36">
        <v>0</v>
      </c>
      <c r="AJ114" t="s">
        <v>135</v>
      </c>
      <c r="AK114" s="37">
        <v>7</v>
      </c>
      <c r="AT114"/>
    </row>
    <row r="115" spans="1:46" x14ac:dyDescent="0.25">
      <c r="A115" t="s">
        <v>607</v>
      </c>
      <c r="B115" t="s">
        <v>340</v>
      </c>
      <c r="C115" t="s">
        <v>400</v>
      </c>
      <c r="D115" t="s">
        <v>545</v>
      </c>
      <c r="E115" s="31">
        <v>210.05434782608697</v>
      </c>
      <c r="F115" s="31">
        <v>718.5152173913043</v>
      </c>
      <c r="G115" s="31">
        <v>92.474999999999994</v>
      </c>
      <c r="H115" s="36">
        <v>0.12870291089414462</v>
      </c>
      <c r="I115" s="31">
        <v>95.057608695652192</v>
      </c>
      <c r="J115" s="31">
        <v>0.50543478260869568</v>
      </c>
      <c r="K115" s="36">
        <v>5.3171417790127259E-3</v>
      </c>
      <c r="L115" s="31">
        <v>63.318478260869568</v>
      </c>
      <c r="M115" s="31">
        <v>0.50543478260869568</v>
      </c>
      <c r="N115" s="36">
        <v>7.9824215061885216E-3</v>
      </c>
      <c r="O115" s="31">
        <v>16.347826086956523</v>
      </c>
      <c r="P115" s="31">
        <v>0</v>
      </c>
      <c r="Q115" s="36">
        <v>0</v>
      </c>
      <c r="R115" s="31">
        <v>15.391304347826088</v>
      </c>
      <c r="S115" s="31">
        <v>0</v>
      </c>
      <c r="T115" s="36">
        <v>0</v>
      </c>
      <c r="U115" s="31">
        <v>139.0684782608696</v>
      </c>
      <c r="V115" s="31">
        <v>33.779347826086948</v>
      </c>
      <c r="W115" s="36">
        <v>0.24289722767169744</v>
      </c>
      <c r="X115" s="31">
        <v>0</v>
      </c>
      <c r="Y115" s="31">
        <v>0</v>
      </c>
      <c r="Z115" s="36" t="s">
        <v>772</v>
      </c>
      <c r="AA115" s="31">
        <v>411.68695652173903</v>
      </c>
      <c r="AB115" s="31">
        <v>50.667391304347824</v>
      </c>
      <c r="AC115" s="36">
        <v>0.12307261743832378</v>
      </c>
      <c r="AD115" s="31">
        <v>0</v>
      </c>
      <c r="AE115" s="31">
        <v>0</v>
      </c>
      <c r="AF115" s="36" t="s">
        <v>772</v>
      </c>
      <c r="AG115" s="31">
        <v>72.702173913043467</v>
      </c>
      <c r="AH115" s="31">
        <v>7.5228260869565204</v>
      </c>
      <c r="AI115" s="36">
        <v>0.10347456866907873</v>
      </c>
      <c r="AJ115" t="s">
        <v>152</v>
      </c>
      <c r="AK115" s="37">
        <v>7</v>
      </c>
      <c r="AT115"/>
    </row>
    <row r="116" spans="1:46" x14ac:dyDescent="0.25">
      <c r="A116" t="s">
        <v>607</v>
      </c>
      <c r="B116" t="s">
        <v>277</v>
      </c>
      <c r="C116" t="s">
        <v>465</v>
      </c>
      <c r="D116" t="s">
        <v>565</v>
      </c>
      <c r="E116" s="31">
        <v>23.771739130434781</v>
      </c>
      <c r="F116" s="31">
        <v>97.648369565217379</v>
      </c>
      <c r="G116" s="31">
        <v>23.200869565217392</v>
      </c>
      <c r="H116" s="36">
        <v>0.23759607731823928</v>
      </c>
      <c r="I116" s="31">
        <v>25.87858695652174</v>
      </c>
      <c r="J116" s="31">
        <v>3.3369565217391304</v>
      </c>
      <c r="K116" s="36">
        <v>0.12894662785667182</v>
      </c>
      <c r="L116" s="31">
        <v>21.620434782608697</v>
      </c>
      <c r="M116" s="31">
        <v>3.3369565217391304</v>
      </c>
      <c r="N116" s="36">
        <v>0.15434271120316928</v>
      </c>
      <c r="O116" s="31">
        <v>1.7418478260869565</v>
      </c>
      <c r="P116" s="31">
        <v>0</v>
      </c>
      <c r="Q116" s="36">
        <v>0</v>
      </c>
      <c r="R116" s="31">
        <v>2.5163043478260869</v>
      </c>
      <c r="S116" s="31">
        <v>0</v>
      </c>
      <c r="T116" s="36">
        <v>0</v>
      </c>
      <c r="U116" s="31">
        <v>4.8594565217391299</v>
      </c>
      <c r="V116" s="31">
        <v>1.8695652173913044</v>
      </c>
      <c r="W116" s="36">
        <v>0.38472722392466513</v>
      </c>
      <c r="X116" s="31">
        <v>0</v>
      </c>
      <c r="Y116" s="31">
        <v>0</v>
      </c>
      <c r="Z116" s="36" t="s">
        <v>772</v>
      </c>
      <c r="AA116" s="31">
        <v>50.119021739130432</v>
      </c>
      <c r="AB116" s="31">
        <v>17.994347826086958</v>
      </c>
      <c r="AC116" s="36">
        <v>0.35903230353831644</v>
      </c>
      <c r="AD116" s="31">
        <v>0</v>
      </c>
      <c r="AE116" s="31">
        <v>0</v>
      </c>
      <c r="AF116" s="36" t="s">
        <v>772</v>
      </c>
      <c r="AG116" s="31">
        <v>16.791304347826085</v>
      </c>
      <c r="AH116" s="31">
        <v>0</v>
      </c>
      <c r="AI116" s="36">
        <v>0</v>
      </c>
      <c r="AJ116" t="s">
        <v>86</v>
      </c>
      <c r="AK116" s="37">
        <v>7</v>
      </c>
      <c r="AT116"/>
    </row>
    <row r="117" spans="1:46" x14ac:dyDescent="0.25">
      <c r="A117" t="s">
        <v>607</v>
      </c>
      <c r="B117" t="s">
        <v>314</v>
      </c>
      <c r="C117" t="s">
        <v>427</v>
      </c>
      <c r="D117" t="s">
        <v>516</v>
      </c>
      <c r="E117" s="31">
        <v>63.804347826086953</v>
      </c>
      <c r="F117" s="31">
        <v>226.4304347826087</v>
      </c>
      <c r="G117" s="31">
        <v>5.8586956521739131</v>
      </c>
      <c r="H117" s="36">
        <v>2.5874152729507095E-2</v>
      </c>
      <c r="I117" s="31">
        <v>42.42173913043478</v>
      </c>
      <c r="J117" s="31">
        <v>0</v>
      </c>
      <c r="K117" s="36">
        <v>0</v>
      </c>
      <c r="L117" s="31">
        <v>34.552173913043475</v>
      </c>
      <c r="M117" s="31">
        <v>0</v>
      </c>
      <c r="N117" s="36">
        <v>0</v>
      </c>
      <c r="O117" s="31">
        <v>5.2608695652173916</v>
      </c>
      <c r="P117" s="31">
        <v>0</v>
      </c>
      <c r="Q117" s="36">
        <v>0</v>
      </c>
      <c r="R117" s="31">
        <v>2.6086956521739131</v>
      </c>
      <c r="S117" s="31">
        <v>0</v>
      </c>
      <c r="T117" s="36">
        <v>0</v>
      </c>
      <c r="U117" s="31">
        <v>17.042391304347824</v>
      </c>
      <c r="V117" s="31">
        <v>5.8586956521739131</v>
      </c>
      <c r="W117" s="36">
        <v>0.34377192422986164</v>
      </c>
      <c r="X117" s="31">
        <v>0</v>
      </c>
      <c r="Y117" s="31">
        <v>0</v>
      </c>
      <c r="Z117" s="36" t="s">
        <v>772</v>
      </c>
      <c r="AA117" s="31">
        <v>124.04239130434782</v>
      </c>
      <c r="AB117" s="31">
        <v>0</v>
      </c>
      <c r="AC117" s="36">
        <v>0</v>
      </c>
      <c r="AD117" s="31">
        <v>0</v>
      </c>
      <c r="AE117" s="31">
        <v>0</v>
      </c>
      <c r="AF117" s="36" t="s">
        <v>772</v>
      </c>
      <c r="AG117" s="31">
        <v>42.923913043478272</v>
      </c>
      <c r="AH117" s="31">
        <v>0</v>
      </c>
      <c r="AI117" s="36">
        <v>0</v>
      </c>
      <c r="AJ117" t="s">
        <v>123</v>
      </c>
      <c r="AK117" s="37">
        <v>7</v>
      </c>
      <c r="AT117"/>
    </row>
    <row r="118" spans="1:46" x14ac:dyDescent="0.25">
      <c r="A118" t="s">
        <v>607</v>
      </c>
      <c r="B118" t="s">
        <v>368</v>
      </c>
      <c r="C118" t="s">
        <v>416</v>
      </c>
      <c r="D118" t="s">
        <v>536</v>
      </c>
      <c r="E118" s="31">
        <v>39.652173913043477</v>
      </c>
      <c r="F118" s="31">
        <v>146.14945652173913</v>
      </c>
      <c r="G118" s="31">
        <v>0</v>
      </c>
      <c r="H118" s="36">
        <v>0</v>
      </c>
      <c r="I118" s="31">
        <v>31.15217391304348</v>
      </c>
      <c r="J118" s="31">
        <v>0</v>
      </c>
      <c r="K118" s="36">
        <v>0</v>
      </c>
      <c r="L118" s="31">
        <v>20.3125</v>
      </c>
      <c r="M118" s="31">
        <v>0</v>
      </c>
      <c r="N118" s="36">
        <v>0</v>
      </c>
      <c r="O118" s="31">
        <v>5.7228260869565215</v>
      </c>
      <c r="P118" s="31">
        <v>0</v>
      </c>
      <c r="Q118" s="36">
        <v>0</v>
      </c>
      <c r="R118" s="31">
        <v>5.1168478260869561</v>
      </c>
      <c r="S118" s="31">
        <v>0</v>
      </c>
      <c r="T118" s="36">
        <v>0</v>
      </c>
      <c r="U118" s="31">
        <v>15.005434782608695</v>
      </c>
      <c r="V118" s="31">
        <v>0</v>
      </c>
      <c r="W118" s="36">
        <v>0</v>
      </c>
      <c r="X118" s="31">
        <v>0</v>
      </c>
      <c r="Y118" s="31">
        <v>0</v>
      </c>
      <c r="Z118" s="36" t="s">
        <v>772</v>
      </c>
      <c r="AA118" s="31">
        <v>99.991847826086953</v>
      </c>
      <c r="AB118" s="31">
        <v>0</v>
      </c>
      <c r="AC118" s="36">
        <v>0</v>
      </c>
      <c r="AD118" s="31">
        <v>0</v>
      </c>
      <c r="AE118" s="31">
        <v>0</v>
      </c>
      <c r="AF118" s="36" t="s">
        <v>772</v>
      </c>
      <c r="AG118" s="31">
        <v>0</v>
      </c>
      <c r="AH118" s="31">
        <v>0</v>
      </c>
      <c r="AI118" s="36" t="s">
        <v>772</v>
      </c>
      <c r="AJ118" t="s">
        <v>180</v>
      </c>
      <c r="AK118" s="37">
        <v>7</v>
      </c>
      <c r="AT118"/>
    </row>
    <row r="119" spans="1:46" x14ac:dyDescent="0.25">
      <c r="A119" t="s">
        <v>607</v>
      </c>
      <c r="B119" t="s">
        <v>247</v>
      </c>
      <c r="C119" t="s">
        <v>452</v>
      </c>
      <c r="D119" t="s">
        <v>516</v>
      </c>
      <c r="E119" s="31">
        <v>79.141304347826093</v>
      </c>
      <c r="F119" s="31">
        <v>304.05826086956523</v>
      </c>
      <c r="G119" s="31">
        <v>107.58032608695652</v>
      </c>
      <c r="H119" s="36">
        <v>0.35381484383713646</v>
      </c>
      <c r="I119" s="31">
        <v>39.889782608695647</v>
      </c>
      <c r="J119" s="31">
        <v>0</v>
      </c>
      <c r="K119" s="36">
        <v>0</v>
      </c>
      <c r="L119" s="31">
        <v>19.921413043478257</v>
      </c>
      <c r="M119" s="31">
        <v>0</v>
      </c>
      <c r="N119" s="36">
        <v>0</v>
      </c>
      <c r="O119" s="31">
        <v>14.430326086956521</v>
      </c>
      <c r="P119" s="31">
        <v>0</v>
      </c>
      <c r="Q119" s="36">
        <v>0</v>
      </c>
      <c r="R119" s="31">
        <v>5.5380434782608692</v>
      </c>
      <c r="S119" s="31">
        <v>0</v>
      </c>
      <c r="T119" s="36">
        <v>0</v>
      </c>
      <c r="U119" s="31">
        <v>73.251521739130439</v>
      </c>
      <c r="V119" s="31">
        <v>21.662608695652178</v>
      </c>
      <c r="W119" s="36">
        <v>0.29572912864252715</v>
      </c>
      <c r="X119" s="31">
        <v>3.2567391304347826</v>
      </c>
      <c r="Y119" s="31">
        <v>0</v>
      </c>
      <c r="Z119" s="36">
        <v>0</v>
      </c>
      <c r="AA119" s="31">
        <v>173.50141304347827</v>
      </c>
      <c r="AB119" s="31">
        <v>77.812499999999986</v>
      </c>
      <c r="AC119" s="36">
        <v>0.44848337909790226</v>
      </c>
      <c r="AD119" s="31">
        <v>0</v>
      </c>
      <c r="AE119" s="31">
        <v>0</v>
      </c>
      <c r="AF119" s="36" t="s">
        <v>772</v>
      </c>
      <c r="AG119" s="31">
        <v>14.158804347826081</v>
      </c>
      <c r="AH119" s="31">
        <v>8.1052173913043486</v>
      </c>
      <c r="AI119" s="36">
        <v>0.57245069514282898</v>
      </c>
      <c r="AJ119" t="s">
        <v>54</v>
      </c>
      <c r="AK119" s="37">
        <v>7</v>
      </c>
      <c r="AT119"/>
    </row>
    <row r="120" spans="1:46" x14ac:dyDescent="0.25">
      <c r="A120" t="s">
        <v>607</v>
      </c>
      <c r="B120" t="s">
        <v>249</v>
      </c>
      <c r="C120" t="s">
        <v>427</v>
      </c>
      <c r="D120" t="s">
        <v>516</v>
      </c>
      <c r="E120" s="31">
        <v>65.717391304347828</v>
      </c>
      <c r="F120" s="31">
        <v>252.77195652173913</v>
      </c>
      <c r="G120" s="31">
        <v>43.141413043478266</v>
      </c>
      <c r="H120" s="36">
        <v>0.17067325678498665</v>
      </c>
      <c r="I120" s="31">
        <v>37.7029347826087</v>
      </c>
      <c r="J120" s="31">
        <v>3.4302173913043474</v>
      </c>
      <c r="K120" s="36">
        <v>9.0980116298177663E-2</v>
      </c>
      <c r="L120" s="31">
        <v>12.462826086956522</v>
      </c>
      <c r="M120" s="31">
        <v>3.4302173913043474</v>
      </c>
      <c r="N120" s="36">
        <v>0.27523591899387739</v>
      </c>
      <c r="O120" s="31">
        <v>20.98467391304348</v>
      </c>
      <c r="P120" s="31">
        <v>0</v>
      </c>
      <c r="Q120" s="36">
        <v>0</v>
      </c>
      <c r="R120" s="31">
        <v>4.2554347826086953</v>
      </c>
      <c r="S120" s="31">
        <v>0</v>
      </c>
      <c r="T120" s="36">
        <v>0</v>
      </c>
      <c r="U120" s="31">
        <v>57.653586956521728</v>
      </c>
      <c r="V120" s="31">
        <v>18.446956521739136</v>
      </c>
      <c r="W120" s="36">
        <v>0.31996199188179791</v>
      </c>
      <c r="X120" s="31">
        <v>4.1170652173913052</v>
      </c>
      <c r="Y120" s="31">
        <v>0</v>
      </c>
      <c r="Z120" s="36">
        <v>0</v>
      </c>
      <c r="AA120" s="31">
        <v>99.45728260869565</v>
      </c>
      <c r="AB120" s="31">
        <v>12.879021739130437</v>
      </c>
      <c r="AC120" s="36">
        <v>0.1294929984142198</v>
      </c>
      <c r="AD120" s="31">
        <v>10.739673913043474</v>
      </c>
      <c r="AE120" s="31">
        <v>0</v>
      </c>
      <c r="AF120" s="36">
        <v>0</v>
      </c>
      <c r="AG120" s="31">
        <v>43.101413043478253</v>
      </c>
      <c r="AH120" s="31">
        <v>8.3852173913043497</v>
      </c>
      <c r="AI120" s="36">
        <v>0.19454622944370337</v>
      </c>
      <c r="AJ120" t="s">
        <v>56</v>
      </c>
      <c r="AK120" s="37">
        <v>7</v>
      </c>
      <c r="AT120"/>
    </row>
    <row r="121" spans="1:46" x14ac:dyDescent="0.25">
      <c r="A121" t="s">
        <v>607</v>
      </c>
      <c r="B121" t="s">
        <v>217</v>
      </c>
      <c r="C121" t="s">
        <v>439</v>
      </c>
      <c r="D121" t="s">
        <v>512</v>
      </c>
      <c r="E121" s="31">
        <v>87.489130434782609</v>
      </c>
      <c r="F121" s="31">
        <v>416.9002173913043</v>
      </c>
      <c r="G121" s="31">
        <v>4.1445652173913041</v>
      </c>
      <c r="H121" s="36">
        <v>9.9413841598005159E-3</v>
      </c>
      <c r="I121" s="31">
        <v>82.278913043478255</v>
      </c>
      <c r="J121" s="31">
        <v>0</v>
      </c>
      <c r="K121" s="36">
        <v>0</v>
      </c>
      <c r="L121" s="31">
        <v>49.923586956521724</v>
      </c>
      <c r="M121" s="31">
        <v>0</v>
      </c>
      <c r="N121" s="36">
        <v>0</v>
      </c>
      <c r="O121" s="31">
        <v>32.355326086956531</v>
      </c>
      <c r="P121" s="31">
        <v>0</v>
      </c>
      <c r="Q121" s="36">
        <v>0</v>
      </c>
      <c r="R121" s="31">
        <v>0</v>
      </c>
      <c r="S121" s="31">
        <v>0</v>
      </c>
      <c r="T121" s="36" t="s">
        <v>772</v>
      </c>
      <c r="U121" s="31">
        <v>68.703695652173877</v>
      </c>
      <c r="V121" s="31">
        <v>1.2146739130434783</v>
      </c>
      <c r="W121" s="36">
        <v>1.767989191139013E-2</v>
      </c>
      <c r="X121" s="31">
        <v>3.9139130434782601</v>
      </c>
      <c r="Y121" s="31">
        <v>0</v>
      </c>
      <c r="Z121" s="36">
        <v>0</v>
      </c>
      <c r="AA121" s="31">
        <v>201.85043478260872</v>
      </c>
      <c r="AB121" s="31">
        <v>0</v>
      </c>
      <c r="AC121" s="36">
        <v>0</v>
      </c>
      <c r="AD121" s="31">
        <v>0</v>
      </c>
      <c r="AE121" s="31">
        <v>0</v>
      </c>
      <c r="AF121" s="36" t="s">
        <v>772</v>
      </c>
      <c r="AG121" s="31">
        <v>60.153260869565202</v>
      </c>
      <c r="AH121" s="31">
        <v>2.9298913043478261</v>
      </c>
      <c r="AI121" s="36">
        <v>4.8707106846641743E-2</v>
      </c>
      <c r="AJ121" t="s">
        <v>24</v>
      </c>
      <c r="AK121" s="37">
        <v>7</v>
      </c>
      <c r="AT121"/>
    </row>
    <row r="122" spans="1:46" x14ac:dyDescent="0.25">
      <c r="A122" t="s">
        <v>607</v>
      </c>
      <c r="B122" t="s">
        <v>355</v>
      </c>
      <c r="C122" t="s">
        <v>455</v>
      </c>
      <c r="D122" t="s">
        <v>560</v>
      </c>
      <c r="E122" s="31">
        <v>28.923913043478262</v>
      </c>
      <c r="F122" s="31">
        <v>105.81793478260869</v>
      </c>
      <c r="G122" s="31">
        <v>0</v>
      </c>
      <c r="H122" s="36">
        <v>0</v>
      </c>
      <c r="I122" s="31">
        <v>27.605978260869563</v>
      </c>
      <c r="J122" s="31">
        <v>0</v>
      </c>
      <c r="K122" s="36">
        <v>0</v>
      </c>
      <c r="L122" s="31">
        <v>20.046195652173914</v>
      </c>
      <c r="M122" s="31">
        <v>0</v>
      </c>
      <c r="N122" s="36">
        <v>0</v>
      </c>
      <c r="O122" s="31">
        <v>2.777173913043478</v>
      </c>
      <c r="P122" s="31">
        <v>0</v>
      </c>
      <c r="Q122" s="36">
        <v>0</v>
      </c>
      <c r="R122" s="31">
        <v>4.7826086956521738</v>
      </c>
      <c r="S122" s="31">
        <v>0</v>
      </c>
      <c r="T122" s="36">
        <v>0</v>
      </c>
      <c r="U122" s="31">
        <v>11.108695652173912</v>
      </c>
      <c r="V122" s="31">
        <v>0</v>
      </c>
      <c r="W122" s="36">
        <v>0</v>
      </c>
      <c r="X122" s="31">
        <v>0</v>
      </c>
      <c r="Y122" s="31">
        <v>0</v>
      </c>
      <c r="Z122" s="36" t="s">
        <v>772</v>
      </c>
      <c r="AA122" s="31">
        <v>36.211956521739133</v>
      </c>
      <c r="AB122" s="31">
        <v>0</v>
      </c>
      <c r="AC122" s="36">
        <v>0</v>
      </c>
      <c r="AD122" s="31">
        <v>0</v>
      </c>
      <c r="AE122" s="31">
        <v>0</v>
      </c>
      <c r="AF122" s="36" t="s">
        <v>772</v>
      </c>
      <c r="AG122" s="31">
        <v>30.891304347826086</v>
      </c>
      <c r="AH122" s="31">
        <v>0</v>
      </c>
      <c r="AI122" s="36">
        <v>0</v>
      </c>
      <c r="AJ122" t="s">
        <v>167</v>
      </c>
      <c r="AK122" s="37">
        <v>7</v>
      </c>
      <c r="AT122"/>
    </row>
    <row r="123" spans="1:46" x14ac:dyDescent="0.25">
      <c r="A123" t="s">
        <v>607</v>
      </c>
      <c r="B123" t="s">
        <v>332</v>
      </c>
      <c r="C123" t="s">
        <v>389</v>
      </c>
      <c r="D123" t="s">
        <v>525</v>
      </c>
      <c r="E123" s="31">
        <v>40.945652173913047</v>
      </c>
      <c r="F123" s="31">
        <v>139.63532608695652</v>
      </c>
      <c r="G123" s="31">
        <v>35.564673913043478</v>
      </c>
      <c r="H123" s="36">
        <v>0.25469682285767664</v>
      </c>
      <c r="I123" s="31">
        <v>25.258152173913043</v>
      </c>
      <c r="J123" s="31">
        <v>1.4211956521739131</v>
      </c>
      <c r="K123" s="36">
        <v>5.6266810112963965E-2</v>
      </c>
      <c r="L123" s="31">
        <v>14.861413043478262</v>
      </c>
      <c r="M123" s="31">
        <v>1.4211956521739131</v>
      </c>
      <c r="N123" s="36">
        <v>9.5629914061071492E-2</v>
      </c>
      <c r="O123" s="31">
        <v>4.5298913043478262</v>
      </c>
      <c r="P123" s="31">
        <v>0</v>
      </c>
      <c r="Q123" s="36">
        <v>0</v>
      </c>
      <c r="R123" s="31">
        <v>5.8668478260869561</v>
      </c>
      <c r="S123" s="31">
        <v>0</v>
      </c>
      <c r="T123" s="36">
        <v>0</v>
      </c>
      <c r="U123" s="31">
        <v>22.931521739130432</v>
      </c>
      <c r="V123" s="31">
        <v>8.2657608695652183</v>
      </c>
      <c r="W123" s="36">
        <v>0.36045409299900466</v>
      </c>
      <c r="X123" s="31">
        <v>3.9402173913043477</v>
      </c>
      <c r="Y123" s="31">
        <v>0</v>
      </c>
      <c r="Z123" s="36">
        <v>0</v>
      </c>
      <c r="AA123" s="31">
        <v>71.728260869565219</v>
      </c>
      <c r="AB123" s="31">
        <v>21.872282608695652</v>
      </c>
      <c r="AC123" s="36">
        <v>0.30493256554023335</v>
      </c>
      <c r="AD123" s="31">
        <v>0</v>
      </c>
      <c r="AE123" s="31">
        <v>0</v>
      </c>
      <c r="AF123" s="36" t="s">
        <v>772</v>
      </c>
      <c r="AG123" s="31">
        <v>15.777173913043478</v>
      </c>
      <c r="AH123" s="31">
        <v>4.0054347826086953</v>
      </c>
      <c r="AI123" s="36">
        <v>0.25387530141233206</v>
      </c>
      <c r="AJ123" t="s">
        <v>144</v>
      </c>
      <c r="AK123" s="37">
        <v>7</v>
      </c>
      <c r="AT123"/>
    </row>
    <row r="124" spans="1:46" x14ac:dyDescent="0.25">
      <c r="A124" t="s">
        <v>607</v>
      </c>
      <c r="B124" t="s">
        <v>258</v>
      </c>
      <c r="C124" t="s">
        <v>427</v>
      </c>
      <c r="D124" t="s">
        <v>516</v>
      </c>
      <c r="E124" s="31">
        <v>140.08695652173913</v>
      </c>
      <c r="F124" s="31">
        <v>599.67391304347836</v>
      </c>
      <c r="G124" s="31">
        <v>123.45923913043478</v>
      </c>
      <c r="H124" s="36">
        <v>0.20587728838136665</v>
      </c>
      <c r="I124" s="31">
        <v>134.2146739130435</v>
      </c>
      <c r="J124" s="31">
        <v>0.83695652173913049</v>
      </c>
      <c r="K124" s="36">
        <v>6.2359539187301326E-3</v>
      </c>
      <c r="L124" s="31">
        <v>90.8125</v>
      </c>
      <c r="M124" s="31">
        <v>0.83695652173913049</v>
      </c>
      <c r="N124" s="36">
        <v>9.2163140728328194E-3</v>
      </c>
      <c r="O124" s="31">
        <v>37.576086956521742</v>
      </c>
      <c r="P124" s="31">
        <v>0</v>
      </c>
      <c r="Q124" s="36">
        <v>0</v>
      </c>
      <c r="R124" s="31">
        <v>5.8260869565217392</v>
      </c>
      <c r="S124" s="31">
        <v>0</v>
      </c>
      <c r="T124" s="36">
        <v>0</v>
      </c>
      <c r="U124" s="31">
        <v>60.788043478260867</v>
      </c>
      <c r="V124" s="31">
        <v>15.440217391304348</v>
      </c>
      <c r="W124" s="36">
        <v>0.25400089405453735</v>
      </c>
      <c r="X124" s="31">
        <v>5</v>
      </c>
      <c r="Y124" s="31">
        <v>0</v>
      </c>
      <c r="Z124" s="36">
        <v>0</v>
      </c>
      <c r="AA124" s="31">
        <v>338.14130434782606</v>
      </c>
      <c r="AB124" s="31">
        <v>107.1820652173913</v>
      </c>
      <c r="AC124" s="36">
        <v>0.31697418753415413</v>
      </c>
      <c r="AD124" s="31">
        <v>13.25</v>
      </c>
      <c r="AE124" s="31">
        <v>0</v>
      </c>
      <c r="AF124" s="36">
        <v>0</v>
      </c>
      <c r="AG124" s="31">
        <v>48.279891304347828</v>
      </c>
      <c r="AH124" s="31">
        <v>0</v>
      </c>
      <c r="AI124" s="36">
        <v>0</v>
      </c>
      <c r="AJ124" t="s">
        <v>66</v>
      </c>
      <c r="AK124" s="37">
        <v>7</v>
      </c>
      <c r="AT124"/>
    </row>
    <row r="125" spans="1:46" x14ac:dyDescent="0.25">
      <c r="A125" t="s">
        <v>607</v>
      </c>
      <c r="B125" t="s">
        <v>371</v>
      </c>
      <c r="C125" t="s">
        <v>388</v>
      </c>
      <c r="D125" t="s">
        <v>518</v>
      </c>
      <c r="E125" s="31">
        <v>38.445652173913047</v>
      </c>
      <c r="F125" s="31">
        <v>178.97565217391303</v>
      </c>
      <c r="G125" s="31">
        <v>20.483695652173914</v>
      </c>
      <c r="H125" s="36">
        <v>0.11444962151762203</v>
      </c>
      <c r="I125" s="31">
        <v>21.858695652173914</v>
      </c>
      <c r="J125" s="31">
        <v>0</v>
      </c>
      <c r="K125" s="36">
        <v>0</v>
      </c>
      <c r="L125" s="31">
        <v>4.5434782608695654</v>
      </c>
      <c r="M125" s="31">
        <v>0</v>
      </c>
      <c r="N125" s="36">
        <v>0</v>
      </c>
      <c r="O125" s="31">
        <v>11.75</v>
      </c>
      <c r="P125" s="31">
        <v>0</v>
      </c>
      <c r="Q125" s="36">
        <v>0</v>
      </c>
      <c r="R125" s="31">
        <v>5.5652173913043477</v>
      </c>
      <c r="S125" s="31">
        <v>0</v>
      </c>
      <c r="T125" s="36">
        <v>0</v>
      </c>
      <c r="U125" s="31">
        <v>31.902173913043477</v>
      </c>
      <c r="V125" s="31">
        <v>5.2690217391304346</v>
      </c>
      <c r="W125" s="36">
        <v>0.1651618398637138</v>
      </c>
      <c r="X125" s="31">
        <v>0</v>
      </c>
      <c r="Y125" s="31">
        <v>0</v>
      </c>
      <c r="Z125" s="36" t="s">
        <v>772</v>
      </c>
      <c r="AA125" s="31">
        <v>72.247391304347829</v>
      </c>
      <c r="AB125" s="31">
        <v>15.214673913043478</v>
      </c>
      <c r="AC125" s="36">
        <v>0.21059132569853584</v>
      </c>
      <c r="AD125" s="31">
        <v>0</v>
      </c>
      <c r="AE125" s="31">
        <v>0</v>
      </c>
      <c r="AF125" s="36" t="s">
        <v>772</v>
      </c>
      <c r="AG125" s="31">
        <v>52.967391304347828</v>
      </c>
      <c r="AH125" s="31">
        <v>0</v>
      </c>
      <c r="AI125" s="36">
        <v>0</v>
      </c>
      <c r="AJ125" t="s">
        <v>183</v>
      </c>
      <c r="AK125" s="37">
        <v>7</v>
      </c>
      <c r="AT125"/>
    </row>
    <row r="126" spans="1:46" x14ac:dyDescent="0.25">
      <c r="A126" t="s">
        <v>607</v>
      </c>
      <c r="B126" t="s">
        <v>296</v>
      </c>
      <c r="C126" t="s">
        <v>475</v>
      </c>
      <c r="D126" t="s">
        <v>505</v>
      </c>
      <c r="E126" s="31">
        <v>30.445652173913043</v>
      </c>
      <c r="F126" s="31">
        <v>120.6116304347826</v>
      </c>
      <c r="G126" s="31">
        <v>2.5406521739130437</v>
      </c>
      <c r="H126" s="36">
        <v>2.1064736168099733E-2</v>
      </c>
      <c r="I126" s="31">
        <v>31.916413043478272</v>
      </c>
      <c r="J126" s="31">
        <v>0.25815217391304346</v>
      </c>
      <c r="K126" s="36">
        <v>8.0883830385756247E-3</v>
      </c>
      <c r="L126" s="31">
        <v>21.502826086956532</v>
      </c>
      <c r="M126" s="31">
        <v>0.25815217391304346</v>
      </c>
      <c r="N126" s="36">
        <v>1.200549978263726E-2</v>
      </c>
      <c r="O126" s="31">
        <v>5.9081521739130451</v>
      </c>
      <c r="P126" s="31">
        <v>0</v>
      </c>
      <c r="Q126" s="36">
        <v>0</v>
      </c>
      <c r="R126" s="31">
        <v>4.5054347826086953</v>
      </c>
      <c r="S126" s="31">
        <v>0</v>
      </c>
      <c r="T126" s="36">
        <v>0</v>
      </c>
      <c r="U126" s="31">
        <v>10.827173913043479</v>
      </c>
      <c r="V126" s="31">
        <v>0.39673913043478259</v>
      </c>
      <c r="W126" s="36">
        <v>3.6642907338620613E-2</v>
      </c>
      <c r="X126" s="31">
        <v>0</v>
      </c>
      <c r="Y126" s="31">
        <v>0</v>
      </c>
      <c r="Z126" s="36" t="s">
        <v>772</v>
      </c>
      <c r="AA126" s="31">
        <v>40.294782608695634</v>
      </c>
      <c r="AB126" s="31">
        <v>1.8857608695652177</v>
      </c>
      <c r="AC126" s="36">
        <v>4.6799132480200289E-2</v>
      </c>
      <c r="AD126" s="31">
        <v>0</v>
      </c>
      <c r="AE126" s="31">
        <v>0</v>
      </c>
      <c r="AF126" s="36" t="s">
        <v>772</v>
      </c>
      <c r="AG126" s="31">
        <v>37.573260869565217</v>
      </c>
      <c r="AH126" s="31">
        <v>0</v>
      </c>
      <c r="AI126" s="36">
        <v>0</v>
      </c>
      <c r="AJ126" t="s">
        <v>105</v>
      </c>
      <c r="AK126" s="37">
        <v>7</v>
      </c>
      <c r="AT126"/>
    </row>
    <row r="127" spans="1:46" x14ac:dyDescent="0.25">
      <c r="A127" t="s">
        <v>607</v>
      </c>
      <c r="B127" t="s">
        <v>203</v>
      </c>
      <c r="C127" t="s">
        <v>429</v>
      </c>
      <c r="D127" t="s">
        <v>513</v>
      </c>
      <c r="E127" s="31">
        <v>38.576086956521742</v>
      </c>
      <c r="F127" s="31">
        <v>152.6282608695652</v>
      </c>
      <c r="G127" s="31">
        <v>20.157608695652176</v>
      </c>
      <c r="H127" s="36">
        <v>0.13206996254041509</v>
      </c>
      <c r="I127" s="31">
        <v>18.434239130434783</v>
      </c>
      <c r="J127" s="31">
        <v>3.5842391304347827</v>
      </c>
      <c r="K127" s="36">
        <v>0.19443379816621953</v>
      </c>
      <c r="L127" s="31">
        <v>10.824456521739128</v>
      </c>
      <c r="M127" s="31">
        <v>3.5842391304347827</v>
      </c>
      <c r="N127" s="36">
        <v>0.33112416528593674</v>
      </c>
      <c r="O127" s="31">
        <v>1.7858695652173915</v>
      </c>
      <c r="P127" s="31">
        <v>0</v>
      </c>
      <c r="Q127" s="36">
        <v>0</v>
      </c>
      <c r="R127" s="31">
        <v>5.823913043478262</v>
      </c>
      <c r="S127" s="31">
        <v>0</v>
      </c>
      <c r="T127" s="36">
        <v>0</v>
      </c>
      <c r="U127" s="31">
        <v>31.849456521739125</v>
      </c>
      <c r="V127" s="31">
        <v>14.899456521739131</v>
      </c>
      <c r="W127" s="36">
        <v>0.46780881524836621</v>
      </c>
      <c r="X127" s="31">
        <v>2.8782608695652177</v>
      </c>
      <c r="Y127" s="31">
        <v>0</v>
      </c>
      <c r="Z127" s="36">
        <v>0</v>
      </c>
      <c r="AA127" s="31">
        <v>98.611956521739117</v>
      </c>
      <c r="AB127" s="31">
        <v>1.673913043478261</v>
      </c>
      <c r="AC127" s="36">
        <v>1.6974747307738944E-2</v>
      </c>
      <c r="AD127" s="31">
        <v>0</v>
      </c>
      <c r="AE127" s="31">
        <v>0</v>
      </c>
      <c r="AF127" s="36" t="s">
        <v>772</v>
      </c>
      <c r="AG127" s="31">
        <v>0.85434782608695659</v>
      </c>
      <c r="AH127" s="31">
        <v>0</v>
      </c>
      <c r="AI127" s="36">
        <v>0</v>
      </c>
      <c r="AJ127" t="s">
        <v>10</v>
      </c>
      <c r="AK127" s="37">
        <v>7</v>
      </c>
      <c r="AT127"/>
    </row>
    <row r="128" spans="1:46" x14ac:dyDescent="0.25">
      <c r="A128" t="s">
        <v>607</v>
      </c>
      <c r="B128" t="s">
        <v>350</v>
      </c>
      <c r="C128" t="s">
        <v>405</v>
      </c>
      <c r="D128" t="s">
        <v>549</v>
      </c>
      <c r="E128" s="31">
        <v>44.445652173913047</v>
      </c>
      <c r="F128" s="31">
        <v>155.51847826086959</v>
      </c>
      <c r="G128" s="31">
        <v>0</v>
      </c>
      <c r="H128" s="36">
        <v>0</v>
      </c>
      <c r="I128" s="31">
        <v>33.646739130434774</v>
      </c>
      <c r="J128" s="31">
        <v>0</v>
      </c>
      <c r="K128" s="36">
        <v>0</v>
      </c>
      <c r="L128" s="31">
        <v>28.227173913043465</v>
      </c>
      <c r="M128" s="31">
        <v>0</v>
      </c>
      <c r="N128" s="36">
        <v>0</v>
      </c>
      <c r="O128" s="31">
        <v>0</v>
      </c>
      <c r="P128" s="31">
        <v>0</v>
      </c>
      <c r="Q128" s="36" t="s">
        <v>772</v>
      </c>
      <c r="R128" s="31">
        <v>5.4195652173913063</v>
      </c>
      <c r="S128" s="31">
        <v>0</v>
      </c>
      <c r="T128" s="36">
        <v>0</v>
      </c>
      <c r="U128" s="31">
        <v>13.839130434782604</v>
      </c>
      <c r="V128" s="31">
        <v>0</v>
      </c>
      <c r="W128" s="36">
        <v>0</v>
      </c>
      <c r="X128" s="31">
        <v>12.011956521739124</v>
      </c>
      <c r="Y128" s="31">
        <v>0</v>
      </c>
      <c r="Z128" s="36">
        <v>0</v>
      </c>
      <c r="AA128" s="31">
        <v>22.761956521739133</v>
      </c>
      <c r="AB128" s="31">
        <v>0</v>
      </c>
      <c r="AC128" s="36">
        <v>0</v>
      </c>
      <c r="AD128" s="31">
        <v>0</v>
      </c>
      <c r="AE128" s="31">
        <v>0</v>
      </c>
      <c r="AF128" s="36" t="s">
        <v>772</v>
      </c>
      <c r="AG128" s="31">
        <v>73.258695652173941</v>
      </c>
      <c r="AH128" s="31">
        <v>0</v>
      </c>
      <c r="AI128" s="36">
        <v>0</v>
      </c>
      <c r="AJ128" t="s">
        <v>162</v>
      </c>
      <c r="AK128" s="37">
        <v>7</v>
      </c>
      <c r="AT128"/>
    </row>
    <row r="129" spans="1:46" x14ac:dyDescent="0.25">
      <c r="A129" t="s">
        <v>607</v>
      </c>
      <c r="B129" t="s">
        <v>226</v>
      </c>
      <c r="C129" t="s">
        <v>444</v>
      </c>
      <c r="D129" t="s">
        <v>549</v>
      </c>
      <c r="E129" s="31">
        <v>85.956521739130437</v>
      </c>
      <c r="F129" s="31">
        <v>283.58347826086958</v>
      </c>
      <c r="G129" s="31">
        <v>25.374891304347827</v>
      </c>
      <c r="H129" s="36">
        <v>8.9479441679621977E-2</v>
      </c>
      <c r="I129" s="31">
        <v>52.32423913043479</v>
      </c>
      <c r="J129" s="31">
        <v>0.28804347826086957</v>
      </c>
      <c r="K129" s="36">
        <v>5.5049721323769214E-3</v>
      </c>
      <c r="L129" s="31">
        <v>36.813043478260873</v>
      </c>
      <c r="M129" s="31">
        <v>0.28804347826086957</v>
      </c>
      <c r="N129" s="36">
        <v>7.8244950986181647E-3</v>
      </c>
      <c r="O129" s="31">
        <v>9.7720652173913045</v>
      </c>
      <c r="P129" s="31">
        <v>0</v>
      </c>
      <c r="Q129" s="36">
        <v>0</v>
      </c>
      <c r="R129" s="31">
        <v>5.7391304347826084</v>
      </c>
      <c r="S129" s="31">
        <v>0</v>
      </c>
      <c r="T129" s="36">
        <v>0</v>
      </c>
      <c r="U129" s="31">
        <v>34.573804347826083</v>
      </c>
      <c r="V129" s="31">
        <v>3.5543478260869565</v>
      </c>
      <c r="W129" s="36">
        <v>0.10280464915948555</v>
      </c>
      <c r="X129" s="31">
        <v>8.3478260869565215</v>
      </c>
      <c r="Y129" s="31">
        <v>0</v>
      </c>
      <c r="Z129" s="36">
        <v>0</v>
      </c>
      <c r="AA129" s="31">
        <v>101.23478260869564</v>
      </c>
      <c r="AB129" s="31">
        <v>21.532499999999999</v>
      </c>
      <c r="AC129" s="36">
        <v>0.21269863425528263</v>
      </c>
      <c r="AD129" s="31">
        <v>0</v>
      </c>
      <c r="AE129" s="31">
        <v>0</v>
      </c>
      <c r="AF129" s="36" t="s">
        <v>772</v>
      </c>
      <c r="AG129" s="31">
        <v>87.102826086956568</v>
      </c>
      <c r="AH129" s="31">
        <v>0</v>
      </c>
      <c r="AI129" s="36">
        <v>0</v>
      </c>
      <c r="AJ129" t="s">
        <v>33</v>
      </c>
      <c r="AK129" s="37">
        <v>7</v>
      </c>
      <c r="AT129"/>
    </row>
    <row r="130" spans="1:46" x14ac:dyDescent="0.25">
      <c r="A130" t="s">
        <v>607</v>
      </c>
      <c r="B130" t="s">
        <v>324</v>
      </c>
      <c r="C130" t="s">
        <v>467</v>
      </c>
      <c r="D130" t="s">
        <v>567</v>
      </c>
      <c r="E130" s="31">
        <v>35.445652173913047</v>
      </c>
      <c r="F130" s="31">
        <v>173.00043478260869</v>
      </c>
      <c r="G130" s="31">
        <v>0</v>
      </c>
      <c r="H130" s="36">
        <v>0</v>
      </c>
      <c r="I130" s="31">
        <v>31.254565217391303</v>
      </c>
      <c r="J130" s="31">
        <v>0</v>
      </c>
      <c r="K130" s="36">
        <v>0</v>
      </c>
      <c r="L130" s="31">
        <v>20.464021739130434</v>
      </c>
      <c r="M130" s="31">
        <v>0</v>
      </c>
      <c r="N130" s="36">
        <v>0</v>
      </c>
      <c r="O130" s="31">
        <v>5.1383695652173929</v>
      </c>
      <c r="P130" s="31">
        <v>0</v>
      </c>
      <c r="Q130" s="36">
        <v>0</v>
      </c>
      <c r="R130" s="31">
        <v>5.6521739130434785</v>
      </c>
      <c r="S130" s="31">
        <v>0</v>
      </c>
      <c r="T130" s="36">
        <v>0</v>
      </c>
      <c r="U130" s="31">
        <v>42.320217391304347</v>
      </c>
      <c r="V130" s="31">
        <v>0</v>
      </c>
      <c r="W130" s="36">
        <v>0</v>
      </c>
      <c r="X130" s="31">
        <v>0</v>
      </c>
      <c r="Y130" s="31">
        <v>0</v>
      </c>
      <c r="Z130" s="36" t="s">
        <v>772</v>
      </c>
      <c r="AA130" s="31">
        <v>92.624347826086961</v>
      </c>
      <c r="AB130" s="31">
        <v>0</v>
      </c>
      <c r="AC130" s="36">
        <v>0</v>
      </c>
      <c r="AD130" s="31">
        <v>0</v>
      </c>
      <c r="AE130" s="31">
        <v>0</v>
      </c>
      <c r="AF130" s="36" t="s">
        <v>772</v>
      </c>
      <c r="AG130" s="31">
        <v>6.8013043478260844</v>
      </c>
      <c r="AH130" s="31">
        <v>0</v>
      </c>
      <c r="AI130" s="36">
        <v>0</v>
      </c>
      <c r="AJ130" t="s">
        <v>134</v>
      </c>
      <c r="AK130" s="37">
        <v>7</v>
      </c>
      <c r="AT130"/>
    </row>
    <row r="131" spans="1:46" x14ac:dyDescent="0.25">
      <c r="A131" t="s">
        <v>607</v>
      </c>
      <c r="B131" t="s">
        <v>298</v>
      </c>
      <c r="C131" t="s">
        <v>467</v>
      </c>
      <c r="D131" t="s">
        <v>567</v>
      </c>
      <c r="E131" s="31">
        <v>54.119565217391305</v>
      </c>
      <c r="F131" s="31">
        <v>232.71815217391304</v>
      </c>
      <c r="G131" s="31">
        <v>0</v>
      </c>
      <c r="H131" s="36">
        <v>0</v>
      </c>
      <c r="I131" s="31">
        <v>38.103152173913045</v>
      </c>
      <c r="J131" s="31">
        <v>0</v>
      </c>
      <c r="K131" s="36">
        <v>0</v>
      </c>
      <c r="L131" s="31">
        <v>26.050869565217393</v>
      </c>
      <c r="M131" s="31">
        <v>0</v>
      </c>
      <c r="N131" s="36">
        <v>0</v>
      </c>
      <c r="O131" s="31">
        <v>4.9653260869565221</v>
      </c>
      <c r="P131" s="31">
        <v>0</v>
      </c>
      <c r="Q131" s="36">
        <v>0</v>
      </c>
      <c r="R131" s="31">
        <v>7.0869565217391308</v>
      </c>
      <c r="S131" s="31">
        <v>0</v>
      </c>
      <c r="T131" s="36">
        <v>0</v>
      </c>
      <c r="U131" s="31">
        <v>45.222717391304336</v>
      </c>
      <c r="V131" s="31">
        <v>0</v>
      </c>
      <c r="W131" s="36">
        <v>0</v>
      </c>
      <c r="X131" s="31">
        <v>0</v>
      </c>
      <c r="Y131" s="31">
        <v>0</v>
      </c>
      <c r="Z131" s="36" t="s">
        <v>772</v>
      </c>
      <c r="AA131" s="31">
        <v>84.932065217391312</v>
      </c>
      <c r="AB131" s="31">
        <v>0</v>
      </c>
      <c r="AC131" s="36">
        <v>0</v>
      </c>
      <c r="AD131" s="31">
        <v>0</v>
      </c>
      <c r="AE131" s="31">
        <v>0</v>
      </c>
      <c r="AF131" s="36" t="s">
        <v>772</v>
      </c>
      <c r="AG131" s="31">
        <v>64.46021739130434</v>
      </c>
      <c r="AH131" s="31">
        <v>0</v>
      </c>
      <c r="AI131" s="36">
        <v>0</v>
      </c>
      <c r="AJ131" t="s">
        <v>107</v>
      </c>
      <c r="AK131" s="37">
        <v>7</v>
      </c>
      <c r="AT131"/>
    </row>
    <row r="132" spans="1:46" x14ac:dyDescent="0.25">
      <c r="A132" t="s">
        <v>607</v>
      </c>
      <c r="B132" t="s">
        <v>267</v>
      </c>
      <c r="C132" t="s">
        <v>439</v>
      </c>
      <c r="D132" t="s">
        <v>512</v>
      </c>
      <c r="E132" s="31">
        <v>65.75</v>
      </c>
      <c r="F132" s="31">
        <v>192.08326086956518</v>
      </c>
      <c r="G132" s="31">
        <v>0</v>
      </c>
      <c r="H132" s="36">
        <v>0</v>
      </c>
      <c r="I132" s="31">
        <v>38.600108695652182</v>
      </c>
      <c r="J132" s="31">
        <v>0</v>
      </c>
      <c r="K132" s="36">
        <v>0</v>
      </c>
      <c r="L132" s="31">
        <v>28.453043478260877</v>
      </c>
      <c r="M132" s="31">
        <v>0</v>
      </c>
      <c r="N132" s="36">
        <v>0</v>
      </c>
      <c r="O132" s="31">
        <v>5.3209782608695653</v>
      </c>
      <c r="P132" s="31">
        <v>0</v>
      </c>
      <c r="Q132" s="36">
        <v>0</v>
      </c>
      <c r="R132" s="31">
        <v>4.8260869565217392</v>
      </c>
      <c r="S132" s="31">
        <v>0</v>
      </c>
      <c r="T132" s="36">
        <v>0</v>
      </c>
      <c r="U132" s="31">
        <v>29.703695652173895</v>
      </c>
      <c r="V132" s="31">
        <v>0</v>
      </c>
      <c r="W132" s="36">
        <v>0</v>
      </c>
      <c r="X132" s="31">
        <v>0</v>
      </c>
      <c r="Y132" s="31">
        <v>0</v>
      </c>
      <c r="Z132" s="36" t="s">
        <v>772</v>
      </c>
      <c r="AA132" s="31">
        <v>97.646413043478233</v>
      </c>
      <c r="AB132" s="31">
        <v>0</v>
      </c>
      <c r="AC132" s="36">
        <v>0</v>
      </c>
      <c r="AD132" s="31">
        <v>0</v>
      </c>
      <c r="AE132" s="31">
        <v>0</v>
      </c>
      <c r="AF132" s="36" t="s">
        <v>772</v>
      </c>
      <c r="AG132" s="31">
        <v>26.133043478260863</v>
      </c>
      <c r="AH132" s="31">
        <v>0</v>
      </c>
      <c r="AI132" s="36">
        <v>0</v>
      </c>
      <c r="AJ132" t="s">
        <v>75</v>
      </c>
      <c r="AK132" s="37">
        <v>7</v>
      </c>
      <c r="AT132"/>
    </row>
    <row r="133" spans="1:46" x14ac:dyDescent="0.25">
      <c r="A133" t="s">
        <v>607</v>
      </c>
      <c r="B133" t="s">
        <v>336</v>
      </c>
      <c r="C133" t="s">
        <v>444</v>
      </c>
      <c r="D133" t="s">
        <v>549</v>
      </c>
      <c r="E133" s="31">
        <v>50.576086956521742</v>
      </c>
      <c r="F133" s="31">
        <v>280.57728260869567</v>
      </c>
      <c r="G133" s="31">
        <v>1.2953260869565215</v>
      </c>
      <c r="H133" s="36">
        <v>4.616646347534256E-3</v>
      </c>
      <c r="I133" s="31">
        <v>29.759565217391302</v>
      </c>
      <c r="J133" s="31">
        <v>0</v>
      </c>
      <c r="K133" s="36">
        <v>0</v>
      </c>
      <c r="L133" s="31">
        <v>19.150869565217391</v>
      </c>
      <c r="M133" s="31">
        <v>0</v>
      </c>
      <c r="N133" s="36">
        <v>0</v>
      </c>
      <c r="O133" s="31">
        <v>5.6521739130434785</v>
      </c>
      <c r="P133" s="31">
        <v>0</v>
      </c>
      <c r="Q133" s="36">
        <v>0</v>
      </c>
      <c r="R133" s="31">
        <v>4.9565217391304346</v>
      </c>
      <c r="S133" s="31">
        <v>0</v>
      </c>
      <c r="T133" s="36">
        <v>0</v>
      </c>
      <c r="U133" s="31">
        <v>50.073260869565217</v>
      </c>
      <c r="V133" s="31">
        <v>1.2953260869565215</v>
      </c>
      <c r="W133" s="36">
        <v>2.5868618589284392E-2</v>
      </c>
      <c r="X133" s="31">
        <v>12.366195652173921</v>
      </c>
      <c r="Y133" s="31">
        <v>0</v>
      </c>
      <c r="Z133" s="36">
        <v>0</v>
      </c>
      <c r="AA133" s="31">
        <v>104.79891304347827</v>
      </c>
      <c r="AB133" s="31">
        <v>0</v>
      </c>
      <c r="AC133" s="36">
        <v>0</v>
      </c>
      <c r="AD133" s="31">
        <v>19.170108695652171</v>
      </c>
      <c r="AE133" s="31">
        <v>0</v>
      </c>
      <c r="AF133" s="36">
        <v>0</v>
      </c>
      <c r="AG133" s="31">
        <v>64.409239130434813</v>
      </c>
      <c r="AH133" s="31">
        <v>0</v>
      </c>
      <c r="AI133" s="36">
        <v>0</v>
      </c>
      <c r="AJ133" t="s">
        <v>148</v>
      </c>
      <c r="AK133" s="37">
        <v>7</v>
      </c>
      <c r="AT133"/>
    </row>
    <row r="134" spans="1:46" x14ac:dyDescent="0.25">
      <c r="A134" t="s">
        <v>607</v>
      </c>
      <c r="B134" t="s">
        <v>342</v>
      </c>
      <c r="C134" t="s">
        <v>386</v>
      </c>
      <c r="D134" t="s">
        <v>521</v>
      </c>
      <c r="E134" s="31">
        <v>74.456521739130437</v>
      </c>
      <c r="F134" s="31">
        <v>341.54858695652172</v>
      </c>
      <c r="G134" s="31">
        <v>9.3610869565217385</v>
      </c>
      <c r="H134" s="36">
        <v>2.7407775391304377E-2</v>
      </c>
      <c r="I134" s="31">
        <v>107.62228260869566</v>
      </c>
      <c r="J134" s="31">
        <v>0</v>
      </c>
      <c r="K134" s="36">
        <v>0</v>
      </c>
      <c r="L134" s="31">
        <v>70.869565217391298</v>
      </c>
      <c r="M134" s="31">
        <v>0</v>
      </c>
      <c r="N134" s="36">
        <v>0</v>
      </c>
      <c r="O134" s="31">
        <v>29.622282608695652</v>
      </c>
      <c r="P134" s="31">
        <v>0</v>
      </c>
      <c r="Q134" s="36">
        <v>0</v>
      </c>
      <c r="R134" s="31">
        <v>7.1304347826086953</v>
      </c>
      <c r="S134" s="31">
        <v>0</v>
      </c>
      <c r="T134" s="36">
        <v>0</v>
      </c>
      <c r="U134" s="31">
        <v>42.985543478260873</v>
      </c>
      <c r="V134" s="31">
        <v>3.0888043478260871</v>
      </c>
      <c r="W134" s="36">
        <v>7.1856817382992766E-2</v>
      </c>
      <c r="X134" s="31">
        <v>0</v>
      </c>
      <c r="Y134" s="31">
        <v>0</v>
      </c>
      <c r="Z134" s="36" t="s">
        <v>772</v>
      </c>
      <c r="AA134" s="31">
        <v>166.31847826086957</v>
      </c>
      <c r="AB134" s="31">
        <v>6.2722826086956518</v>
      </c>
      <c r="AC134" s="36">
        <v>3.7712481945978441E-2</v>
      </c>
      <c r="AD134" s="31">
        <v>5.4755434782608692</v>
      </c>
      <c r="AE134" s="31">
        <v>0</v>
      </c>
      <c r="AF134" s="36">
        <v>0</v>
      </c>
      <c r="AG134" s="31">
        <v>19.146739130434781</v>
      </c>
      <c r="AH134" s="31">
        <v>0</v>
      </c>
      <c r="AI134" s="36">
        <v>0</v>
      </c>
      <c r="AJ134" t="s">
        <v>154</v>
      </c>
      <c r="AK134" s="37">
        <v>7</v>
      </c>
      <c r="AT134"/>
    </row>
    <row r="135" spans="1:46" x14ac:dyDescent="0.25">
      <c r="A135" t="s">
        <v>607</v>
      </c>
      <c r="B135" t="s">
        <v>312</v>
      </c>
      <c r="C135" t="s">
        <v>386</v>
      </c>
      <c r="D135" t="s">
        <v>521</v>
      </c>
      <c r="E135" s="31">
        <v>29.847826086956523</v>
      </c>
      <c r="F135" s="31">
        <v>136.00565217391306</v>
      </c>
      <c r="G135" s="31">
        <v>6.9023913043478267</v>
      </c>
      <c r="H135" s="36">
        <v>5.0750768030740405E-2</v>
      </c>
      <c r="I135" s="31">
        <v>36.296195652173914</v>
      </c>
      <c r="J135" s="31">
        <v>0</v>
      </c>
      <c r="K135" s="36">
        <v>0</v>
      </c>
      <c r="L135" s="31">
        <v>19.951086956521738</v>
      </c>
      <c r="M135" s="31">
        <v>0</v>
      </c>
      <c r="N135" s="36">
        <v>0</v>
      </c>
      <c r="O135" s="31">
        <v>10.043478260869565</v>
      </c>
      <c r="P135" s="31">
        <v>0</v>
      </c>
      <c r="Q135" s="36">
        <v>0</v>
      </c>
      <c r="R135" s="31">
        <v>6.3016304347826084</v>
      </c>
      <c r="S135" s="31">
        <v>0</v>
      </c>
      <c r="T135" s="36">
        <v>0</v>
      </c>
      <c r="U135" s="31">
        <v>3.589673913043478</v>
      </c>
      <c r="V135" s="31">
        <v>1.0815217391304348</v>
      </c>
      <c r="W135" s="36">
        <v>0.30128690386071161</v>
      </c>
      <c r="X135" s="31">
        <v>0</v>
      </c>
      <c r="Y135" s="31">
        <v>0</v>
      </c>
      <c r="Z135" s="36" t="s">
        <v>772</v>
      </c>
      <c r="AA135" s="31">
        <v>90.337173913043486</v>
      </c>
      <c r="AB135" s="31">
        <v>5.8208695652173921</v>
      </c>
      <c r="AC135" s="36">
        <v>6.4434930971168397E-2</v>
      </c>
      <c r="AD135" s="31">
        <v>0</v>
      </c>
      <c r="AE135" s="31">
        <v>0</v>
      </c>
      <c r="AF135" s="36" t="s">
        <v>772</v>
      </c>
      <c r="AG135" s="31">
        <v>5.7826086956521738</v>
      </c>
      <c r="AH135" s="31">
        <v>0</v>
      </c>
      <c r="AI135" s="36">
        <v>0</v>
      </c>
      <c r="AJ135" t="s">
        <v>121</v>
      </c>
      <c r="AK135" s="37">
        <v>7</v>
      </c>
      <c r="AT135"/>
    </row>
    <row r="136" spans="1:46" x14ac:dyDescent="0.25">
      <c r="A136" t="s">
        <v>607</v>
      </c>
      <c r="B136" t="s">
        <v>345</v>
      </c>
      <c r="C136" t="s">
        <v>385</v>
      </c>
      <c r="D136" t="s">
        <v>555</v>
      </c>
      <c r="E136" s="31">
        <v>39.891304347826086</v>
      </c>
      <c r="F136" s="31">
        <v>141.63315217391303</v>
      </c>
      <c r="G136" s="31">
        <v>5.5896739130434785</v>
      </c>
      <c r="H136" s="36">
        <v>3.9465858291283747E-2</v>
      </c>
      <c r="I136" s="31">
        <v>24.573369565217391</v>
      </c>
      <c r="J136" s="31">
        <v>0</v>
      </c>
      <c r="K136" s="36">
        <v>0</v>
      </c>
      <c r="L136" s="31">
        <v>10.744565217391305</v>
      </c>
      <c r="M136" s="31">
        <v>0</v>
      </c>
      <c r="N136" s="36">
        <v>0</v>
      </c>
      <c r="O136" s="31">
        <v>9.0217391304347831</v>
      </c>
      <c r="P136" s="31">
        <v>0</v>
      </c>
      <c r="Q136" s="36">
        <v>0</v>
      </c>
      <c r="R136" s="31">
        <v>4.8070652173913047</v>
      </c>
      <c r="S136" s="31">
        <v>0</v>
      </c>
      <c r="T136" s="36">
        <v>0</v>
      </c>
      <c r="U136" s="31">
        <v>31.078804347826086</v>
      </c>
      <c r="V136" s="31">
        <v>0</v>
      </c>
      <c r="W136" s="36">
        <v>0</v>
      </c>
      <c r="X136" s="31">
        <v>0</v>
      </c>
      <c r="Y136" s="31">
        <v>0</v>
      </c>
      <c r="Z136" s="36" t="s">
        <v>772</v>
      </c>
      <c r="AA136" s="31">
        <v>85.980978260869563</v>
      </c>
      <c r="AB136" s="31">
        <v>5.5896739130434785</v>
      </c>
      <c r="AC136" s="36">
        <v>6.5010587528839175E-2</v>
      </c>
      <c r="AD136" s="31">
        <v>0</v>
      </c>
      <c r="AE136" s="31">
        <v>0</v>
      </c>
      <c r="AF136" s="36" t="s">
        <v>772</v>
      </c>
      <c r="AG136" s="31">
        <v>0</v>
      </c>
      <c r="AH136" s="31">
        <v>0</v>
      </c>
      <c r="AI136" s="36" t="s">
        <v>772</v>
      </c>
      <c r="AJ136" t="s">
        <v>157</v>
      </c>
      <c r="AK136" s="37">
        <v>7</v>
      </c>
      <c r="AT136"/>
    </row>
    <row r="137" spans="1:46" x14ac:dyDescent="0.25">
      <c r="A137" t="s">
        <v>607</v>
      </c>
      <c r="B137" t="s">
        <v>374</v>
      </c>
      <c r="C137" t="s">
        <v>401</v>
      </c>
      <c r="D137" t="s">
        <v>533</v>
      </c>
      <c r="E137" s="31">
        <v>38.043478260869563</v>
      </c>
      <c r="F137" s="31">
        <v>162.76358695652175</v>
      </c>
      <c r="G137" s="31">
        <v>1.1902173913043477</v>
      </c>
      <c r="H137" s="36">
        <v>7.3125532163547408E-3</v>
      </c>
      <c r="I137" s="31">
        <v>27.364130434782609</v>
      </c>
      <c r="J137" s="31">
        <v>1.0597826086956521</v>
      </c>
      <c r="K137" s="36">
        <v>3.872889771598808E-2</v>
      </c>
      <c r="L137" s="31">
        <v>17.682065217391305</v>
      </c>
      <c r="M137" s="31">
        <v>1.0597826086956521</v>
      </c>
      <c r="N137" s="36">
        <v>5.9935454126325491E-2</v>
      </c>
      <c r="O137" s="31">
        <v>4.7581521739130439</v>
      </c>
      <c r="P137" s="31">
        <v>0</v>
      </c>
      <c r="Q137" s="36">
        <v>0</v>
      </c>
      <c r="R137" s="31">
        <v>4.9239130434782608</v>
      </c>
      <c r="S137" s="31">
        <v>0</v>
      </c>
      <c r="T137" s="36">
        <v>0</v>
      </c>
      <c r="U137" s="31">
        <v>0</v>
      </c>
      <c r="V137" s="31">
        <v>0</v>
      </c>
      <c r="W137" s="36" t="s">
        <v>772</v>
      </c>
      <c r="X137" s="31">
        <v>22.573369565217391</v>
      </c>
      <c r="Y137" s="31">
        <v>0</v>
      </c>
      <c r="Z137" s="36">
        <v>0</v>
      </c>
      <c r="AA137" s="31">
        <v>73.6875</v>
      </c>
      <c r="AB137" s="31">
        <v>0.13043478260869565</v>
      </c>
      <c r="AC137" s="36">
        <v>1.7701073127558357E-3</v>
      </c>
      <c r="AD137" s="31">
        <v>0</v>
      </c>
      <c r="AE137" s="31">
        <v>0</v>
      </c>
      <c r="AF137" s="36" t="s">
        <v>772</v>
      </c>
      <c r="AG137" s="31">
        <v>39.138586956521742</v>
      </c>
      <c r="AH137" s="31">
        <v>0</v>
      </c>
      <c r="AI137" s="36">
        <v>0</v>
      </c>
      <c r="AJ137" t="s">
        <v>186</v>
      </c>
      <c r="AK137" s="37">
        <v>7</v>
      </c>
      <c r="AT137"/>
    </row>
    <row r="138" spans="1:46" x14ac:dyDescent="0.25">
      <c r="A138" t="s">
        <v>607</v>
      </c>
      <c r="B138" t="s">
        <v>361</v>
      </c>
      <c r="C138" t="s">
        <v>400</v>
      </c>
      <c r="D138" t="s">
        <v>545</v>
      </c>
      <c r="E138" s="31">
        <v>26.445652173913043</v>
      </c>
      <c r="F138" s="31">
        <v>178.2676086956522</v>
      </c>
      <c r="G138" s="31">
        <v>9.5386956521739084</v>
      </c>
      <c r="H138" s="36">
        <v>5.3507733244230977E-2</v>
      </c>
      <c r="I138" s="31">
        <v>19.630434782608695</v>
      </c>
      <c r="J138" s="31">
        <v>1.7076086956521739</v>
      </c>
      <c r="K138" s="36">
        <v>8.6987818383167215E-2</v>
      </c>
      <c r="L138" s="31">
        <v>8.6414130434782592</v>
      </c>
      <c r="M138" s="31">
        <v>1.7076086956521739</v>
      </c>
      <c r="N138" s="36">
        <v>0.19760757726317912</v>
      </c>
      <c r="O138" s="31">
        <v>4.9604347826086954</v>
      </c>
      <c r="P138" s="31">
        <v>0</v>
      </c>
      <c r="Q138" s="36">
        <v>0</v>
      </c>
      <c r="R138" s="31">
        <v>6.0285869565217389</v>
      </c>
      <c r="S138" s="31">
        <v>0</v>
      </c>
      <c r="T138" s="36">
        <v>0</v>
      </c>
      <c r="U138" s="31">
        <v>50.445543478260859</v>
      </c>
      <c r="V138" s="31">
        <v>7.64902173913043</v>
      </c>
      <c r="W138" s="36">
        <v>0.15162928599285921</v>
      </c>
      <c r="X138" s="31">
        <v>5.5281521739130426</v>
      </c>
      <c r="Y138" s="31">
        <v>0</v>
      </c>
      <c r="Z138" s="36">
        <v>0</v>
      </c>
      <c r="AA138" s="31">
        <v>102.6634782608696</v>
      </c>
      <c r="AB138" s="31">
        <v>0.18206521739130435</v>
      </c>
      <c r="AC138" s="36">
        <v>1.7734175821383495E-3</v>
      </c>
      <c r="AD138" s="31">
        <v>0</v>
      </c>
      <c r="AE138" s="31">
        <v>0</v>
      </c>
      <c r="AF138" s="36" t="s">
        <v>772</v>
      </c>
      <c r="AG138" s="31">
        <v>0</v>
      </c>
      <c r="AH138" s="31">
        <v>0</v>
      </c>
      <c r="AI138" s="36" t="s">
        <v>772</v>
      </c>
      <c r="AJ138" t="s">
        <v>173</v>
      </c>
      <c r="AK138" s="37">
        <v>7</v>
      </c>
      <c r="AT138"/>
    </row>
    <row r="139" spans="1:46" x14ac:dyDescent="0.25">
      <c r="A139" t="s">
        <v>607</v>
      </c>
      <c r="B139" t="s">
        <v>352</v>
      </c>
      <c r="C139" t="s">
        <v>427</v>
      </c>
      <c r="D139" t="s">
        <v>516</v>
      </c>
      <c r="E139" s="31">
        <v>39.945652173913047</v>
      </c>
      <c r="F139" s="31">
        <v>174.90489130434787</v>
      </c>
      <c r="G139" s="31">
        <v>22.656304347826087</v>
      </c>
      <c r="H139" s="36">
        <v>0.12953499572749161</v>
      </c>
      <c r="I139" s="31">
        <v>50.141304347826086</v>
      </c>
      <c r="J139" s="31">
        <v>6.6067391304347822</v>
      </c>
      <c r="K139" s="36">
        <v>0.13176241057879903</v>
      </c>
      <c r="L139" s="31">
        <v>38.001630434782598</v>
      </c>
      <c r="M139" s="31">
        <v>6.6067391304347822</v>
      </c>
      <c r="N139" s="36">
        <v>0.17385409664917126</v>
      </c>
      <c r="O139" s="31">
        <v>6.7815217391304374</v>
      </c>
      <c r="P139" s="31">
        <v>0</v>
      </c>
      <c r="Q139" s="36">
        <v>0</v>
      </c>
      <c r="R139" s="31">
        <v>5.3581521739130453</v>
      </c>
      <c r="S139" s="31">
        <v>0</v>
      </c>
      <c r="T139" s="36">
        <v>0</v>
      </c>
      <c r="U139" s="31">
        <v>19.846413043478261</v>
      </c>
      <c r="V139" s="31">
        <v>5.2739130434782604</v>
      </c>
      <c r="W139" s="36">
        <v>0.26573633391205287</v>
      </c>
      <c r="X139" s="31">
        <v>0</v>
      </c>
      <c r="Y139" s="31">
        <v>0</v>
      </c>
      <c r="Z139" s="36" t="s">
        <v>772</v>
      </c>
      <c r="AA139" s="31">
        <v>104.91717391304351</v>
      </c>
      <c r="AB139" s="31">
        <v>10.775652173913043</v>
      </c>
      <c r="AC139" s="36">
        <v>0.10270627555069316</v>
      </c>
      <c r="AD139" s="31">
        <v>0</v>
      </c>
      <c r="AE139" s="31">
        <v>0</v>
      </c>
      <c r="AF139" s="36" t="s">
        <v>772</v>
      </c>
      <c r="AG139" s="31">
        <v>0</v>
      </c>
      <c r="AH139" s="31">
        <v>0</v>
      </c>
      <c r="AI139" s="36" t="s">
        <v>772</v>
      </c>
      <c r="AJ139" t="s">
        <v>164</v>
      </c>
      <c r="AK139" s="37">
        <v>7</v>
      </c>
      <c r="AT139"/>
    </row>
    <row r="140" spans="1:46" x14ac:dyDescent="0.25">
      <c r="A140" t="s">
        <v>607</v>
      </c>
      <c r="B140" t="s">
        <v>315</v>
      </c>
      <c r="C140" t="s">
        <v>427</v>
      </c>
      <c r="D140" t="s">
        <v>516</v>
      </c>
      <c r="E140" s="31">
        <v>44.565217391304351</v>
      </c>
      <c r="F140" s="31">
        <v>156.08434782608697</v>
      </c>
      <c r="G140" s="31">
        <v>11.150760869565216</v>
      </c>
      <c r="H140" s="36">
        <v>7.1440609035248487E-2</v>
      </c>
      <c r="I140" s="31">
        <v>38.666956521739138</v>
      </c>
      <c r="J140" s="31">
        <v>0</v>
      </c>
      <c r="K140" s="36">
        <v>0</v>
      </c>
      <c r="L140" s="31">
        <v>23.459347826086965</v>
      </c>
      <c r="M140" s="31">
        <v>0</v>
      </c>
      <c r="N140" s="36">
        <v>0</v>
      </c>
      <c r="O140" s="31">
        <v>11.555434782608698</v>
      </c>
      <c r="P140" s="31">
        <v>0</v>
      </c>
      <c r="Q140" s="36">
        <v>0</v>
      </c>
      <c r="R140" s="31">
        <v>3.652173913043478</v>
      </c>
      <c r="S140" s="31">
        <v>0</v>
      </c>
      <c r="T140" s="36">
        <v>0</v>
      </c>
      <c r="U140" s="31">
        <v>36.520217391304342</v>
      </c>
      <c r="V140" s="31">
        <v>0.82065217391304346</v>
      </c>
      <c r="W140" s="36">
        <v>2.2471174394171189E-2</v>
      </c>
      <c r="X140" s="31">
        <v>0</v>
      </c>
      <c r="Y140" s="31">
        <v>0</v>
      </c>
      <c r="Z140" s="36" t="s">
        <v>772</v>
      </c>
      <c r="AA140" s="31">
        <v>63.097500000000004</v>
      </c>
      <c r="AB140" s="31">
        <v>10.330108695652173</v>
      </c>
      <c r="AC140" s="36">
        <v>0.16371660835456511</v>
      </c>
      <c r="AD140" s="31">
        <v>0</v>
      </c>
      <c r="AE140" s="31">
        <v>0</v>
      </c>
      <c r="AF140" s="36" t="s">
        <v>772</v>
      </c>
      <c r="AG140" s="31">
        <v>17.799673913043485</v>
      </c>
      <c r="AH140" s="31">
        <v>0</v>
      </c>
      <c r="AI140" s="36">
        <v>0</v>
      </c>
      <c r="AJ140" t="s">
        <v>124</v>
      </c>
      <c r="AK140" s="37">
        <v>7</v>
      </c>
      <c r="AT140"/>
    </row>
    <row r="141" spans="1:46" x14ac:dyDescent="0.25">
      <c r="A141" t="s">
        <v>607</v>
      </c>
      <c r="B141" t="s">
        <v>333</v>
      </c>
      <c r="C141" t="s">
        <v>491</v>
      </c>
      <c r="D141" t="s">
        <v>557</v>
      </c>
      <c r="E141" s="31">
        <v>82.163043478260875</v>
      </c>
      <c r="F141" s="31">
        <v>354.42913043478262</v>
      </c>
      <c r="G141" s="31">
        <v>0</v>
      </c>
      <c r="H141" s="36">
        <v>0</v>
      </c>
      <c r="I141" s="31">
        <v>86.735217391304332</v>
      </c>
      <c r="J141" s="31">
        <v>0</v>
      </c>
      <c r="K141" s="36">
        <v>0</v>
      </c>
      <c r="L141" s="31">
        <v>56.855760869565209</v>
      </c>
      <c r="M141" s="31">
        <v>0</v>
      </c>
      <c r="N141" s="36">
        <v>0</v>
      </c>
      <c r="O141" s="31">
        <v>24.314239130434782</v>
      </c>
      <c r="P141" s="31">
        <v>0</v>
      </c>
      <c r="Q141" s="36">
        <v>0</v>
      </c>
      <c r="R141" s="31">
        <v>5.5652173913043477</v>
      </c>
      <c r="S141" s="31">
        <v>0</v>
      </c>
      <c r="T141" s="36">
        <v>0</v>
      </c>
      <c r="U141" s="31">
        <v>45.364021739130429</v>
      </c>
      <c r="V141" s="31">
        <v>0</v>
      </c>
      <c r="W141" s="36">
        <v>0</v>
      </c>
      <c r="X141" s="31">
        <v>6.1518478260869554</v>
      </c>
      <c r="Y141" s="31">
        <v>0</v>
      </c>
      <c r="Z141" s="36">
        <v>0</v>
      </c>
      <c r="AA141" s="31">
        <v>210.40369565217389</v>
      </c>
      <c r="AB141" s="31">
        <v>0</v>
      </c>
      <c r="AC141" s="36">
        <v>0</v>
      </c>
      <c r="AD141" s="31">
        <v>0</v>
      </c>
      <c r="AE141" s="31">
        <v>0</v>
      </c>
      <c r="AF141" s="36" t="s">
        <v>772</v>
      </c>
      <c r="AG141" s="31">
        <v>5.7743478260869594</v>
      </c>
      <c r="AH141" s="31">
        <v>0</v>
      </c>
      <c r="AI141" s="36">
        <v>0</v>
      </c>
      <c r="AJ141" t="s">
        <v>145</v>
      </c>
      <c r="AK141" s="37">
        <v>7</v>
      </c>
      <c r="AT141"/>
    </row>
    <row r="142" spans="1:46" x14ac:dyDescent="0.25">
      <c r="A142" t="s">
        <v>607</v>
      </c>
      <c r="B142" t="s">
        <v>210</v>
      </c>
      <c r="C142" t="s">
        <v>434</v>
      </c>
      <c r="D142" t="s">
        <v>527</v>
      </c>
      <c r="E142" s="31">
        <v>23.239130434782609</v>
      </c>
      <c r="F142" s="31">
        <v>106.87097826086956</v>
      </c>
      <c r="G142" s="31">
        <v>9.8356521739130436</v>
      </c>
      <c r="H142" s="36">
        <v>9.2032957253413053E-2</v>
      </c>
      <c r="I142" s="31">
        <v>18.4454347826087</v>
      </c>
      <c r="J142" s="31">
        <v>0</v>
      </c>
      <c r="K142" s="36">
        <v>0</v>
      </c>
      <c r="L142" s="31">
        <v>12.97706521739131</v>
      </c>
      <c r="M142" s="31">
        <v>0</v>
      </c>
      <c r="N142" s="36">
        <v>0</v>
      </c>
      <c r="O142" s="31">
        <v>0</v>
      </c>
      <c r="P142" s="31">
        <v>0</v>
      </c>
      <c r="Q142" s="36" t="s">
        <v>772</v>
      </c>
      <c r="R142" s="31">
        <v>5.4683695652173911</v>
      </c>
      <c r="S142" s="31">
        <v>0</v>
      </c>
      <c r="T142" s="36">
        <v>0</v>
      </c>
      <c r="U142" s="31">
        <v>15.468043478260867</v>
      </c>
      <c r="V142" s="31">
        <v>0</v>
      </c>
      <c r="W142" s="36">
        <v>0</v>
      </c>
      <c r="X142" s="31">
        <v>0</v>
      </c>
      <c r="Y142" s="31">
        <v>0</v>
      </c>
      <c r="Z142" s="36" t="s">
        <v>772</v>
      </c>
      <c r="AA142" s="31">
        <v>34.131086956521742</v>
      </c>
      <c r="AB142" s="31">
        <v>5.7398913043478252</v>
      </c>
      <c r="AC142" s="36">
        <v>0.16817194575899819</v>
      </c>
      <c r="AD142" s="31">
        <v>5.9624999999999995</v>
      </c>
      <c r="AE142" s="31">
        <v>0</v>
      </c>
      <c r="AF142" s="36">
        <v>0</v>
      </c>
      <c r="AG142" s="31">
        <v>32.863913043478249</v>
      </c>
      <c r="AH142" s="31">
        <v>4.0957608695652175</v>
      </c>
      <c r="AI142" s="36">
        <v>0.12462791220712562</v>
      </c>
      <c r="AJ142" t="s">
        <v>17</v>
      </c>
      <c r="AK142" s="37">
        <v>7</v>
      </c>
      <c r="AT142"/>
    </row>
    <row r="143" spans="1:46" x14ac:dyDescent="0.25">
      <c r="A143" t="s">
        <v>607</v>
      </c>
      <c r="B143" t="s">
        <v>192</v>
      </c>
      <c r="C143" t="s">
        <v>394</v>
      </c>
      <c r="D143" t="s">
        <v>542</v>
      </c>
      <c r="E143" s="31">
        <v>19.282608695652176</v>
      </c>
      <c r="F143" s="31">
        <v>79.545108695652175</v>
      </c>
      <c r="G143" s="31">
        <v>4.1630434782608692</v>
      </c>
      <c r="H143" s="36">
        <v>5.2335631272930998E-2</v>
      </c>
      <c r="I143" s="31">
        <v>19.820108695652173</v>
      </c>
      <c r="J143" s="31">
        <v>0</v>
      </c>
      <c r="K143" s="36">
        <v>0</v>
      </c>
      <c r="L143" s="31">
        <v>14.602717391304349</v>
      </c>
      <c r="M143" s="31">
        <v>0</v>
      </c>
      <c r="N143" s="36">
        <v>0</v>
      </c>
      <c r="O143" s="31">
        <v>0</v>
      </c>
      <c r="P143" s="31">
        <v>0</v>
      </c>
      <c r="Q143" s="36" t="s">
        <v>772</v>
      </c>
      <c r="R143" s="31">
        <v>5.2173913043478262</v>
      </c>
      <c r="S143" s="31">
        <v>0</v>
      </c>
      <c r="T143" s="36">
        <v>0</v>
      </c>
      <c r="U143" s="31">
        <v>10.890760869565218</v>
      </c>
      <c r="V143" s="31">
        <v>0</v>
      </c>
      <c r="W143" s="36">
        <v>0</v>
      </c>
      <c r="X143" s="31">
        <v>0</v>
      </c>
      <c r="Y143" s="31">
        <v>0</v>
      </c>
      <c r="Z143" s="36" t="s">
        <v>772</v>
      </c>
      <c r="AA143" s="31">
        <v>42.163043478260867</v>
      </c>
      <c r="AB143" s="31">
        <v>4.1630434782608692</v>
      </c>
      <c r="AC143" s="36">
        <v>9.8736787831915432E-2</v>
      </c>
      <c r="AD143" s="31">
        <v>6.6711956521739131</v>
      </c>
      <c r="AE143" s="31">
        <v>0</v>
      </c>
      <c r="AF143" s="36">
        <v>0</v>
      </c>
      <c r="AG143" s="31">
        <v>0</v>
      </c>
      <c r="AH143" s="31">
        <v>0</v>
      </c>
      <c r="AI143" s="36" t="s">
        <v>772</v>
      </c>
      <c r="AJ143" t="s">
        <v>127</v>
      </c>
      <c r="AK143" s="37">
        <v>7</v>
      </c>
      <c r="AT143"/>
    </row>
    <row r="144" spans="1:46" x14ac:dyDescent="0.25">
      <c r="A144" t="s">
        <v>607</v>
      </c>
      <c r="B144" t="s">
        <v>329</v>
      </c>
      <c r="C144" t="s">
        <v>490</v>
      </c>
      <c r="D144" t="s">
        <v>574</v>
      </c>
      <c r="E144" s="31">
        <v>17.076086956521738</v>
      </c>
      <c r="F144" s="31">
        <v>81.396739130434781</v>
      </c>
      <c r="G144" s="31">
        <v>0</v>
      </c>
      <c r="H144" s="36">
        <v>0</v>
      </c>
      <c r="I144" s="31">
        <v>19.698369565217391</v>
      </c>
      <c r="J144" s="31">
        <v>0</v>
      </c>
      <c r="K144" s="36">
        <v>0</v>
      </c>
      <c r="L144" s="31">
        <v>8.2635869565217384</v>
      </c>
      <c r="M144" s="31">
        <v>0</v>
      </c>
      <c r="N144" s="36">
        <v>0</v>
      </c>
      <c r="O144" s="31">
        <v>7.0217391304347823</v>
      </c>
      <c r="P144" s="31">
        <v>0</v>
      </c>
      <c r="Q144" s="36">
        <v>0</v>
      </c>
      <c r="R144" s="31">
        <v>4.4130434782608692</v>
      </c>
      <c r="S144" s="31">
        <v>0</v>
      </c>
      <c r="T144" s="36">
        <v>0</v>
      </c>
      <c r="U144" s="31">
        <v>16.25</v>
      </c>
      <c r="V144" s="31">
        <v>0</v>
      </c>
      <c r="W144" s="36">
        <v>0</v>
      </c>
      <c r="X144" s="31">
        <v>0</v>
      </c>
      <c r="Y144" s="31">
        <v>0</v>
      </c>
      <c r="Z144" s="36" t="s">
        <v>772</v>
      </c>
      <c r="AA144" s="31">
        <v>25.559782608695652</v>
      </c>
      <c r="AB144" s="31">
        <v>0</v>
      </c>
      <c r="AC144" s="36">
        <v>0</v>
      </c>
      <c r="AD144" s="31">
        <v>0</v>
      </c>
      <c r="AE144" s="31">
        <v>0</v>
      </c>
      <c r="AF144" s="36" t="s">
        <v>772</v>
      </c>
      <c r="AG144" s="31">
        <v>19.888586956521738</v>
      </c>
      <c r="AH144" s="31">
        <v>0</v>
      </c>
      <c r="AI144" s="36">
        <v>0</v>
      </c>
      <c r="AJ144" t="s">
        <v>140</v>
      </c>
      <c r="AK144" s="37">
        <v>7</v>
      </c>
      <c r="AT144"/>
    </row>
    <row r="145" spans="1:46" x14ac:dyDescent="0.25">
      <c r="A145" t="s">
        <v>607</v>
      </c>
      <c r="B145" t="s">
        <v>295</v>
      </c>
      <c r="C145" t="s">
        <v>474</v>
      </c>
      <c r="D145" t="s">
        <v>533</v>
      </c>
      <c r="E145" s="31">
        <v>40.695652173913047</v>
      </c>
      <c r="F145" s="31">
        <v>131.69130434782605</v>
      </c>
      <c r="G145" s="31">
        <v>6.8641304347826084</v>
      </c>
      <c r="H145" s="36">
        <v>5.2122882894780294E-2</v>
      </c>
      <c r="I145" s="31">
        <v>14.547826086956523</v>
      </c>
      <c r="J145" s="31">
        <v>2.5293478260869562</v>
      </c>
      <c r="K145" s="36">
        <v>0.17386431560071725</v>
      </c>
      <c r="L145" s="31">
        <v>14.36304347826087</v>
      </c>
      <c r="M145" s="31">
        <v>2.5293478260869562</v>
      </c>
      <c r="N145" s="36">
        <v>0.17610110488875433</v>
      </c>
      <c r="O145" s="31">
        <v>0</v>
      </c>
      <c r="P145" s="31">
        <v>0</v>
      </c>
      <c r="Q145" s="36" t="s">
        <v>772</v>
      </c>
      <c r="R145" s="31">
        <v>0.18478260869565216</v>
      </c>
      <c r="S145" s="31">
        <v>0</v>
      </c>
      <c r="T145" s="36">
        <v>0</v>
      </c>
      <c r="U145" s="31">
        <v>25.326086956521735</v>
      </c>
      <c r="V145" s="31">
        <v>3.2782608695652171</v>
      </c>
      <c r="W145" s="36">
        <v>0.12944206008583692</v>
      </c>
      <c r="X145" s="31">
        <v>2.9380434782608686</v>
      </c>
      <c r="Y145" s="31">
        <v>0</v>
      </c>
      <c r="Z145" s="36">
        <v>0</v>
      </c>
      <c r="AA145" s="31">
        <v>88.879347826086928</v>
      </c>
      <c r="AB145" s="31">
        <v>1.0565217391304349</v>
      </c>
      <c r="AC145" s="36">
        <v>1.1887145495236586E-2</v>
      </c>
      <c r="AD145" s="31">
        <v>0</v>
      </c>
      <c r="AE145" s="31">
        <v>0</v>
      </c>
      <c r="AF145" s="36" t="s">
        <v>772</v>
      </c>
      <c r="AG145" s="31">
        <v>0</v>
      </c>
      <c r="AH145" s="31">
        <v>0</v>
      </c>
      <c r="AI145" s="36" t="s">
        <v>772</v>
      </c>
      <c r="AJ145" t="s">
        <v>104</v>
      </c>
      <c r="AK145" s="37">
        <v>7</v>
      </c>
      <c r="AT145"/>
    </row>
    <row r="146" spans="1:46" x14ac:dyDescent="0.25">
      <c r="A146" t="s">
        <v>607</v>
      </c>
      <c r="B146" t="s">
        <v>369</v>
      </c>
      <c r="C146" t="s">
        <v>499</v>
      </c>
      <c r="D146" t="s">
        <v>576</v>
      </c>
      <c r="E146" s="31">
        <v>22.478260869565219</v>
      </c>
      <c r="F146" s="31">
        <v>86.756956521739141</v>
      </c>
      <c r="G146" s="31">
        <v>23.266304347826086</v>
      </c>
      <c r="H146" s="36">
        <v>0.26817796843756414</v>
      </c>
      <c r="I146" s="31">
        <v>12.503586956521739</v>
      </c>
      <c r="J146" s="31">
        <v>1.3595652173913044</v>
      </c>
      <c r="K146" s="36">
        <v>0.10873401545643425</v>
      </c>
      <c r="L146" s="31">
        <v>3.8634782608695653</v>
      </c>
      <c r="M146" s="31">
        <v>1.3595652173913044</v>
      </c>
      <c r="N146" s="36">
        <v>0.35190186810713486</v>
      </c>
      <c r="O146" s="31">
        <v>4.0576086956521724</v>
      </c>
      <c r="P146" s="31">
        <v>0</v>
      </c>
      <c r="Q146" s="36">
        <v>0</v>
      </c>
      <c r="R146" s="31">
        <v>4.5825000000000014</v>
      </c>
      <c r="S146" s="31">
        <v>0</v>
      </c>
      <c r="T146" s="36">
        <v>0</v>
      </c>
      <c r="U146" s="31">
        <v>21.0620652173913</v>
      </c>
      <c r="V146" s="31">
        <v>6.8051086956521747</v>
      </c>
      <c r="W146" s="36">
        <v>0.32309788358423097</v>
      </c>
      <c r="X146" s="31">
        <v>0</v>
      </c>
      <c r="Y146" s="31">
        <v>0</v>
      </c>
      <c r="Z146" s="36" t="s">
        <v>772</v>
      </c>
      <c r="AA146" s="31">
        <v>52.940652173913065</v>
      </c>
      <c r="AB146" s="31">
        <v>15.101630434782605</v>
      </c>
      <c r="AC146" s="36">
        <v>0.28525584432116335</v>
      </c>
      <c r="AD146" s="31">
        <v>0</v>
      </c>
      <c r="AE146" s="31">
        <v>0</v>
      </c>
      <c r="AF146" s="36" t="s">
        <v>772</v>
      </c>
      <c r="AG146" s="31">
        <v>0.25065217391304345</v>
      </c>
      <c r="AH146" s="31">
        <v>0</v>
      </c>
      <c r="AI146" s="36">
        <v>0</v>
      </c>
      <c r="AJ146" t="s">
        <v>181</v>
      </c>
      <c r="AK146" s="37">
        <v>7</v>
      </c>
      <c r="AT146"/>
    </row>
    <row r="147" spans="1:46" x14ac:dyDescent="0.25">
      <c r="A147" t="s">
        <v>607</v>
      </c>
      <c r="B147" t="s">
        <v>338</v>
      </c>
      <c r="C147" t="s">
        <v>425</v>
      </c>
      <c r="D147" t="s">
        <v>558</v>
      </c>
      <c r="E147" s="31">
        <v>26.271739130434781</v>
      </c>
      <c r="F147" s="31">
        <v>118.23836956521743</v>
      </c>
      <c r="G147" s="31">
        <v>0</v>
      </c>
      <c r="H147" s="36">
        <v>0</v>
      </c>
      <c r="I147" s="31">
        <v>18.863695652173917</v>
      </c>
      <c r="J147" s="31">
        <v>0</v>
      </c>
      <c r="K147" s="36">
        <v>0</v>
      </c>
      <c r="L147" s="31">
        <v>13.341956521739133</v>
      </c>
      <c r="M147" s="31">
        <v>0</v>
      </c>
      <c r="N147" s="36">
        <v>0</v>
      </c>
      <c r="O147" s="31">
        <v>0</v>
      </c>
      <c r="P147" s="31">
        <v>0</v>
      </c>
      <c r="Q147" s="36" t="s">
        <v>772</v>
      </c>
      <c r="R147" s="31">
        <v>5.5217391304347823</v>
      </c>
      <c r="S147" s="31">
        <v>0</v>
      </c>
      <c r="T147" s="36">
        <v>0</v>
      </c>
      <c r="U147" s="31">
        <v>30.232173913043489</v>
      </c>
      <c r="V147" s="31">
        <v>0</v>
      </c>
      <c r="W147" s="36">
        <v>0</v>
      </c>
      <c r="X147" s="31">
        <v>0</v>
      </c>
      <c r="Y147" s="31">
        <v>0</v>
      </c>
      <c r="Z147" s="36" t="s">
        <v>772</v>
      </c>
      <c r="AA147" s="31">
        <v>66.410652173913064</v>
      </c>
      <c r="AB147" s="31">
        <v>0</v>
      </c>
      <c r="AC147" s="36">
        <v>0</v>
      </c>
      <c r="AD147" s="31">
        <v>0.30195652173913046</v>
      </c>
      <c r="AE147" s="31">
        <v>0</v>
      </c>
      <c r="AF147" s="36">
        <v>0</v>
      </c>
      <c r="AG147" s="31">
        <v>2.4298913043478261</v>
      </c>
      <c r="AH147" s="31">
        <v>0</v>
      </c>
      <c r="AI147" s="36">
        <v>0</v>
      </c>
      <c r="AJ147" t="s">
        <v>150</v>
      </c>
      <c r="AK147" s="37">
        <v>7</v>
      </c>
      <c r="AT147"/>
    </row>
    <row r="148" spans="1:46" x14ac:dyDescent="0.25">
      <c r="A148" t="s">
        <v>607</v>
      </c>
      <c r="B148" t="s">
        <v>263</v>
      </c>
      <c r="C148" t="s">
        <v>415</v>
      </c>
      <c r="D148" t="s">
        <v>543</v>
      </c>
      <c r="E148" s="31">
        <v>27.152173913043477</v>
      </c>
      <c r="F148" s="31">
        <v>91.901413043478271</v>
      </c>
      <c r="G148" s="31">
        <v>45.216739130434782</v>
      </c>
      <c r="H148" s="36">
        <v>0.49201353529834069</v>
      </c>
      <c r="I148" s="31">
        <v>19.185869565217388</v>
      </c>
      <c r="J148" s="31">
        <v>5.5994565217391292</v>
      </c>
      <c r="K148" s="36">
        <v>0.29185315279587559</v>
      </c>
      <c r="L148" s="31">
        <v>13.457391304347823</v>
      </c>
      <c r="M148" s="31">
        <v>5.5994565217391292</v>
      </c>
      <c r="N148" s="36">
        <v>0.4160878133884725</v>
      </c>
      <c r="O148" s="31">
        <v>0</v>
      </c>
      <c r="P148" s="31">
        <v>0</v>
      </c>
      <c r="Q148" s="36" t="s">
        <v>772</v>
      </c>
      <c r="R148" s="31">
        <v>5.7284782608695659</v>
      </c>
      <c r="S148" s="31">
        <v>0</v>
      </c>
      <c r="T148" s="36">
        <v>0</v>
      </c>
      <c r="U148" s="31">
        <v>10.217282608695653</v>
      </c>
      <c r="V148" s="31">
        <v>4.7678260869565223</v>
      </c>
      <c r="W148" s="36">
        <v>0.46664326216236346</v>
      </c>
      <c r="X148" s="31">
        <v>0</v>
      </c>
      <c r="Y148" s="31">
        <v>0</v>
      </c>
      <c r="Z148" s="36" t="s">
        <v>772</v>
      </c>
      <c r="AA148" s="31">
        <v>46.420108695652182</v>
      </c>
      <c r="AB148" s="31">
        <v>34.849456521739128</v>
      </c>
      <c r="AC148" s="36">
        <v>0.750740519593036</v>
      </c>
      <c r="AD148" s="31">
        <v>0</v>
      </c>
      <c r="AE148" s="31">
        <v>0</v>
      </c>
      <c r="AF148" s="36" t="s">
        <v>772</v>
      </c>
      <c r="AG148" s="31">
        <v>16.07815217391305</v>
      </c>
      <c r="AH148" s="31">
        <v>0</v>
      </c>
      <c r="AI148" s="36">
        <v>0</v>
      </c>
      <c r="AJ148" t="s">
        <v>71</v>
      </c>
      <c r="AK148" s="37">
        <v>7</v>
      </c>
      <c r="AT148"/>
    </row>
    <row r="149" spans="1:46" x14ac:dyDescent="0.25">
      <c r="A149" t="s">
        <v>607</v>
      </c>
      <c r="B149" t="s">
        <v>321</v>
      </c>
      <c r="C149" t="s">
        <v>397</v>
      </c>
      <c r="D149" t="s">
        <v>561</v>
      </c>
      <c r="E149" s="31">
        <v>20.076086956521738</v>
      </c>
      <c r="F149" s="31">
        <v>67.957065217391317</v>
      </c>
      <c r="G149" s="31">
        <v>0</v>
      </c>
      <c r="H149" s="36">
        <v>0</v>
      </c>
      <c r="I149" s="31">
        <v>25.424891304347831</v>
      </c>
      <c r="J149" s="31">
        <v>0</v>
      </c>
      <c r="K149" s="36">
        <v>0</v>
      </c>
      <c r="L149" s="31">
        <v>19.598804347826093</v>
      </c>
      <c r="M149" s="31">
        <v>0</v>
      </c>
      <c r="N149" s="36">
        <v>0</v>
      </c>
      <c r="O149" s="31">
        <v>0</v>
      </c>
      <c r="P149" s="31">
        <v>0</v>
      </c>
      <c r="Q149" s="36" t="s">
        <v>772</v>
      </c>
      <c r="R149" s="31">
        <v>5.8260869565217392</v>
      </c>
      <c r="S149" s="31">
        <v>0</v>
      </c>
      <c r="T149" s="36">
        <v>0</v>
      </c>
      <c r="U149" s="31">
        <v>8.1368478260869548</v>
      </c>
      <c r="V149" s="31">
        <v>0</v>
      </c>
      <c r="W149" s="36">
        <v>0</v>
      </c>
      <c r="X149" s="31">
        <v>0</v>
      </c>
      <c r="Y149" s="31">
        <v>0</v>
      </c>
      <c r="Z149" s="36" t="s">
        <v>772</v>
      </c>
      <c r="AA149" s="31">
        <v>34.39532608695653</v>
      </c>
      <c r="AB149" s="31">
        <v>0</v>
      </c>
      <c r="AC149" s="36">
        <v>0</v>
      </c>
      <c r="AD149" s="31">
        <v>0</v>
      </c>
      <c r="AE149" s="31">
        <v>0</v>
      </c>
      <c r="AF149" s="36" t="s">
        <v>772</v>
      </c>
      <c r="AG149" s="31">
        <v>0</v>
      </c>
      <c r="AH149" s="31">
        <v>0</v>
      </c>
      <c r="AI149" s="36" t="s">
        <v>772</v>
      </c>
      <c r="AJ149" t="s">
        <v>131</v>
      </c>
      <c r="AK149" s="37">
        <v>7</v>
      </c>
      <c r="AT149"/>
    </row>
    <row r="150" spans="1:46" x14ac:dyDescent="0.25">
      <c r="A150" t="s">
        <v>607</v>
      </c>
      <c r="B150" t="s">
        <v>268</v>
      </c>
      <c r="C150" t="s">
        <v>460</v>
      </c>
      <c r="D150" t="s">
        <v>514</v>
      </c>
      <c r="E150" s="31">
        <v>44.543478260869563</v>
      </c>
      <c r="F150" s="31">
        <v>138.46543478260872</v>
      </c>
      <c r="G150" s="31">
        <v>12.7575</v>
      </c>
      <c r="H150" s="36">
        <v>9.2134907314806225E-2</v>
      </c>
      <c r="I150" s="31">
        <v>23.52358695652174</v>
      </c>
      <c r="J150" s="31">
        <v>0</v>
      </c>
      <c r="K150" s="36">
        <v>0</v>
      </c>
      <c r="L150" s="31">
        <v>13.133586956521741</v>
      </c>
      <c r="M150" s="31">
        <v>0</v>
      </c>
      <c r="N150" s="36">
        <v>0</v>
      </c>
      <c r="O150" s="31">
        <v>4.824782608695652</v>
      </c>
      <c r="P150" s="31">
        <v>0</v>
      </c>
      <c r="Q150" s="36">
        <v>0</v>
      </c>
      <c r="R150" s="31">
        <v>5.5652173913043477</v>
      </c>
      <c r="S150" s="31">
        <v>0</v>
      </c>
      <c r="T150" s="36">
        <v>0</v>
      </c>
      <c r="U150" s="31">
        <v>30.772717391304344</v>
      </c>
      <c r="V150" s="31">
        <v>2.3260869565217392</v>
      </c>
      <c r="W150" s="36">
        <v>7.558926067345087E-2</v>
      </c>
      <c r="X150" s="31">
        <v>0</v>
      </c>
      <c r="Y150" s="31">
        <v>0</v>
      </c>
      <c r="Z150" s="36" t="s">
        <v>772</v>
      </c>
      <c r="AA150" s="31">
        <v>41.867826086956541</v>
      </c>
      <c r="AB150" s="31">
        <v>4.9103260869565215</v>
      </c>
      <c r="AC150" s="36">
        <v>0.11728161086649491</v>
      </c>
      <c r="AD150" s="31">
        <v>0</v>
      </c>
      <c r="AE150" s="31">
        <v>0</v>
      </c>
      <c r="AF150" s="36" t="s">
        <v>772</v>
      </c>
      <c r="AG150" s="31">
        <v>42.30130434782609</v>
      </c>
      <c r="AH150" s="31">
        <v>5.5210869565217395</v>
      </c>
      <c r="AI150" s="36">
        <v>0.13051812566166116</v>
      </c>
      <c r="AJ150" t="s">
        <v>76</v>
      </c>
      <c r="AK150" s="37">
        <v>7</v>
      </c>
      <c r="AT150"/>
    </row>
    <row r="151" spans="1:46" x14ac:dyDescent="0.25">
      <c r="A151" t="s">
        <v>607</v>
      </c>
      <c r="B151" t="s">
        <v>262</v>
      </c>
      <c r="C151" t="s">
        <v>458</v>
      </c>
      <c r="D151" t="s">
        <v>529</v>
      </c>
      <c r="E151" s="31">
        <v>24.782608695652176</v>
      </c>
      <c r="F151" s="31">
        <v>83.123369565217402</v>
      </c>
      <c r="G151" s="31">
        <v>5.125</v>
      </c>
      <c r="H151" s="36">
        <v>6.1655344661876325E-2</v>
      </c>
      <c r="I151" s="31">
        <v>20.17608695652174</v>
      </c>
      <c r="J151" s="31">
        <v>0</v>
      </c>
      <c r="K151" s="36">
        <v>0</v>
      </c>
      <c r="L151" s="31">
        <v>9.0658695652173904</v>
      </c>
      <c r="M151" s="31">
        <v>0</v>
      </c>
      <c r="N151" s="36">
        <v>0</v>
      </c>
      <c r="O151" s="31">
        <v>5.0395652173913055</v>
      </c>
      <c r="P151" s="31">
        <v>0</v>
      </c>
      <c r="Q151" s="36">
        <v>0</v>
      </c>
      <c r="R151" s="31">
        <v>6.0706521739130439</v>
      </c>
      <c r="S151" s="31">
        <v>0</v>
      </c>
      <c r="T151" s="36">
        <v>0</v>
      </c>
      <c r="U151" s="31">
        <v>17.399021739130436</v>
      </c>
      <c r="V151" s="31">
        <v>5.125</v>
      </c>
      <c r="W151" s="36">
        <v>0.2945567904242492</v>
      </c>
      <c r="X151" s="31">
        <v>0</v>
      </c>
      <c r="Y151" s="31">
        <v>0</v>
      </c>
      <c r="Z151" s="36" t="s">
        <v>772</v>
      </c>
      <c r="AA151" s="31">
        <v>44.935652173913056</v>
      </c>
      <c r="AB151" s="31">
        <v>0</v>
      </c>
      <c r="AC151" s="36">
        <v>0</v>
      </c>
      <c r="AD151" s="31">
        <v>0</v>
      </c>
      <c r="AE151" s="31">
        <v>0</v>
      </c>
      <c r="AF151" s="36" t="s">
        <v>772</v>
      </c>
      <c r="AG151" s="31">
        <v>0.61260869565217391</v>
      </c>
      <c r="AH151" s="31">
        <v>0</v>
      </c>
      <c r="AI151" s="36">
        <v>0</v>
      </c>
      <c r="AJ151" t="s">
        <v>70</v>
      </c>
      <c r="AK151" s="37">
        <v>7</v>
      </c>
      <c r="AT151"/>
    </row>
    <row r="152" spans="1:46" x14ac:dyDescent="0.25">
      <c r="A152" t="s">
        <v>607</v>
      </c>
      <c r="B152" t="s">
        <v>251</v>
      </c>
      <c r="C152" t="s">
        <v>453</v>
      </c>
      <c r="D152" t="s">
        <v>558</v>
      </c>
      <c r="E152" s="31">
        <v>36.293478260869563</v>
      </c>
      <c r="F152" s="31">
        <v>101.75173913043481</v>
      </c>
      <c r="G152" s="31">
        <v>18.382065217391304</v>
      </c>
      <c r="H152" s="36">
        <v>0.18065602980827156</v>
      </c>
      <c r="I152" s="31">
        <v>21.951630434782615</v>
      </c>
      <c r="J152" s="31">
        <v>0</v>
      </c>
      <c r="K152" s="36">
        <v>0</v>
      </c>
      <c r="L152" s="31">
        <v>16.521086956521742</v>
      </c>
      <c r="M152" s="31">
        <v>0</v>
      </c>
      <c r="N152" s="36">
        <v>0</v>
      </c>
      <c r="O152" s="31">
        <v>0.21315217391304347</v>
      </c>
      <c r="P152" s="31">
        <v>0</v>
      </c>
      <c r="Q152" s="36">
        <v>0</v>
      </c>
      <c r="R152" s="31">
        <v>5.2173913043478262</v>
      </c>
      <c r="S152" s="31">
        <v>0</v>
      </c>
      <c r="T152" s="36">
        <v>0</v>
      </c>
      <c r="U152" s="31">
        <v>18.687934782608696</v>
      </c>
      <c r="V152" s="31">
        <v>3.9538043478260869</v>
      </c>
      <c r="W152" s="36">
        <v>0.2115698922229525</v>
      </c>
      <c r="X152" s="31">
        <v>0</v>
      </c>
      <c r="Y152" s="31">
        <v>0</v>
      </c>
      <c r="Z152" s="36" t="s">
        <v>772</v>
      </c>
      <c r="AA152" s="31">
        <v>47.487717391304365</v>
      </c>
      <c r="AB152" s="31">
        <v>14.428260869565218</v>
      </c>
      <c r="AC152" s="36">
        <v>0.30383142551735337</v>
      </c>
      <c r="AD152" s="31">
        <v>4.0082608695652171</v>
      </c>
      <c r="AE152" s="31">
        <v>0</v>
      </c>
      <c r="AF152" s="36">
        <v>0</v>
      </c>
      <c r="AG152" s="31">
        <v>9.6161956521739143</v>
      </c>
      <c r="AH152" s="31">
        <v>0</v>
      </c>
      <c r="AI152" s="36">
        <v>0</v>
      </c>
      <c r="AJ152" t="s">
        <v>58</v>
      </c>
      <c r="AK152" s="37">
        <v>7</v>
      </c>
      <c r="AT152"/>
    </row>
    <row r="153" spans="1:46" x14ac:dyDescent="0.25">
      <c r="A153" t="s">
        <v>607</v>
      </c>
      <c r="B153" t="s">
        <v>233</v>
      </c>
      <c r="C153" t="s">
        <v>447</v>
      </c>
      <c r="D153" t="s">
        <v>552</v>
      </c>
      <c r="E153" s="31">
        <v>42.630434782608695</v>
      </c>
      <c r="F153" s="31">
        <v>143.16967391304348</v>
      </c>
      <c r="G153" s="31">
        <v>0</v>
      </c>
      <c r="H153" s="36">
        <v>0</v>
      </c>
      <c r="I153" s="31">
        <v>17.714782608695653</v>
      </c>
      <c r="J153" s="31">
        <v>0</v>
      </c>
      <c r="K153" s="36">
        <v>0</v>
      </c>
      <c r="L153" s="31">
        <v>11.540869565217392</v>
      </c>
      <c r="M153" s="31">
        <v>0</v>
      </c>
      <c r="N153" s="36">
        <v>0</v>
      </c>
      <c r="O153" s="31">
        <v>4.0869565217391308</v>
      </c>
      <c r="P153" s="31">
        <v>0</v>
      </c>
      <c r="Q153" s="36">
        <v>0</v>
      </c>
      <c r="R153" s="31">
        <v>2.0869565217391304</v>
      </c>
      <c r="S153" s="31">
        <v>0</v>
      </c>
      <c r="T153" s="36">
        <v>0</v>
      </c>
      <c r="U153" s="31">
        <v>19.713586956521741</v>
      </c>
      <c r="V153" s="31">
        <v>0</v>
      </c>
      <c r="W153" s="36">
        <v>0</v>
      </c>
      <c r="X153" s="31">
        <v>0</v>
      </c>
      <c r="Y153" s="31">
        <v>0</v>
      </c>
      <c r="Z153" s="36" t="s">
        <v>772</v>
      </c>
      <c r="AA153" s="31">
        <v>57.747065217391317</v>
      </c>
      <c r="AB153" s="31">
        <v>0</v>
      </c>
      <c r="AC153" s="36">
        <v>0</v>
      </c>
      <c r="AD153" s="31">
        <v>0.94010869565217381</v>
      </c>
      <c r="AE153" s="31">
        <v>0</v>
      </c>
      <c r="AF153" s="36">
        <v>0</v>
      </c>
      <c r="AG153" s="31">
        <v>47.054130434782614</v>
      </c>
      <c r="AH153" s="31">
        <v>0</v>
      </c>
      <c r="AI153" s="36">
        <v>0</v>
      </c>
      <c r="AJ153" t="s">
        <v>40</v>
      </c>
      <c r="AK153" s="37">
        <v>7</v>
      </c>
      <c r="AT153"/>
    </row>
    <row r="154" spans="1:46" x14ac:dyDescent="0.25">
      <c r="A154" t="s">
        <v>607</v>
      </c>
      <c r="B154" t="s">
        <v>230</v>
      </c>
      <c r="C154" t="s">
        <v>445</v>
      </c>
      <c r="D154" t="s">
        <v>525</v>
      </c>
      <c r="E154" s="31">
        <v>73.902173913043484</v>
      </c>
      <c r="F154" s="31">
        <v>246.67021739130436</v>
      </c>
      <c r="G154" s="31">
        <v>0</v>
      </c>
      <c r="H154" s="36">
        <v>0</v>
      </c>
      <c r="I154" s="31">
        <v>30.188586956521739</v>
      </c>
      <c r="J154" s="31">
        <v>0</v>
      </c>
      <c r="K154" s="36">
        <v>0</v>
      </c>
      <c r="L154" s="31">
        <v>19.666847826086958</v>
      </c>
      <c r="M154" s="31">
        <v>0</v>
      </c>
      <c r="N154" s="36">
        <v>0</v>
      </c>
      <c r="O154" s="31">
        <v>0</v>
      </c>
      <c r="P154" s="31">
        <v>0</v>
      </c>
      <c r="Q154" s="36" t="s">
        <v>772</v>
      </c>
      <c r="R154" s="31">
        <v>10.521739130434783</v>
      </c>
      <c r="S154" s="31">
        <v>0</v>
      </c>
      <c r="T154" s="36">
        <v>0</v>
      </c>
      <c r="U154" s="31">
        <v>34.785434782608689</v>
      </c>
      <c r="V154" s="31">
        <v>0</v>
      </c>
      <c r="W154" s="36">
        <v>0</v>
      </c>
      <c r="X154" s="31">
        <v>10.695652173913043</v>
      </c>
      <c r="Y154" s="31">
        <v>0</v>
      </c>
      <c r="Z154" s="36">
        <v>0</v>
      </c>
      <c r="AA154" s="31">
        <v>165.46565217391307</v>
      </c>
      <c r="AB154" s="31">
        <v>0</v>
      </c>
      <c r="AC154" s="36">
        <v>0</v>
      </c>
      <c r="AD154" s="31">
        <v>5.5348913043478252</v>
      </c>
      <c r="AE154" s="31">
        <v>0</v>
      </c>
      <c r="AF154" s="36">
        <v>0</v>
      </c>
      <c r="AG154" s="31">
        <v>0</v>
      </c>
      <c r="AH154" s="31">
        <v>0</v>
      </c>
      <c r="AI154" s="36" t="s">
        <v>772</v>
      </c>
      <c r="AJ154" t="s">
        <v>37</v>
      </c>
      <c r="AK154" s="37">
        <v>7</v>
      </c>
      <c r="AT154"/>
    </row>
    <row r="155" spans="1:46" x14ac:dyDescent="0.25">
      <c r="A155" t="s">
        <v>607</v>
      </c>
      <c r="B155" t="s">
        <v>370</v>
      </c>
      <c r="C155" t="s">
        <v>500</v>
      </c>
      <c r="D155" t="s">
        <v>577</v>
      </c>
      <c r="E155" s="31">
        <v>27.184782608695652</v>
      </c>
      <c r="F155" s="31">
        <v>104.98880434782609</v>
      </c>
      <c r="G155" s="31">
        <v>42.412065217391302</v>
      </c>
      <c r="H155" s="36">
        <v>0.40396750378145907</v>
      </c>
      <c r="I155" s="31">
        <v>11.77695652173913</v>
      </c>
      <c r="J155" s="31">
        <v>2.1413043478260869</v>
      </c>
      <c r="K155" s="36">
        <v>0.18182153800716211</v>
      </c>
      <c r="L155" s="31">
        <v>2.8039130434782606</v>
      </c>
      <c r="M155" s="31">
        <v>0.27173913043478259</v>
      </c>
      <c r="N155" s="36">
        <v>9.69142502713599E-2</v>
      </c>
      <c r="O155" s="31">
        <v>3.7991304347826085</v>
      </c>
      <c r="P155" s="31">
        <v>0</v>
      </c>
      <c r="Q155" s="36">
        <v>0</v>
      </c>
      <c r="R155" s="31">
        <v>5.1739130434782608</v>
      </c>
      <c r="S155" s="31">
        <v>1.8695652173913044</v>
      </c>
      <c r="T155" s="36">
        <v>0.3613445378151261</v>
      </c>
      <c r="U155" s="31">
        <v>24.103586956521745</v>
      </c>
      <c r="V155" s="31">
        <v>2.8822826086956526</v>
      </c>
      <c r="W155" s="36">
        <v>0.11957899103958006</v>
      </c>
      <c r="X155" s="31">
        <v>5.2660869565217396</v>
      </c>
      <c r="Y155" s="31">
        <v>0</v>
      </c>
      <c r="Z155" s="36">
        <v>0</v>
      </c>
      <c r="AA155" s="31">
        <v>63.842173913043482</v>
      </c>
      <c r="AB155" s="31">
        <v>37.388478260869562</v>
      </c>
      <c r="AC155" s="36">
        <v>0.58563917813630073</v>
      </c>
      <c r="AD155" s="31">
        <v>0</v>
      </c>
      <c r="AE155" s="31">
        <v>0</v>
      </c>
      <c r="AF155" s="36" t="s">
        <v>772</v>
      </c>
      <c r="AG155" s="31">
        <v>0</v>
      </c>
      <c r="AH155" s="31">
        <v>0</v>
      </c>
      <c r="AI155" s="36" t="s">
        <v>772</v>
      </c>
      <c r="AJ155" t="s">
        <v>182</v>
      </c>
      <c r="AK155" s="37">
        <v>7</v>
      </c>
      <c r="AT155"/>
    </row>
    <row r="156" spans="1:46" x14ac:dyDescent="0.25">
      <c r="A156" t="s">
        <v>607</v>
      </c>
      <c r="B156" t="s">
        <v>343</v>
      </c>
      <c r="C156" t="s">
        <v>382</v>
      </c>
      <c r="D156" t="s">
        <v>531</v>
      </c>
      <c r="E156" s="31">
        <v>68.815217391304344</v>
      </c>
      <c r="F156" s="31">
        <v>234.82576086956522</v>
      </c>
      <c r="G156" s="31">
        <v>0</v>
      </c>
      <c r="H156" s="36">
        <v>0</v>
      </c>
      <c r="I156" s="31">
        <v>53.059347826086949</v>
      </c>
      <c r="J156" s="31">
        <v>0</v>
      </c>
      <c r="K156" s="36">
        <v>0</v>
      </c>
      <c r="L156" s="31">
        <v>31.385326086956521</v>
      </c>
      <c r="M156" s="31">
        <v>0</v>
      </c>
      <c r="N156" s="36">
        <v>0</v>
      </c>
      <c r="O156" s="31">
        <v>16.108804347826077</v>
      </c>
      <c r="P156" s="31">
        <v>0</v>
      </c>
      <c r="Q156" s="36">
        <v>0</v>
      </c>
      <c r="R156" s="31">
        <v>5.5652173913043477</v>
      </c>
      <c r="S156" s="31">
        <v>0</v>
      </c>
      <c r="T156" s="36">
        <v>0</v>
      </c>
      <c r="U156" s="31">
        <v>26.300108695652167</v>
      </c>
      <c r="V156" s="31">
        <v>0</v>
      </c>
      <c r="W156" s="36">
        <v>0</v>
      </c>
      <c r="X156" s="31">
        <v>0</v>
      </c>
      <c r="Y156" s="31">
        <v>0</v>
      </c>
      <c r="Z156" s="36" t="s">
        <v>772</v>
      </c>
      <c r="AA156" s="31">
        <v>114.7058695652174</v>
      </c>
      <c r="AB156" s="31">
        <v>0</v>
      </c>
      <c r="AC156" s="36">
        <v>0</v>
      </c>
      <c r="AD156" s="31">
        <v>0</v>
      </c>
      <c r="AE156" s="31">
        <v>0</v>
      </c>
      <c r="AF156" s="36" t="s">
        <v>772</v>
      </c>
      <c r="AG156" s="31">
        <v>40.760434782608698</v>
      </c>
      <c r="AH156" s="31">
        <v>0</v>
      </c>
      <c r="AI156" s="36">
        <v>0</v>
      </c>
      <c r="AJ156" t="s">
        <v>155</v>
      </c>
      <c r="AK156" s="37">
        <v>7</v>
      </c>
      <c r="AT156"/>
    </row>
    <row r="157" spans="1:46" x14ac:dyDescent="0.25">
      <c r="A157" t="s">
        <v>607</v>
      </c>
      <c r="B157" t="s">
        <v>201</v>
      </c>
      <c r="C157" t="s">
        <v>427</v>
      </c>
      <c r="D157" t="s">
        <v>516</v>
      </c>
      <c r="E157" s="31">
        <v>65.978260869565219</v>
      </c>
      <c r="F157" s="31">
        <v>282.76739130434783</v>
      </c>
      <c r="G157" s="31">
        <v>8.3864130434782602</v>
      </c>
      <c r="H157" s="36">
        <v>2.9658345698184863E-2</v>
      </c>
      <c r="I157" s="31">
        <v>59.226195652173914</v>
      </c>
      <c r="J157" s="31">
        <v>3.8423913043478262</v>
      </c>
      <c r="K157" s="36">
        <v>6.487655102673795E-2</v>
      </c>
      <c r="L157" s="31">
        <v>37.574021739130437</v>
      </c>
      <c r="M157" s="31">
        <v>3.8423913043478262</v>
      </c>
      <c r="N157" s="36">
        <v>0.10226191199400603</v>
      </c>
      <c r="O157" s="31">
        <v>16.347826086956523</v>
      </c>
      <c r="P157" s="31">
        <v>0</v>
      </c>
      <c r="Q157" s="36">
        <v>0</v>
      </c>
      <c r="R157" s="31">
        <v>5.3043478260869561</v>
      </c>
      <c r="S157" s="31">
        <v>0</v>
      </c>
      <c r="T157" s="36">
        <v>0</v>
      </c>
      <c r="U157" s="31">
        <v>50.023804347826072</v>
      </c>
      <c r="V157" s="31">
        <v>4.5440217391304341</v>
      </c>
      <c r="W157" s="36">
        <v>9.0837188382052902E-2</v>
      </c>
      <c r="X157" s="31">
        <v>0</v>
      </c>
      <c r="Y157" s="31">
        <v>0</v>
      </c>
      <c r="Z157" s="36" t="s">
        <v>772</v>
      </c>
      <c r="AA157" s="31">
        <v>146.75119565217392</v>
      </c>
      <c r="AB157" s="31">
        <v>0</v>
      </c>
      <c r="AC157" s="36">
        <v>0</v>
      </c>
      <c r="AD157" s="31">
        <v>0</v>
      </c>
      <c r="AE157" s="31">
        <v>0</v>
      </c>
      <c r="AF157" s="36" t="s">
        <v>772</v>
      </c>
      <c r="AG157" s="31">
        <v>26.76619565217392</v>
      </c>
      <c r="AH157" s="31">
        <v>0</v>
      </c>
      <c r="AI157" s="36">
        <v>0</v>
      </c>
      <c r="AJ157" t="s">
        <v>8</v>
      </c>
      <c r="AK157" s="37">
        <v>7</v>
      </c>
      <c r="AT157"/>
    </row>
    <row r="158" spans="1:46" x14ac:dyDescent="0.25">
      <c r="A158" t="s">
        <v>607</v>
      </c>
      <c r="B158" t="s">
        <v>365</v>
      </c>
      <c r="C158" t="s">
        <v>497</v>
      </c>
      <c r="D158" t="s">
        <v>539</v>
      </c>
      <c r="E158" s="31">
        <v>22.043478260869566</v>
      </c>
      <c r="F158" s="31">
        <v>104.62804347826091</v>
      </c>
      <c r="G158" s="31">
        <v>0</v>
      </c>
      <c r="H158" s="36">
        <v>0</v>
      </c>
      <c r="I158" s="31">
        <v>16.565326086956521</v>
      </c>
      <c r="J158" s="31">
        <v>0</v>
      </c>
      <c r="K158" s="36">
        <v>0</v>
      </c>
      <c r="L158" s="31">
        <v>9.0816304347826087</v>
      </c>
      <c r="M158" s="31">
        <v>0</v>
      </c>
      <c r="N158" s="36">
        <v>0</v>
      </c>
      <c r="O158" s="31">
        <v>3.6641304347826078</v>
      </c>
      <c r="P158" s="31">
        <v>0</v>
      </c>
      <c r="Q158" s="36">
        <v>0</v>
      </c>
      <c r="R158" s="31">
        <v>3.8195652173913039</v>
      </c>
      <c r="S158" s="31">
        <v>0</v>
      </c>
      <c r="T158" s="36">
        <v>0</v>
      </c>
      <c r="U158" s="31">
        <v>22.073586956521741</v>
      </c>
      <c r="V158" s="31">
        <v>0</v>
      </c>
      <c r="W158" s="36">
        <v>0</v>
      </c>
      <c r="X158" s="31">
        <v>0</v>
      </c>
      <c r="Y158" s="31">
        <v>0</v>
      </c>
      <c r="Z158" s="36" t="s">
        <v>772</v>
      </c>
      <c r="AA158" s="31">
        <v>65.989130434782652</v>
      </c>
      <c r="AB158" s="31">
        <v>0</v>
      </c>
      <c r="AC158" s="36">
        <v>0</v>
      </c>
      <c r="AD158" s="31">
        <v>0</v>
      </c>
      <c r="AE158" s="31">
        <v>0</v>
      </c>
      <c r="AF158" s="36" t="s">
        <v>772</v>
      </c>
      <c r="AG158" s="31">
        <v>0</v>
      </c>
      <c r="AH158" s="31">
        <v>0</v>
      </c>
      <c r="AI158" s="36" t="s">
        <v>772</v>
      </c>
      <c r="AJ158" t="s">
        <v>177</v>
      </c>
      <c r="AK158" s="37">
        <v>7</v>
      </c>
      <c r="AT158"/>
    </row>
    <row r="159" spans="1:46" x14ac:dyDescent="0.25">
      <c r="A159" t="s">
        <v>607</v>
      </c>
      <c r="B159" t="s">
        <v>202</v>
      </c>
      <c r="C159" t="s">
        <v>427</v>
      </c>
      <c r="D159" t="s">
        <v>516</v>
      </c>
      <c r="E159" s="31">
        <v>77.304347826086953</v>
      </c>
      <c r="F159" s="31">
        <v>360.25152173913045</v>
      </c>
      <c r="G159" s="31">
        <v>0</v>
      </c>
      <c r="H159" s="36">
        <v>0</v>
      </c>
      <c r="I159" s="31">
        <v>64.418478260869577</v>
      </c>
      <c r="J159" s="31">
        <v>0</v>
      </c>
      <c r="K159" s="36">
        <v>0</v>
      </c>
      <c r="L159" s="31">
        <v>50.565217391304358</v>
      </c>
      <c r="M159" s="31">
        <v>0</v>
      </c>
      <c r="N159" s="36">
        <v>0</v>
      </c>
      <c r="O159" s="31">
        <v>9.5923913043478262</v>
      </c>
      <c r="P159" s="31">
        <v>0</v>
      </c>
      <c r="Q159" s="36">
        <v>0</v>
      </c>
      <c r="R159" s="31">
        <v>4.2608695652173916</v>
      </c>
      <c r="S159" s="31">
        <v>0</v>
      </c>
      <c r="T159" s="36">
        <v>0</v>
      </c>
      <c r="U159" s="31">
        <v>81.302826086956514</v>
      </c>
      <c r="V159" s="31">
        <v>0</v>
      </c>
      <c r="W159" s="36">
        <v>0</v>
      </c>
      <c r="X159" s="31">
        <v>4.1195652173913047</v>
      </c>
      <c r="Y159" s="31">
        <v>0</v>
      </c>
      <c r="Z159" s="36">
        <v>0</v>
      </c>
      <c r="AA159" s="31">
        <v>210.41065217391304</v>
      </c>
      <c r="AB159" s="31">
        <v>0</v>
      </c>
      <c r="AC159" s="36">
        <v>0</v>
      </c>
      <c r="AD159" s="31">
        <v>0</v>
      </c>
      <c r="AE159" s="31">
        <v>0</v>
      </c>
      <c r="AF159" s="36" t="s">
        <v>772</v>
      </c>
      <c r="AG159" s="31">
        <v>0</v>
      </c>
      <c r="AH159" s="31">
        <v>0</v>
      </c>
      <c r="AI159" s="36" t="s">
        <v>772</v>
      </c>
      <c r="AJ159" t="s">
        <v>9</v>
      </c>
      <c r="AK159" s="37">
        <v>7</v>
      </c>
      <c r="AT159"/>
    </row>
    <row r="160" spans="1:46" x14ac:dyDescent="0.25">
      <c r="A160" t="s">
        <v>607</v>
      </c>
      <c r="B160" t="s">
        <v>307</v>
      </c>
      <c r="C160" t="s">
        <v>480</v>
      </c>
      <c r="D160" t="s">
        <v>532</v>
      </c>
      <c r="E160" s="31">
        <v>38.065217391304351</v>
      </c>
      <c r="F160" s="31">
        <v>133.49456521739128</v>
      </c>
      <c r="G160" s="31">
        <v>18.244456521739128</v>
      </c>
      <c r="H160" s="36">
        <v>0.13666815942678012</v>
      </c>
      <c r="I160" s="31">
        <v>20.528260869565216</v>
      </c>
      <c r="J160" s="31">
        <v>0</v>
      </c>
      <c r="K160" s="36">
        <v>0</v>
      </c>
      <c r="L160" s="31">
        <v>14.963043478260868</v>
      </c>
      <c r="M160" s="31">
        <v>0</v>
      </c>
      <c r="N160" s="36">
        <v>0</v>
      </c>
      <c r="O160" s="31">
        <v>0</v>
      </c>
      <c r="P160" s="31">
        <v>0</v>
      </c>
      <c r="Q160" s="36" t="s">
        <v>772</v>
      </c>
      <c r="R160" s="31">
        <v>5.5652173913043477</v>
      </c>
      <c r="S160" s="31">
        <v>0</v>
      </c>
      <c r="T160" s="36">
        <v>0</v>
      </c>
      <c r="U160" s="31">
        <v>17.667717391304347</v>
      </c>
      <c r="V160" s="31">
        <v>6.4483695652173916</v>
      </c>
      <c r="W160" s="36">
        <v>0.36498034366290771</v>
      </c>
      <c r="X160" s="31">
        <v>2.9367391304347819</v>
      </c>
      <c r="Y160" s="31">
        <v>0</v>
      </c>
      <c r="Z160" s="36">
        <v>0</v>
      </c>
      <c r="AA160" s="31">
        <v>32.378043478260864</v>
      </c>
      <c r="AB160" s="31">
        <v>0</v>
      </c>
      <c r="AC160" s="36">
        <v>0</v>
      </c>
      <c r="AD160" s="31">
        <v>0</v>
      </c>
      <c r="AE160" s="31">
        <v>0</v>
      </c>
      <c r="AF160" s="36" t="s">
        <v>772</v>
      </c>
      <c r="AG160" s="31">
        <v>59.983804347826073</v>
      </c>
      <c r="AH160" s="31">
        <v>11.796086956521737</v>
      </c>
      <c r="AI160" s="36">
        <v>0.19665453174860606</v>
      </c>
      <c r="AJ160" t="s">
        <v>116</v>
      </c>
      <c r="AK160" s="37">
        <v>7</v>
      </c>
      <c r="AT160"/>
    </row>
    <row r="161" spans="1:46" x14ac:dyDescent="0.25">
      <c r="A161" t="s">
        <v>607</v>
      </c>
      <c r="B161" t="s">
        <v>360</v>
      </c>
      <c r="C161" t="s">
        <v>496</v>
      </c>
      <c r="D161" t="s">
        <v>524</v>
      </c>
      <c r="E161" s="31">
        <v>18.391304347826086</v>
      </c>
      <c r="F161" s="31">
        <v>82.492826086956541</v>
      </c>
      <c r="G161" s="31">
        <v>8.3151086956521745</v>
      </c>
      <c r="H161" s="36">
        <v>0.10079796135105291</v>
      </c>
      <c r="I161" s="31">
        <v>15.124565217391304</v>
      </c>
      <c r="J161" s="31">
        <v>3.6485869565217399</v>
      </c>
      <c r="K161" s="36">
        <v>0.24123582424216297</v>
      </c>
      <c r="L161" s="31">
        <v>4.9411956521739144</v>
      </c>
      <c r="M161" s="31">
        <v>3.6485869565217399</v>
      </c>
      <c r="N161" s="36">
        <v>0.73840163663960923</v>
      </c>
      <c r="O161" s="31">
        <v>4.9136956521739128</v>
      </c>
      <c r="P161" s="31">
        <v>0</v>
      </c>
      <c r="Q161" s="36">
        <v>0</v>
      </c>
      <c r="R161" s="31">
        <v>5.2696739130434773</v>
      </c>
      <c r="S161" s="31">
        <v>0</v>
      </c>
      <c r="T161" s="36">
        <v>0</v>
      </c>
      <c r="U161" s="31">
        <v>9.3130434782608695</v>
      </c>
      <c r="V161" s="31">
        <v>4.0759782608695652</v>
      </c>
      <c r="W161" s="36">
        <v>0.43766339869281046</v>
      </c>
      <c r="X161" s="31">
        <v>7.8972826086956518</v>
      </c>
      <c r="Y161" s="31">
        <v>0</v>
      </c>
      <c r="Z161" s="36">
        <v>0</v>
      </c>
      <c r="AA161" s="31">
        <v>50.157934782608706</v>
      </c>
      <c r="AB161" s="31">
        <v>0.5905434782608695</v>
      </c>
      <c r="AC161" s="36">
        <v>1.1773680093097235E-2</v>
      </c>
      <c r="AD161" s="31">
        <v>0</v>
      </c>
      <c r="AE161" s="31">
        <v>0</v>
      </c>
      <c r="AF161" s="36" t="s">
        <v>772</v>
      </c>
      <c r="AG161" s="31">
        <v>0</v>
      </c>
      <c r="AH161" s="31">
        <v>0</v>
      </c>
      <c r="AI161" s="36" t="s">
        <v>772</v>
      </c>
      <c r="AJ161" t="s">
        <v>172</v>
      </c>
      <c r="AK161" s="37">
        <v>7</v>
      </c>
      <c r="AT161"/>
    </row>
    <row r="162" spans="1:46" x14ac:dyDescent="0.25">
      <c r="A162" t="s">
        <v>607</v>
      </c>
      <c r="B162" t="s">
        <v>316</v>
      </c>
      <c r="C162" t="s">
        <v>483</v>
      </c>
      <c r="D162" t="s">
        <v>571</v>
      </c>
      <c r="E162" s="31">
        <v>23.717391304347824</v>
      </c>
      <c r="F162" s="31">
        <v>104.19836956521739</v>
      </c>
      <c r="G162" s="31">
        <v>15.059782608695652</v>
      </c>
      <c r="H162" s="36">
        <v>0.14452992567479464</v>
      </c>
      <c r="I162" s="31">
        <v>11.89032608695652</v>
      </c>
      <c r="J162" s="31">
        <v>2.3876086956521738</v>
      </c>
      <c r="K162" s="36">
        <v>0.20080262544450642</v>
      </c>
      <c r="L162" s="31">
        <v>6.844130434782608</v>
      </c>
      <c r="M162" s="31">
        <v>2.3876086956521738</v>
      </c>
      <c r="N162" s="36">
        <v>0.34885493758536357</v>
      </c>
      <c r="O162" s="31">
        <v>0</v>
      </c>
      <c r="P162" s="31">
        <v>0</v>
      </c>
      <c r="Q162" s="36" t="s">
        <v>772</v>
      </c>
      <c r="R162" s="31">
        <v>5.0461956521739131</v>
      </c>
      <c r="S162" s="31">
        <v>0</v>
      </c>
      <c r="T162" s="36">
        <v>0</v>
      </c>
      <c r="U162" s="31">
        <v>26.075760869565219</v>
      </c>
      <c r="V162" s="31">
        <v>4.9072826086956525</v>
      </c>
      <c r="W162" s="36">
        <v>0.18819326627677713</v>
      </c>
      <c r="X162" s="31">
        <v>3.2282608695652173</v>
      </c>
      <c r="Y162" s="31">
        <v>0</v>
      </c>
      <c r="Z162" s="36">
        <v>0</v>
      </c>
      <c r="AA162" s="31">
        <v>59.944239130434781</v>
      </c>
      <c r="AB162" s="31">
        <v>7.4551086956521742</v>
      </c>
      <c r="AC162" s="36">
        <v>0.12436739215974267</v>
      </c>
      <c r="AD162" s="31">
        <v>0</v>
      </c>
      <c r="AE162" s="31">
        <v>0</v>
      </c>
      <c r="AF162" s="36" t="s">
        <v>772</v>
      </c>
      <c r="AG162" s="31">
        <v>3.0597826086956523</v>
      </c>
      <c r="AH162" s="31">
        <v>0.30978260869565216</v>
      </c>
      <c r="AI162" s="36">
        <v>0.10124333925399644</v>
      </c>
      <c r="AJ162" t="s">
        <v>125</v>
      </c>
      <c r="AK162" s="37">
        <v>7</v>
      </c>
      <c r="AT162"/>
    </row>
    <row r="163" spans="1:46" x14ac:dyDescent="0.25">
      <c r="A163" t="s">
        <v>607</v>
      </c>
      <c r="B163" t="s">
        <v>358</v>
      </c>
      <c r="C163" t="s">
        <v>482</v>
      </c>
      <c r="D163" t="s">
        <v>559</v>
      </c>
      <c r="E163" s="31">
        <v>48.956521739130437</v>
      </c>
      <c r="F163" s="31">
        <v>226.97119565217392</v>
      </c>
      <c r="G163" s="31">
        <v>79.482065217391309</v>
      </c>
      <c r="H163" s="36">
        <v>0.35018569201703914</v>
      </c>
      <c r="I163" s="31">
        <v>39.120652173913044</v>
      </c>
      <c r="J163" s="31">
        <v>12.68586956521739</v>
      </c>
      <c r="K163" s="36">
        <v>0.3242755133227751</v>
      </c>
      <c r="L163" s="31">
        <v>24.017391304347825</v>
      </c>
      <c r="M163" s="31">
        <v>12.68586956521739</v>
      </c>
      <c r="N163" s="36">
        <v>0.52819514844315707</v>
      </c>
      <c r="O163" s="31">
        <v>9.8858695652173907</v>
      </c>
      <c r="P163" s="31">
        <v>0</v>
      </c>
      <c r="Q163" s="36">
        <v>0</v>
      </c>
      <c r="R163" s="31">
        <v>5.2173913043478262</v>
      </c>
      <c r="S163" s="31">
        <v>0</v>
      </c>
      <c r="T163" s="36">
        <v>0</v>
      </c>
      <c r="U163" s="31">
        <v>30.255434782608695</v>
      </c>
      <c r="V163" s="31">
        <v>23.086956521739129</v>
      </c>
      <c r="W163" s="36">
        <v>0.76306807975570323</v>
      </c>
      <c r="X163" s="31">
        <v>0</v>
      </c>
      <c r="Y163" s="31">
        <v>0</v>
      </c>
      <c r="Z163" s="36" t="s">
        <v>772</v>
      </c>
      <c r="AA163" s="31">
        <v>100.51086956521739</v>
      </c>
      <c r="AB163" s="31">
        <v>39.065217391304351</v>
      </c>
      <c r="AC163" s="36">
        <v>0.38866659457121233</v>
      </c>
      <c r="AD163" s="31">
        <v>0.16304347826086957</v>
      </c>
      <c r="AE163" s="31">
        <v>0.16304347826086957</v>
      </c>
      <c r="AF163" s="36">
        <v>1</v>
      </c>
      <c r="AG163" s="31">
        <v>56.921195652173914</v>
      </c>
      <c r="AH163" s="31">
        <v>4.4809782608695654</v>
      </c>
      <c r="AI163" s="36">
        <v>7.8722490094046887E-2</v>
      </c>
      <c r="AJ163" t="s">
        <v>170</v>
      </c>
      <c r="AK163" s="37">
        <v>7</v>
      </c>
      <c r="AT163"/>
    </row>
    <row r="164" spans="1:46" x14ac:dyDescent="0.25">
      <c r="A164" t="s">
        <v>607</v>
      </c>
      <c r="B164" t="s">
        <v>353</v>
      </c>
      <c r="C164" t="s">
        <v>411</v>
      </c>
      <c r="D164" t="s">
        <v>517</v>
      </c>
      <c r="E164" s="31">
        <v>42.478260869565219</v>
      </c>
      <c r="F164" s="31">
        <v>204.00750000000002</v>
      </c>
      <c r="G164" s="31">
        <v>0</v>
      </c>
      <c r="H164" s="36">
        <v>0</v>
      </c>
      <c r="I164" s="31">
        <v>30.59434782608696</v>
      </c>
      <c r="J164" s="31">
        <v>0</v>
      </c>
      <c r="K164" s="36">
        <v>0</v>
      </c>
      <c r="L164" s="31">
        <v>24.288695652173917</v>
      </c>
      <c r="M164" s="31">
        <v>0</v>
      </c>
      <c r="N164" s="36">
        <v>0</v>
      </c>
      <c r="O164" s="31">
        <v>0.80749999999999988</v>
      </c>
      <c r="P164" s="31">
        <v>0</v>
      </c>
      <c r="Q164" s="36">
        <v>0</v>
      </c>
      <c r="R164" s="31">
        <v>5.4981521739130423</v>
      </c>
      <c r="S164" s="31">
        <v>0</v>
      </c>
      <c r="T164" s="36">
        <v>0</v>
      </c>
      <c r="U164" s="31">
        <v>28.148478260869563</v>
      </c>
      <c r="V164" s="31">
        <v>0</v>
      </c>
      <c r="W164" s="36">
        <v>0</v>
      </c>
      <c r="X164" s="31">
        <v>9.8483695652173928</v>
      </c>
      <c r="Y164" s="31">
        <v>0</v>
      </c>
      <c r="Z164" s="36">
        <v>0</v>
      </c>
      <c r="AA164" s="31">
        <v>123.52445652173917</v>
      </c>
      <c r="AB164" s="31">
        <v>0</v>
      </c>
      <c r="AC164" s="36">
        <v>0</v>
      </c>
      <c r="AD164" s="31">
        <v>0</v>
      </c>
      <c r="AE164" s="31">
        <v>0</v>
      </c>
      <c r="AF164" s="36" t="s">
        <v>772</v>
      </c>
      <c r="AG164" s="31">
        <v>11.891847826086948</v>
      </c>
      <c r="AH164" s="31">
        <v>0</v>
      </c>
      <c r="AI164" s="36">
        <v>0</v>
      </c>
      <c r="AJ164" t="s">
        <v>165</v>
      </c>
      <c r="AK164" s="37">
        <v>7</v>
      </c>
      <c r="AT164"/>
    </row>
    <row r="165" spans="1:46" x14ac:dyDescent="0.25">
      <c r="A165" t="s">
        <v>607</v>
      </c>
      <c r="B165" t="s">
        <v>304</v>
      </c>
      <c r="C165" t="s">
        <v>392</v>
      </c>
      <c r="D165" t="s">
        <v>570</v>
      </c>
      <c r="E165" s="31">
        <v>38.163043478260867</v>
      </c>
      <c r="F165" s="31">
        <v>130.05413043478259</v>
      </c>
      <c r="G165" s="31">
        <v>0</v>
      </c>
      <c r="H165" s="36">
        <v>0</v>
      </c>
      <c r="I165" s="31">
        <v>31.948913043478253</v>
      </c>
      <c r="J165" s="31">
        <v>0</v>
      </c>
      <c r="K165" s="36">
        <v>0</v>
      </c>
      <c r="L165" s="31">
        <v>16.791413043478258</v>
      </c>
      <c r="M165" s="31">
        <v>0</v>
      </c>
      <c r="N165" s="36">
        <v>0</v>
      </c>
      <c r="O165" s="31">
        <v>8.0519565217391307</v>
      </c>
      <c r="P165" s="31">
        <v>0</v>
      </c>
      <c r="Q165" s="36">
        <v>0</v>
      </c>
      <c r="R165" s="31">
        <v>7.1055434782608673</v>
      </c>
      <c r="S165" s="31">
        <v>0</v>
      </c>
      <c r="T165" s="36">
        <v>0</v>
      </c>
      <c r="U165" s="31">
        <v>15.127934782608698</v>
      </c>
      <c r="V165" s="31">
        <v>0</v>
      </c>
      <c r="W165" s="36">
        <v>0</v>
      </c>
      <c r="X165" s="31">
        <v>0</v>
      </c>
      <c r="Y165" s="31">
        <v>0</v>
      </c>
      <c r="Z165" s="36" t="s">
        <v>772</v>
      </c>
      <c r="AA165" s="31">
        <v>78.253913043478263</v>
      </c>
      <c r="AB165" s="31">
        <v>0</v>
      </c>
      <c r="AC165" s="36">
        <v>0</v>
      </c>
      <c r="AD165" s="31">
        <v>0</v>
      </c>
      <c r="AE165" s="31">
        <v>0</v>
      </c>
      <c r="AF165" s="36" t="s">
        <v>772</v>
      </c>
      <c r="AG165" s="31">
        <v>4.723369565217391</v>
      </c>
      <c r="AH165" s="31">
        <v>0</v>
      </c>
      <c r="AI165" s="36">
        <v>0</v>
      </c>
      <c r="AJ165" t="s">
        <v>113</v>
      </c>
      <c r="AK165" s="37">
        <v>7</v>
      </c>
      <c r="AT165"/>
    </row>
    <row r="166" spans="1:46" x14ac:dyDescent="0.25">
      <c r="A166" t="s">
        <v>607</v>
      </c>
      <c r="B166" t="s">
        <v>310</v>
      </c>
      <c r="C166" t="s">
        <v>482</v>
      </c>
      <c r="D166" t="s">
        <v>559</v>
      </c>
      <c r="E166" s="31">
        <v>75.728260869565219</v>
      </c>
      <c r="F166" s="31">
        <v>331.57282608695652</v>
      </c>
      <c r="G166" s="31">
        <v>78.472826086956516</v>
      </c>
      <c r="H166" s="36">
        <v>0.23666844781295995</v>
      </c>
      <c r="I166" s="31">
        <v>48.691847826086956</v>
      </c>
      <c r="J166" s="31">
        <v>2.7554347826086958</v>
      </c>
      <c r="K166" s="36">
        <v>5.6589242463138865E-2</v>
      </c>
      <c r="L166" s="31">
        <v>35.508913043478266</v>
      </c>
      <c r="M166" s="31">
        <v>2.7554347826086958</v>
      </c>
      <c r="N166" s="36">
        <v>7.7598398442522074E-2</v>
      </c>
      <c r="O166" s="31">
        <v>7.6177173913043479</v>
      </c>
      <c r="P166" s="31">
        <v>0</v>
      </c>
      <c r="Q166" s="36">
        <v>0</v>
      </c>
      <c r="R166" s="31">
        <v>5.5652173913043477</v>
      </c>
      <c r="S166" s="31">
        <v>0</v>
      </c>
      <c r="T166" s="36">
        <v>0</v>
      </c>
      <c r="U166" s="31">
        <v>42.800869565217397</v>
      </c>
      <c r="V166" s="31">
        <v>6.5570652173913047</v>
      </c>
      <c r="W166" s="36">
        <v>0.15319934580768371</v>
      </c>
      <c r="X166" s="31">
        <v>5.0244565217391326</v>
      </c>
      <c r="Y166" s="31">
        <v>0</v>
      </c>
      <c r="Z166" s="36">
        <v>0</v>
      </c>
      <c r="AA166" s="31">
        <v>116.99358695652175</v>
      </c>
      <c r="AB166" s="31">
        <v>0</v>
      </c>
      <c r="AC166" s="36">
        <v>0</v>
      </c>
      <c r="AD166" s="31">
        <v>0</v>
      </c>
      <c r="AE166" s="31">
        <v>0</v>
      </c>
      <c r="AF166" s="36" t="s">
        <v>772</v>
      </c>
      <c r="AG166" s="31">
        <v>118.06206521739128</v>
      </c>
      <c r="AH166" s="31">
        <v>69.160326086956516</v>
      </c>
      <c r="AI166" s="36">
        <v>0.58579634330137709</v>
      </c>
      <c r="AJ166" t="s">
        <v>119</v>
      </c>
      <c r="AK166" s="37">
        <v>7</v>
      </c>
      <c r="AT166"/>
    </row>
    <row r="167" spans="1:46" x14ac:dyDescent="0.25">
      <c r="A167" t="s">
        <v>607</v>
      </c>
      <c r="B167" t="s">
        <v>300</v>
      </c>
      <c r="C167" t="s">
        <v>400</v>
      </c>
      <c r="D167" t="s">
        <v>545</v>
      </c>
      <c r="E167" s="31">
        <v>107.59782608695652</v>
      </c>
      <c r="F167" s="31">
        <v>475.44271739130414</v>
      </c>
      <c r="G167" s="31">
        <v>0</v>
      </c>
      <c r="H167" s="36">
        <v>0</v>
      </c>
      <c r="I167" s="31">
        <v>75.171086956521734</v>
      </c>
      <c r="J167" s="31">
        <v>0</v>
      </c>
      <c r="K167" s="36">
        <v>0</v>
      </c>
      <c r="L167" s="31">
        <v>58.560760869565222</v>
      </c>
      <c r="M167" s="31">
        <v>0</v>
      </c>
      <c r="N167" s="36">
        <v>0</v>
      </c>
      <c r="O167" s="31">
        <v>11.045108695652173</v>
      </c>
      <c r="P167" s="31">
        <v>0</v>
      </c>
      <c r="Q167" s="36">
        <v>0</v>
      </c>
      <c r="R167" s="31">
        <v>5.5652173913043477</v>
      </c>
      <c r="S167" s="31">
        <v>0</v>
      </c>
      <c r="T167" s="36">
        <v>0</v>
      </c>
      <c r="U167" s="31">
        <v>71.963913043478257</v>
      </c>
      <c r="V167" s="31">
        <v>0</v>
      </c>
      <c r="W167" s="36">
        <v>0</v>
      </c>
      <c r="X167" s="31">
        <v>8.4882608695652202</v>
      </c>
      <c r="Y167" s="31">
        <v>0</v>
      </c>
      <c r="Z167" s="36">
        <v>0</v>
      </c>
      <c r="AA167" s="31">
        <v>269.03923913043462</v>
      </c>
      <c r="AB167" s="31">
        <v>0</v>
      </c>
      <c r="AC167" s="36">
        <v>0</v>
      </c>
      <c r="AD167" s="31">
        <v>0</v>
      </c>
      <c r="AE167" s="31">
        <v>0</v>
      </c>
      <c r="AF167" s="36" t="s">
        <v>772</v>
      </c>
      <c r="AG167" s="31">
        <v>50.780217391304333</v>
      </c>
      <c r="AH167" s="31">
        <v>0</v>
      </c>
      <c r="AI167" s="36">
        <v>0</v>
      </c>
      <c r="AJ167" t="s">
        <v>109</v>
      </c>
      <c r="AK167" s="37">
        <v>7</v>
      </c>
      <c r="AT167"/>
    </row>
    <row r="168" spans="1:46" x14ac:dyDescent="0.25">
      <c r="A168" t="s">
        <v>607</v>
      </c>
      <c r="B168" t="s">
        <v>194</v>
      </c>
      <c r="C168" t="s">
        <v>400</v>
      </c>
      <c r="D168" t="s">
        <v>545</v>
      </c>
      <c r="E168" s="31">
        <v>104.43478260869566</v>
      </c>
      <c r="F168" s="31">
        <v>783.27434782608702</v>
      </c>
      <c r="G168" s="31">
        <v>26.82445652173913</v>
      </c>
      <c r="H168" s="36">
        <v>3.4246565837612562E-2</v>
      </c>
      <c r="I168" s="31">
        <v>146.54304347826087</v>
      </c>
      <c r="J168" s="31">
        <v>0.39402173913043476</v>
      </c>
      <c r="K168" s="36">
        <v>2.6887781895214048E-3</v>
      </c>
      <c r="L168" s="31">
        <v>118.86608695652174</v>
      </c>
      <c r="M168" s="31">
        <v>0.39402173913043476</v>
      </c>
      <c r="N168" s="36">
        <v>3.3148373032129688E-3</v>
      </c>
      <c r="O168" s="31">
        <v>22.633478260869563</v>
      </c>
      <c r="P168" s="31">
        <v>0</v>
      </c>
      <c r="Q168" s="36">
        <v>0</v>
      </c>
      <c r="R168" s="31">
        <v>5.0434782608695654</v>
      </c>
      <c r="S168" s="31">
        <v>0</v>
      </c>
      <c r="T168" s="36">
        <v>0</v>
      </c>
      <c r="U168" s="31">
        <v>206.41032608695659</v>
      </c>
      <c r="V168" s="31">
        <v>22.55054347826087</v>
      </c>
      <c r="W168" s="36">
        <v>0.10925104332600478</v>
      </c>
      <c r="X168" s="31">
        <v>0</v>
      </c>
      <c r="Y168" s="31">
        <v>0</v>
      </c>
      <c r="Z168" s="36" t="s">
        <v>772</v>
      </c>
      <c r="AA168" s="31">
        <v>323.34282608695651</v>
      </c>
      <c r="AB168" s="31">
        <v>3.8798913043478258</v>
      </c>
      <c r="AC168" s="36">
        <v>1.1999311539710511E-2</v>
      </c>
      <c r="AD168" s="31">
        <v>0</v>
      </c>
      <c r="AE168" s="31">
        <v>0</v>
      </c>
      <c r="AF168" s="36" t="s">
        <v>772</v>
      </c>
      <c r="AG168" s="31">
        <v>106.97815217391305</v>
      </c>
      <c r="AH168" s="31">
        <v>0</v>
      </c>
      <c r="AI168" s="36">
        <v>0</v>
      </c>
      <c r="AJ168" t="s">
        <v>1</v>
      </c>
      <c r="AK168" s="37">
        <v>7</v>
      </c>
      <c r="AT168"/>
    </row>
    <row r="169" spans="1:46" x14ac:dyDescent="0.25">
      <c r="A169" t="s">
        <v>607</v>
      </c>
      <c r="B169" t="s">
        <v>364</v>
      </c>
      <c r="C169" t="s">
        <v>413</v>
      </c>
      <c r="D169" t="s">
        <v>562</v>
      </c>
      <c r="E169" s="31">
        <v>49.130434782608695</v>
      </c>
      <c r="F169" s="31">
        <v>196.76543478260871</v>
      </c>
      <c r="G169" s="31">
        <v>21.977499999999999</v>
      </c>
      <c r="H169" s="36">
        <v>0.11169390611862944</v>
      </c>
      <c r="I169" s="31">
        <v>34.936304347826081</v>
      </c>
      <c r="J169" s="31">
        <v>5.7732608695652186</v>
      </c>
      <c r="K169" s="36">
        <v>0.16525104693635007</v>
      </c>
      <c r="L169" s="31">
        <v>25.225217391304341</v>
      </c>
      <c r="M169" s="31">
        <v>5.7732608695652186</v>
      </c>
      <c r="N169" s="36">
        <v>0.22886862697783458</v>
      </c>
      <c r="O169" s="31">
        <v>4.493695652173912</v>
      </c>
      <c r="P169" s="31">
        <v>0</v>
      </c>
      <c r="Q169" s="36">
        <v>0</v>
      </c>
      <c r="R169" s="31">
        <v>5.2173913043478262</v>
      </c>
      <c r="S169" s="31">
        <v>0</v>
      </c>
      <c r="T169" s="36">
        <v>0</v>
      </c>
      <c r="U169" s="31">
        <v>27.71565217391305</v>
      </c>
      <c r="V169" s="31">
        <v>5.5768478260869543</v>
      </c>
      <c r="W169" s="36">
        <v>0.20121654692059096</v>
      </c>
      <c r="X169" s="31">
        <v>0</v>
      </c>
      <c r="Y169" s="31">
        <v>0</v>
      </c>
      <c r="Z169" s="36" t="s">
        <v>772</v>
      </c>
      <c r="AA169" s="31">
        <v>111.25695652173913</v>
      </c>
      <c r="AB169" s="31">
        <v>9.4425000000000008</v>
      </c>
      <c r="AC169" s="36">
        <v>8.4871097459465167E-2</v>
      </c>
      <c r="AD169" s="31">
        <v>0</v>
      </c>
      <c r="AE169" s="31">
        <v>0</v>
      </c>
      <c r="AF169" s="36" t="s">
        <v>772</v>
      </c>
      <c r="AG169" s="31">
        <v>22.856521739130446</v>
      </c>
      <c r="AH169" s="31">
        <v>1.1848913043478262</v>
      </c>
      <c r="AI169" s="36">
        <v>5.1840403271828019E-2</v>
      </c>
      <c r="AJ169" t="s">
        <v>176</v>
      </c>
      <c r="AK169" s="37">
        <v>7</v>
      </c>
      <c r="AT169"/>
    </row>
    <row r="170" spans="1:46" x14ac:dyDescent="0.25">
      <c r="A170" t="s">
        <v>607</v>
      </c>
      <c r="B170" t="s">
        <v>213</v>
      </c>
      <c r="C170" t="s">
        <v>427</v>
      </c>
      <c r="D170" t="s">
        <v>516</v>
      </c>
      <c r="E170" s="31">
        <v>147.09782608695653</v>
      </c>
      <c r="F170" s="31">
        <v>473.71489130434782</v>
      </c>
      <c r="G170" s="31">
        <v>0</v>
      </c>
      <c r="H170" s="36">
        <v>0</v>
      </c>
      <c r="I170" s="31">
        <v>51.092934782608701</v>
      </c>
      <c r="J170" s="31">
        <v>0</v>
      </c>
      <c r="K170" s="36">
        <v>0</v>
      </c>
      <c r="L170" s="31">
        <v>26.644565217391307</v>
      </c>
      <c r="M170" s="31">
        <v>0</v>
      </c>
      <c r="N170" s="36">
        <v>0</v>
      </c>
      <c r="O170" s="31">
        <v>17.663043478260871</v>
      </c>
      <c r="P170" s="31">
        <v>0</v>
      </c>
      <c r="Q170" s="36">
        <v>0</v>
      </c>
      <c r="R170" s="31">
        <v>6.7853260869565215</v>
      </c>
      <c r="S170" s="31">
        <v>0</v>
      </c>
      <c r="T170" s="36">
        <v>0</v>
      </c>
      <c r="U170" s="31">
        <v>95.649456521739125</v>
      </c>
      <c r="V170" s="31">
        <v>0</v>
      </c>
      <c r="W170" s="36">
        <v>0</v>
      </c>
      <c r="X170" s="31">
        <v>0</v>
      </c>
      <c r="Y170" s="31">
        <v>0</v>
      </c>
      <c r="Z170" s="36" t="s">
        <v>772</v>
      </c>
      <c r="AA170" s="31">
        <v>293.76326086956522</v>
      </c>
      <c r="AB170" s="31">
        <v>0</v>
      </c>
      <c r="AC170" s="36">
        <v>0</v>
      </c>
      <c r="AD170" s="31">
        <v>0</v>
      </c>
      <c r="AE170" s="31">
        <v>0</v>
      </c>
      <c r="AF170" s="36" t="s">
        <v>772</v>
      </c>
      <c r="AG170" s="31">
        <v>33.209239130434781</v>
      </c>
      <c r="AH170" s="31">
        <v>0</v>
      </c>
      <c r="AI170" s="36">
        <v>0</v>
      </c>
      <c r="AJ170" t="s">
        <v>20</v>
      </c>
      <c r="AK170" s="37">
        <v>7</v>
      </c>
      <c r="AT170"/>
    </row>
    <row r="171" spans="1:46" x14ac:dyDescent="0.25">
      <c r="A171" t="s">
        <v>607</v>
      </c>
      <c r="B171" t="s">
        <v>264</v>
      </c>
      <c r="C171" t="s">
        <v>441</v>
      </c>
      <c r="D171" t="s">
        <v>505</v>
      </c>
      <c r="E171" s="31">
        <v>52.380434782608695</v>
      </c>
      <c r="F171" s="31">
        <v>228.87228260869566</v>
      </c>
      <c r="G171" s="31">
        <v>33.032608695652172</v>
      </c>
      <c r="H171" s="36">
        <v>0.14432769367764914</v>
      </c>
      <c r="I171" s="31">
        <v>61.986413043478258</v>
      </c>
      <c r="J171" s="31">
        <v>11.538043478260869</v>
      </c>
      <c r="K171" s="36">
        <v>0.18613826662575073</v>
      </c>
      <c r="L171" s="31">
        <v>49.317934782608695</v>
      </c>
      <c r="M171" s="31">
        <v>11.538043478260869</v>
      </c>
      <c r="N171" s="36">
        <v>0.23395228387238964</v>
      </c>
      <c r="O171" s="31">
        <v>9.7989130434782616</v>
      </c>
      <c r="P171" s="31">
        <v>0</v>
      </c>
      <c r="Q171" s="36">
        <v>0</v>
      </c>
      <c r="R171" s="31">
        <v>2.8695652173913042</v>
      </c>
      <c r="S171" s="31">
        <v>0</v>
      </c>
      <c r="T171" s="36">
        <v>0</v>
      </c>
      <c r="U171" s="31">
        <v>28.793478260869566</v>
      </c>
      <c r="V171" s="31">
        <v>5.875</v>
      </c>
      <c r="W171" s="36">
        <v>0.20403926009815024</v>
      </c>
      <c r="X171" s="31">
        <v>0</v>
      </c>
      <c r="Y171" s="31">
        <v>0</v>
      </c>
      <c r="Z171" s="36" t="s">
        <v>772</v>
      </c>
      <c r="AA171" s="31">
        <v>79.048913043478265</v>
      </c>
      <c r="AB171" s="31">
        <v>8.195652173913043</v>
      </c>
      <c r="AC171" s="36">
        <v>0.10367823994499827</v>
      </c>
      <c r="AD171" s="31">
        <v>0</v>
      </c>
      <c r="AE171" s="31">
        <v>0</v>
      </c>
      <c r="AF171" s="36" t="s">
        <v>772</v>
      </c>
      <c r="AG171" s="31">
        <v>59.043478260869563</v>
      </c>
      <c r="AH171" s="31">
        <v>7.4239130434782608</v>
      </c>
      <c r="AI171" s="36">
        <v>0.12573637702503682</v>
      </c>
      <c r="AJ171" t="s">
        <v>72</v>
      </c>
      <c r="AK171" s="37">
        <v>7</v>
      </c>
      <c r="AT171"/>
    </row>
    <row r="172" spans="1:46" x14ac:dyDescent="0.25">
      <c r="A172" t="s">
        <v>607</v>
      </c>
      <c r="B172" t="s">
        <v>320</v>
      </c>
      <c r="C172" t="s">
        <v>435</v>
      </c>
      <c r="D172" t="s">
        <v>508</v>
      </c>
      <c r="E172" s="31">
        <v>45.586956521739133</v>
      </c>
      <c r="F172" s="31">
        <v>188.3184782608696</v>
      </c>
      <c r="G172" s="31">
        <v>77.502717391304344</v>
      </c>
      <c r="H172" s="36">
        <v>0.41155131512874227</v>
      </c>
      <c r="I172" s="31">
        <v>22.064130434782605</v>
      </c>
      <c r="J172" s="31">
        <v>0</v>
      </c>
      <c r="K172" s="36">
        <v>0</v>
      </c>
      <c r="L172" s="31">
        <v>10.496739130434781</v>
      </c>
      <c r="M172" s="31">
        <v>0</v>
      </c>
      <c r="N172" s="36">
        <v>0</v>
      </c>
      <c r="O172" s="31">
        <v>8.4826086956521731</v>
      </c>
      <c r="P172" s="31">
        <v>0</v>
      </c>
      <c r="Q172" s="36">
        <v>0</v>
      </c>
      <c r="R172" s="31">
        <v>3.0847826086956522</v>
      </c>
      <c r="S172" s="31">
        <v>0</v>
      </c>
      <c r="T172" s="36">
        <v>0</v>
      </c>
      <c r="U172" s="31">
        <v>29.467608695652189</v>
      </c>
      <c r="V172" s="31">
        <v>20.421956521739133</v>
      </c>
      <c r="W172" s="36">
        <v>0.69303066742406894</v>
      </c>
      <c r="X172" s="31">
        <v>0</v>
      </c>
      <c r="Y172" s="31">
        <v>0</v>
      </c>
      <c r="Z172" s="36" t="s">
        <v>772</v>
      </c>
      <c r="AA172" s="31">
        <v>106.50195652173916</v>
      </c>
      <c r="AB172" s="31">
        <v>43.48836956521739</v>
      </c>
      <c r="AC172" s="36">
        <v>0.40833399672184006</v>
      </c>
      <c r="AD172" s="31">
        <v>11.485869565217392</v>
      </c>
      <c r="AE172" s="31">
        <v>1.7369565217391305</v>
      </c>
      <c r="AF172" s="36">
        <v>0.15122551339074478</v>
      </c>
      <c r="AG172" s="31">
        <v>18.798913043478255</v>
      </c>
      <c r="AH172" s="31">
        <v>11.855434782608693</v>
      </c>
      <c r="AI172" s="36">
        <v>0.63064469499855458</v>
      </c>
      <c r="AJ172" t="s">
        <v>130</v>
      </c>
      <c r="AK172" s="37">
        <v>7</v>
      </c>
      <c r="AT172"/>
    </row>
    <row r="173" spans="1:46" x14ac:dyDescent="0.25">
      <c r="A173" t="s">
        <v>607</v>
      </c>
      <c r="B173" t="s">
        <v>193</v>
      </c>
      <c r="C173" t="s">
        <v>400</v>
      </c>
      <c r="D173" t="s">
        <v>545</v>
      </c>
      <c r="E173" s="31">
        <v>89.130434782608702</v>
      </c>
      <c r="F173" s="31">
        <v>357.33684782608685</v>
      </c>
      <c r="G173" s="31">
        <v>25.222391304347823</v>
      </c>
      <c r="H173" s="36">
        <v>7.0584356071287033E-2</v>
      </c>
      <c r="I173" s="31">
        <v>66.308369565217376</v>
      </c>
      <c r="J173" s="31">
        <v>0</v>
      </c>
      <c r="K173" s="36">
        <v>0</v>
      </c>
      <c r="L173" s="31">
        <v>41.397934782608679</v>
      </c>
      <c r="M173" s="31">
        <v>0</v>
      </c>
      <c r="N173" s="36">
        <v>0</v>
      </c>
      <c r="O173" s="31">
        <v>19.345217391304345</v>
      </c>
      <c r="P173" s="31">
        <v>0</v>
      </c>
      <c r="Q173" s="36">
        <v>0</v>
      </c>
      <c r="R173" s="31">
        <v>5.5652173913043477</v>
      </c>
      <c r="S173" s="31">
        <v>0</v>
      </c>
      <c r="T173" s="36">
        <v>0</v>
      </c>
      <c r="U173" s="31">
        <v>44.221304347826099</v>
      </c>
      <c r="V173" s="31">
        <v>7.7010869565217392</v>
      </c>
      <c r="W173" s="36">
        <v>0.17414879705827405</v>
      </c>
      <c r="X173" s="31">
        <v>4.8234782608695657</v>
      </c>
      <c r="Y173" s="31">
        <v>0</v>
      </c>
      <c r="Z173" s="36">
        <v>0</v>
      </c>
      <c r="AA173" s="31">
        <v>152.79380434782607</v>
      </c>
      <c r="AB173" s="31">
        <v>0</v>
      </c>
      <c r="AC173" s="36">
        <v>0</v>
      </c>
      <c r="AD173" s="31">
        <v>0</v>
      </c>
      <c r="AE173" s="31">
        <v>0</v>
      </c>
      <c r="AF173" s="36" t="s">
        <v>772</v>
      </c>
      <c r="AG173" s="31">
        <v>89.189891304347796</v>
      </c>
      <c r="AH173" s="31">
        <v>17.521304347826085</v>
      </c>
      <c r="AI173" s="36">
        <v>0.1964494416529462</v>
      </c>
      <c r="AJ173" t="s">
        <v>0</v>
      </c>
      <c r="AK173" s="37">
        <v>7</v>
      </c>
      <c r="AT173"/>
    </row>
    <row r="174" spans="1:46" x14ac:dyDescent="0.25">
      <c r="A174" t="s">
        <v>607</v>
      </c>
      <c r="B174" t="s">
        <v>311</v>
      </c>
      <c r="C174" t="s">
        <v>390</v>
      </c>
      <c r="D174" t="s">
        <v>531</v>
      </c>
      <c r="E174" s="31">
        <v>59.184782608695649</v>
      </c>
      <c r="F174" s="31">
        <v>220.55902173913046</v>
      </c>
      <c r="G174" s="31">
        <v>16.570760869565216</v>
      </c>
      <c r="H174" s="36">
        <v>7.5130732530925601E-2</v>
      </c>
      <c r="I174" s="31">
        <v>32.398478260869553</v>
      </c>
      <c r="J174" s="31">
        <v>0.55521739130434777</v>
      </c>
      <c r="K174" s="36">
        <v>1.7137144122442684E-2</v>
      </c>
      <c r="L174" s="31">
        <v>26.833260869565205</v>
      </c>
      <c r="M174" s="31">
        <v>0.55521739130434777</v>
      </c>
      <c r="N174" s="36">
        <v>2.069138723031929E-2</v>
      </c>
      <c r="O174" s="31">
        <v>0</v>
      </c>
      <c r="P174" s="31">
        <v>0</v>
      </c>
      <c r="Q174" s="36" t="s">
        <v>772</v>
      </c>
      <c r="R174" s="31">
        <v>5.5652173913043477</v>
      </c>
      <c r="S174" s="31">
        <v>0</v>
      </c>
      <c r="T174" s="36">
        <v>0</v>
      </c>
      <c r="U174" s="31">
        <v>37.667608695652163</v>
      </c>
      <c r="V174" s="31">
        <v>1.0951086956521738</v>
      </c>
      <c r="W174" s="36">
        <v>2.9072955081923698E-2</v>
      </c>
      <c r="X174" s="31">
        <v>0</v>
      </c>
      <c r="Y174" s="31">
        <v>0</v>
      </c>
      <c r="Z174" s="36" t="s">
        <v>772</v>
      </c>
      <c r="AA174" s="31">
        <v>103.10978260869571</v>
      </c>
      <c r="AB174" s="31">
        <v>12.222065217391302</v>
      </c>
      <c r="AC174" s="36">
        <v>0.11853448730247405</v>
      </c>
      <c r="AD174" s="31">
        <v>0</v>
      </c>
      <c r="AE174" s="31">
        <v>0</v>
      </c>
      <c r="AF174" s="36" t="s">
        <v>772</v>
      </c>
      <c r="AG174" s="31">
        <v>47.383152173913047</v>
      </c>
      <c r="AH174" s="31">
        <v>2.6983695652173911</v>
      </c>
      <c r="AI174" s="36">
        <v>5.6947869472959788E-2</v>
      </c>
      <c r="AJ174" t="s">
        <v>120</v>
      </c>
      <c r="AK174" s="37">
        <v>7</v>
      </c>
      <c r="AT174"/>
    </row>
    <row r="175" spans="1:46" x14ac:dyDescent="0.25">
      <c r="A175" t="s">
        <v>607</v>
      </c>
      <c r="B175" t="s">
        <v>351</v>
      </c>
      <c r="C175" t="s">
        <v>400</v>
      </c>
      <c r="D175" t="s">
        <v>545</v>
      </c>
      <c r="E175" s="31">
        <v>38.510869565217391</v>
      </c>
      <c r="F175" s="31">
        <v>156.8994565217391</v>
      </c>
      <c r="G175" s="31">
        <v>27.315217391304348</v>
      </c>
      <c r="H175" s="36">
        <v>0.17409376677808763</v>
      </c>
      <c r="I175" s="31">
        <v>30.401630434782607</v>
      </c>
      <c r="J175" s="31">
        <v>0</v>
      </c>
      <c r="K175" s="36">
        <v>0</v>
      </c>
      <c r="L175" s="31">
        <v>25.358152173913041</v>
      </c>
      <c r="M175" s="31">
        <v>0</v>
      </c>
      <c r="N175" s="36">
        <v>0</v>
      </c>
      <c r="O175" s="31">
        <v>0</v>
      </c>
      <c r="P175" s="31">
        <v>0</v>
      </c>
      <c r="Q175" s="36" t="s">
        <v>772</v>
      </c>
      <c r="R175" s="31">
        <v>5.0434782608695654</v>
      </c>
      <c r="S175" s="31">
        <v>0</v>
      </c>
      <c r="T175" s="36">
        <v>0</v>
      </c>
      <c r="U175" s="31">
        <v>25.713478260869557</v>
      </c>
      <c r="V175" s="31">
        <v>1.375</v>
      </c>
      <c r="W175" s="36">
        <v>5.3473901354390369E-2</v>
      </c>
      <c r="X175" s="31">
        <v>7.2903260869565223</v>
      </c>
      <c r="Y175" s="31">
        <v>0</v>
      </c>
      <c r="Z175" s="36">
        <v>0</v>
      </c>
      <c r="AA175" s="31">
        <v>76.570760869565206</v>
      </c>
      <c r="AB175" s="31">
        <v>25.940217391304348</v>
      </c>
      <c r="AC175" s="36">
        <v>0.33877444989076605</v>
      </c>
      <c r="AD175" s="31">
        <v>0</v>
      </c>
      <c r="AE175" s="31">
        <v>0</v>
      </c>
      <c r="AF175" s="36" t="s">
        <v>772</v>
      </c>
      <c r="AG175" s="31">
        <v>16.923260869565219</v>
      </c>
      <c r="AH175" s="31">
        <v>0</v>
      </c>
      <c r="AI175" s="36">
        <v>0</v>
      </c>
      <c r="AJ175" t="s">
        <v>163</v>
      </c>
      <c r="AK175" s="37">
        <v>7</v>
      </c>
      <c r="AT175"/>
    </row>
    <row r="176" spans="1:46" x14ac:dyDescent="0.25">
      <c r="A176" t="s">
        <v>607</v>
      </c>
      <c r="B176" t="s">
        <v>347</v>
      </c>
      <c r="C176" t="s">
        <v>402</v>
      </c>
      <c r="D176" t="s">
        <v>511</v>
      </c>
      <c r="E176" s="31">
        <v>32.597826086956523</v>
      </c>
      <c r="F176" s="31">
        <v>156.8369565217391</v>
      </c>
      <c r="G176" s="31">
        <v>8.1670652173913041</v>
      </c>
      <c r="H176" s="36">
        <v>5.2073601774204739E-2</v>
      </c>
      <c r="I176" s="31">
        <v>41.824673913043469</v>
      </c>
      <c r="J176" s="31">
        <v>0</v>
      </c>
      <c r="K176" s="36">
        <v>0</v>
      </c>
      <c r="L176" s="31">
        <v>25.973369565217379</v>
      </c>
      <c r="M176" s="31">
        <v>0</v>
      </c>
      <c r="N176" s="36">
        <v>0</v>
      </c>
      <c r="O176" s="31">
        <v>10.981739130434788</v>
      </c>
      <c r="P176" s="31">
        <v>0</v>
      </c>
      <c r="Q176" s="36">
        <v>0</v>
      </c>
      <c r="R176" s="31">
        <v>4.8695652173913047</v>
      </c>
      <c r="S176" s="31">
        <v>0</v>
      </c>
      <c r="T176" s="36">
        <v>0</v>
      </c>
      <c r="U176" s="31">
        <v>35.162500000000001</v>
      </c>
      <c r="V176" s="31">
        <v>0</v>
      </c>
      <c r="W176" s="36">
        <v>0</v>
      </c>
      <c r="X176" s="31">
        <v>0</v>
      </c>
      <c r="Y176" s="31">
        <v>0</v>
      </c>
      <c r="Z176" s="36" t="s">
        <v>772</v>
      </c>
      <c r="AA176" s="31">
        <v>78.084891304347792</v>
      </c>
      <c r="AB176" s="31">
        <v>8.1670652173913041</v>
      </c>
      <c r="AC176" s="36">
        <v>0.10459213147341039</v>
      </c>
      <c r="AD176" s="31">
        <v>0</v>
      </c>
      <c r="AE176" s="31">
        <v>0</v>
      </c>
      <c r="AF176" s="36" t="s">
        <v>772</v>
      </c>
      <c r="AG176" s="31">
        <v>1.7648913043478272</v>
      </c>
      <c r="AH176" s="31">
        <v>0</v>
      </c>
      <c r="AI176" s="36">
        <v>0</v>
      </c>
      <c r="AJ176" t="s">
        <v>159</v>
      </c>
      <c r="AK176" s="37">
        <v>7</v>
      </c>
      <c r="AT176"/>
    </row>
    <row r="177" spans="1:46" x14ac:dyDescent="0.25">
      <c r="A177" t="s">
        <v>607</v>
      </c>
      <c r="B177" t="s">
        <v>200</v>
      </c>
      <c r="C177" t="s">
        <v>400</v>
      </c>
      <c r="D177" t="s">
        <v>545</v>
      </c>
      <c r="E177" s="31">
        <v>150.47826086956522</v>
      </c>
      <c r="F177" s="31">
        <v>782.06271739130455</v>
      </c>
      <c r="G177" s="31">
        <v>55.885108695652178</v>
      </c>
      <c r="H177" s="36">
        <v>7.1458602299910051E-2</v>
      </c>
      <c r="I177" s="31">
        <v>167.17967391304344</v>
      </c>
      <c r="J177" s="31">
        <v>13.885543478260869</v>
      </c>
      <c r="K177" s="36">
        <v>8.3057605947259305E-2</v>
      </c>
      <c r="L177" s="31">
        <v>91.411739130434768</v>
      </c>
      <c r="M177" s="31">
        <v>13.885543478260869</v>
      </c>
      <c r="N177" s="36">
        <v>0.15190109728081735</v>
      </c>
      <c r="O177" s="31">
        <v>70.376630434782598</v>
      </c>
      <c r="P177" s="31">
        <v>0</v>
      </c>
      <c r="Q177" s="36">
        <v>0</v>
      </c>
      <c r="R177" s="31">
        <v>5.3913043478260869</v>
      </c>
      <c r="S177" s="31">
        <v>0</v>
      </c>
      <c r="T177" s="36">
        <v>0</v>
      </c>
      <c r="U177" s="31">
        <v>136.36152173913047</v>
      </c>
      <c r="V177" s="31">
        <v>16.144782608695657</v>
      </c>
      <c r="W177" s="36">
        <v>0.11839690847379808</v>
      </c>
      <c r="X177" s="31">
        <v>13.526413043478257</v>
      </c>
      <c r="Y177" s="31">
        <v>0</v>
      </c>
      <c r="Z177" s="36">
        <v>0</v>
      </c>
      <c r="AA177" s="31">
        <v>399.85358695652195</v>
      </c>
      <c r="AB177" s="31">
        <v>25.72978260869565</v>
      </c>
      <c r="AC177" s="36">
        <v>6.4348009991700733E-2</v>
      </c>
      <c r="AD177" s="31">
        <v>0</v>
      </c>
      <c r="AE177" s="31">
        <v>0</v>
      </c>
      <c r="AF177" s="36" t="s">
        <v>772</v>
      </c>
      <c r="AG177" s="31">
        <v>65.141521739130454</v>
      </c>
      <c r="AH177" s="31">
        <v>0.125</v>
      </c>
      <c r="AI177" s="36">
        <v>1.9188989858201703E-3</v>
      </c>
      <c r="AJ177" t="s">
        <v>7</v>
      </c>
      <c r="AK177" s="37">
        <v>7</v>
      </c>
      <c r="AT177"/>
    </row>
    <row r="178" spans="1:46" x14ac:dyDescent="0.25">
      <c r="A178" t="s">
        <v>607</v>
      </c>
      <c r="B178" t="s">
        <v>206</v>
      </c>
      <c r="C178" t="s">
        <v>400</v>
      </c>
      <c r="D178" t="s">
        <v>545</v>
      </c>
      <c r="E178" s="31">
        <v>71.032608695652172</v>
      </c>
      <c r="F178" s="31">
        <v>354.66641304347831</v>
      </c>
      <c r="G178" s="31">
        <v>12.149673913043479</v>
      </c>
      <c r="H178" s="36">
        <v>3.4256623875895627E-2</v>
      </c>
      <c r="I178" s="31">
        <v>82.065978260869585</v>
      </c>
      <c r="J178" s="31">
        <v>2.3825000000000003</v>
      </c>
      <c r="K178" s="36">
        <v>2.9031518913069678E-2</v>
      </c>
      <c r="L178" s="31">
        <v>59.421956521739148</v>
      </c>
      <c r="M178" s="31">
        <v>1.9096739130434783</v>
      </c>
      <c r="N178" s="36">
        <v>3.2137513216092713E-2</v>
      </c>
      <c r="O178" s="31">
        <v>17.426630434782609</v>
      </c>
      <c r="P178" s="31">
        <v>0.47282608695652173</v>
      </c>
      <c r="Q178" s="36">
        <v>2.7132387338219242E-2</v>
      </c>
      <c r="R178" s="31">
        <v>5.2173913043478262</v>
      </c>
      <c r="S178" s="31">
        <v>0</v>
      </c>
      <c r="T178" s="36">
        <v>0</v>
      </c>
      <c r="U178" s="31">
        <v>81.139891304347827</v>
      </c>
      <c r="V178" s="31">
        <v>9.1655434782608705</v>
      </c>
      <c r="W178" s="36">
        <v>0.11295977023042598</v>
      </c>
      <c r="X178" s="31">
        <v>0</v>
      </c>
      <c r="Y178" s="31">
        <v>0</v>
      </c>
      <c r="Z178" s="36" t="s">
        <v>772</v>
      </c>
      <c r="AA178" s="31">
        <v>85.093478260869574</v>
      </c>
      <c r="AB178" s="31">
        <v>0.57499999999999996</v>
      </c>
      <c r="AC178" s="36">
        <v>6.7572746084868292E-3</v>
      </c>
      <c r="AD178" s="31">
        <v>0</v>
      </c>
      <c r="AE178" s="31">
        <v>0</v>
      </c>
      <c r="AF178" s="36" t="s">
        <v>772</v>
      </c>
      <c r="AG178" s="31">
        <v>106.36706521739131</v>
      </c>
      <c r="AH178" s="31">
        <v>2.6630434782608698E-2</v>
      </c>
      <c r="AI178" s="36">
        <v>2.5036353807620656E-4</v>
      </c>
      <c r="AJ178" t="s">
        <v>13</v>
      </c>
      <c r="AK178" s="37">
        <v>7</v>
      </c>
      <c r="AT178"/>
    </row>
    <row r="179" spans="1:46" x14ac:dyDescent="0.25">
      <c r="A179" t="s">
        <v>607</v>
      </c>
      <c r="B179" t="s">
        <v>242</v>
      </c>
      <c r="C179" t="s">
        <v>447</v>
      </c>
      <c r="D179" t="s">
        <v>552</v>
      </c>
      <c r="E179" s="31">
        <v>48.902173913043477</v>
      </c>
      <c r="F179" s="31">
        <v>209.57684782608686</v>
      </c>
      <c r="G179" s="31">
        <v>8.7010869565217401</v>
      </c>
      <c r="H179" s="36">
        <v>4.1517405413703724E-2</v>
      </c>
      <c r="I179" s="31">
        <v>32.235326086956519</v>
      </c>
      <c r="J179" s="31">
        <v>0</v>
      </c>
      <c r="K179" s="36">
        <v>0</v>
      </c>
      <c r="L179" s="31">
        <v>21.365760869565214</v>
      </c>
      <c r="M179" s="31">
        <v>0</v>
      </c>
      <c r="N179" s="36">
        <v>0</v>
      </c>
      <c r="O179" s="31">
        <v>5.7391304347826084</v>
      </c>
      <c r="P179" s="31">
        <v>0</v>
      </c>
      <c r="Q179" s="36">
        <v>0</v>
      </c>
      <c r="R179" s="31">
        <v>5.1304347826086953</v>
      </c>
      <c r="S179" s="31">
        <v>0</v>
      </c>
      <c r="T179" s="36">
        <v>0</v>
      </c>
      <c r="U179" s="31">
        <v>26.05391304347825</v>
      </c>
      <c r="V179" s="31">
        <v>0.21195652173913043</v>
      </c>
      <c r="W179" s="36">
        <v>8.1353047193111309E-3</v>
      </c>
      <c r="X179" s="31">
        <v>0</v>
      </c>
      <c r="Y179" s="31">
        <v>0</v>
      </c>
      <c r="Z179" s="36" t="s">
        <v>772</v>
      </c>
      <c r="AA179" s="31">
        <v>84.21326086956519</v>
      </c>
      <c r="AB179" s="31">
        <v>8.4076086956521738</v>
      </c>
      <c r="AC179" s="36">
        <v>9.9837111267718381E-2</v>
      </c>
      <c r="AD179" s="31">
        <v>0</v>
      </c>
      <c r="AE179" s="31">
        <v>0</v>
      </c>
      <c r="AF179" s="36" t="s">
        <v>772</v>
      </c>
      <c r="AG179" s="31">
        <v>67.074347826086935</v>
      </c>
      <c r="AH179" s="31">
        <v>8.1521739130434784E-2</v>
      </c>
      <c r="AI179" s="36">
        <v>1.2153936903241702E-3</v>
      </c>
      <c r="AJ179" t="s">
        <v>49</v>
      </c>
      <c r="AK179" s="37">
        <v>7</v>
      </c>
      <c r="AT179"/>
    </row>
    <row r="180" spans="1:46" x14ac:dyDescent="0.25">
      <c r="A180" t="s">
        <v>607</v>
      </c>
      <c r="B180" t="s">
        <v>243</v>
      </c>
      <c r="C180" t="s">
        <v>427</v>
      </c>
      <c r="D180" t="s">
        <v>516</v>
      </c>
      <c r="E180" s="31">
        <v>82.782608695652172</v>
      </c>
      <c r="F180" s="31">
        <v>509.31967391304335</v>
      </c>
      <c r="G180" s="31">
        <v>5.4593478260869572</v>
      </c>
      <c r="H180" s="36">
        <v>1.0718902303819187E-2</v>
      </c>
      <c r="I180" s="31">
        <v>202.36293478260865</v>
      </c>
      <c r="J180" s="31">
        <v>0</v>
      </c>
      <c r="K180" s="36">
        <v>0</v>
      </c>
      <c r="L180" s="31">
        <v>172.96141304347822</v>
      </c>
      <c r="M180" s="31">
        <v>0</v>
      </c>
      <c r="N180" s="36">
        <v>0</v>
      </c>
      <c r="O180" s="31">
        <v>24.445</v>
      </c>
      <c r="P180" s="31">
        <v>0</v>
      </c>
      <c r="Q180" s="36">
        <v>0</v>
      </c>
      <c r="R180" s="31">
        <v>4.9565217391304346</v>
      </c>
      <c r="S180" s="31">
        <v>0</v>
      </c>
      <c r="T180" s="36">
        <v>0</v>
      </c>
      <c r="U180" s="31">
        <v>200.03978260869556</v>
      </c>
      <c r="V180" s="31">
        <v>5.4593478260869572</v>
      </c>
      <c r="W180" s="36">
        <v>2.7291310532796209E-2</v>
      </c>
      <c r="X180" s="31">
        <v>0</v>
      </c>
      <c r="Y180" s="31">
        <v>0</v>
      </c>
      <c r="Z180" s="36" t="s">
        <v>772</v>
      </c>
      <c r="AA180" s="31">
        <v>65.883260869565206</v>
      </c>
      <c r="AB180" s="31">
        <v>0</v>
      </c>
      <c r="AC180" s="36">
        <v>0</v>
      </c>
      <c r="AD180" s="31">
        <v>0</v>
      </c>
      <c r="AE180" s="31">
        <v>0</v>
      </c>
      <c r="AF180" s="36" t="s">
        <v>772</v>
      </c>
      <c r="AG180" s="31">
        <v>41.033695652173911</v>
      </c>
      <c r="AH180" s="31">
        <v>0</v>
      </c>
      <c r="AI180" s="36">
        <v>0</v>
      </c>
      <c r="AJ180" t="s">
        <v>50</v>
      </c>
      <c r="AK180" s="37">
        <v>7</v>
      </c>
      <c r="AT180"/>
    </row>
    <row r="181" spans="1:46" x14ac:dyDescent="0.25">
      <c r="A181" t="s">
        <v>607</v>
      </c>
      <c r="B181" t="s">
        <v>344</v>
      </c>
      <c r="C181" t="s">
        <v>427</v>
      </c>
      <c r="D181" t="s">
        <v>516</v>
      </c>
      <c r="E181" s="31">
        <v>34.130434782608695</v>
      </c>
      <c r="F181" s="31">
        <v>162.5625</v>
      </c>
      <c r="G181" s="31">
        <v>21.426630434782609</v>
      </c>
      <c r="H181" s="36">
        <v>0.13180549287063503</v>
      </c>
      <c r="I181" s="31">
        <v>53.910326086956523</v>
      </c>
      <c r="J181" s="31">
        <v>0.55978260869565222</v>
      </c>
      <c r="K181" s="36">
        <v>1.0383587882453754E-2</v>
      </c>
      <c r="L181" s="31">
        <v>39.057065217391305</v>
      </c>
      <c r="M181" s="31">
        <v>0.55978260869565222</v>
      </c>
      <c r="N181" s="36">
        <v>1.4332428859667432E-2</v>
      </c>
      <c r="O181" s="31">
        <v>9.375</v>
      </c>
      <c r="P181" s="31">
        <v>0</v>
      </c>
      <c r="Q181" s="36">
        <v>0</v>
      </c>
      <c r="R181" s="31">
        <v>5.4782608695652177</v>
      </c>
      <c r="S181" s="31">
        <v>0</v>
      </c>
      <c r="T181" s="36">
        <v>0</v>
      </c>
      <c r="U181" s="31">
        <v>12.896739130434783</v>
      </c>
      <c r="V181" s="31">
        <v>0.61141304347826086</v>
      </c>
      <c r="W181" s="36">
        <v>4.7408343868520858E-2</v>
      </c>
      <c r="X181" s="31">
        <v>0</v>
      </c>
      <c r="Y181" s="31">
        <v>0</v>
      </c>
      <c r="Z181" s="36" t="s">
        <v>772</v>
      </c>
      <c r="AA181" s="31">
        <v>89.149456521739125</v>
      </c>
      <c r="AB181" s="31">
        <v>20.255434782608695</v>
      </c>
      <c r="AC181" s="36">
        <v>0.22720760813241078</v>
      </c>
      <c r="AD181" s="31">
        <v>6.6059782608695654</v>
      </c>
      <c r="AE181" s="31">
        <v>0</v>
      </c>
      <c r="AF181" s="36">
        <v>0</v>
      </c>
      <c r="AG181" s="31">
        <v>0</v>
      </c>
      <c r="AH181" s="31">
        <v>0</v>
      </c>
      <c r="AI181" s="36" t="s">
        <v>772</v>
      </c>
      <c r="AJ181" t="s">
        <v>156</v>
      </c>
      <c r="AK181" s="37">
        <v>7</v>
      </c>
      <c r="AT181"/>
    </row>
    <row r="182" spans="1:46" x14ac:dyDescent="0.25">
      <c r="A182" t="s">
        <v>607</v>
      </c>
      <c r="B182" t="s">
        <v>219</v>
      </c>
      <c r="C182" t="s">
        <v>438</v>
      </c>
      <c r="D182" t="s">
        <v>519</v>
      </c>
      <c r="E182" s="31">
        <v>67.358695652173907</v>
      </c>
      <c r="F182" s="31">
        <v>287.38499999999999</v>
      </c>
      <c r="G182" s="31">
        <v>0</v>
      </c>
      <c r="H182" s="36">
        <v>0</v>
      </c>
      <c r="I182" s="31">
        <v>39.496521739130429</v>
      </c>
      <c r="J182" s="31">
        <v>0</v>
      </c>
      <c r="K182" s="36">
        <v>0</v>
      </c>
      <c r="L182" s="31">
        <v>17.018804347826084</v>
      </c>
      <c r="M182" s="31">
        <v>0</v>
      </c>
      <c r="N182" s="36">
        <v>0</v>
      </c>
      <c r="O182" s="31">
        <v>16.912499999999998</v>
      </c>
      <c r="P182" s="31">
        <v>0</v>
      </c>
      <c r="Q182" s="36">
        <v>0</v>
      </c>
      <c r="R182" s="31">
        <v>5.5652173913043477</v>
      </c>
      <c r="S182" s="31">
        <v>0</v>
      </c>
      <c r="T182" s="36">
        <v>0</v>
      </c>
      <c r="U182" s="31">
        <v>32.482282608695655</v>
      </c>
      <c r="V182" s="31">
        <v>0</v>
      </c>
      <c r="W182" s="36">
        <v>0</v>
      </c>
      <c r="X182" s="31">
        <v>0</v>
      </c>
      <c r="Y182" s="31">
        <v>0</v>
      </c>
      <c r="Z182" s="36" t="s">
        <v>772</v>
      </c>
      <c r="AA182" s="31">
        <v>137.89652173913043</v>
      </c>
      <c r="AB182" s="31">
        <v>0</v>
      </c>
      <c r="AC182" s="36">
        <v>0</v>
      </c>
      <c r="AD182" s="31">
        <v>0</v>
      </c>
      <c r="AE182" s="31">
        <v>0</v>
      </c>
      <c r="AF182" s="36" t="s">
        <v>772</v>
      </c>
      <c r="AG182" s="31">
        <v>77.509673913043457</v>
      </c>
      <c r="AH182" s="31">
        <v>0</v>
      </c>
      <c r="AI182" s="36">
        <v>0</v>
      </c>
      <c r="AJ182" t="s">
        <v>26</v>
      </c>
      <c r="AK182" s="37">
        <v>7</v>
      </c>
      <c r="AT182"/>
    </row>
    <row r="183" spans="1:46" x14ac:dyDescent="0.25">
      <c r="A183" t="s">
        <v>607</v>
      </c>
      <c r="B183" t="s">
        <v>293</v>
      </c>
      <c r="C183" t="s">
        <v>414</v>
      </c>
      <c r="D183" t="s">
        <v>568</v>
      </c>
      <c r="E183" s="31">
        <v>26.880434782608695</v>
      </c>
      <c r="F183" s="31">
        <v>118.18206521739131</v>
      </c>
      <c r="G183" s="31">
        <v>8.6956521739130432E-2</v>
      </c>
      <c r="H183" s="36">
        <v>7.3578441516635622E-4</v>
      </c>
      <c r="I183" s="31">
        <v>27.59782608695652</v>
      </c>
      <c r="J183" s="31">
        <v>0</v>
      </c>
      <c r="K183" s="36">
        <v>0</v>
      </c>
      <c r="L183" s="31">
        <v>17.875</v>
      </c>
      <c r="M183" s="31">
        <v>0</v>
      </c>
      <c r="N183" s="36">
        <v>0</v>
      </c>
      <c r="O183" s="31">
        <v>4.5190217391304346</v>
      </c>
      <c r="P183" s="31">
        <v>0</v>
      </c>
      <c r="Q183" s="36">
        <v>0</v>
      </c>
      <c r="R183" s="31">
        <v>5.2038043478260869</v>
      </c>
      <c r="S183" s="31">
        <v>0</v>
      </c>
      <c r="T183" s="36">
        <v>0</v>
      </c>
      <c r="U183" s="31">
        <v>9.3804347826086953</v>
      </c>
      <c r="V183" s="31">
        <v>0</v>
      </c>
      <c r="W183" s="36">
        <v>0</v>
      </c>
      <c r="X183" s="31">
        <v>5.1739130434782608</v>
      </c>
      <c r="Y183" s="31">
        <v>0</v>
      </c>
      <c r="Z183" s="36">
        <v>0</v>
      </c>
      <c r="AA183" s="31">
        <v>65.451086956521735</v>
      </c>
      <c r="AB183" s="31">
        <v>8.6956521739130432E-2</v>
      </c>
      <c r="AC183" s="36">
        <v>1.3285726147969775E-3</v>
      </c>
      <c r="AD183" s="31">
        <v>5.3614130434782608</v>
      </c>
      <c r="AE183" s="31">
        <v>0</v>
      </c>
      <c r="AF183" s="36">
        <v>0</v>
      </c>
      <c r="AG183" s="31">
        <v>5.2173913043478262</v>
      </c>
      <c r="AH183" s="31">
        <v>0</v>
      </c>
      <c r="AI183" s="36">
        <v>0</v>
      </c>
      <c r="AJ183" t="s">
        <v>102</v>
      </c>
      <c r="AK183" s="37">
        <v>7</v>
      </c>
      <c r="AT183"/>
    </row>
    <row r="184" spans="1:46" x14ac:dyDescent="0.25">
      <c r="A184" t="s">
        <v>607</v>
      </c>
      <c r="B184" t="s">
        <v>301</v>
      </c>
      <c r="C184" t="s">
        <v>476</v>
      </c>
      <c r="D184" t="s">
        <v>528</v>
      </c>
      <c r="E184" s="31">
        <v>32.293478260869563</v>
      </c>
      <c r="F184" s="31">
        <v>115.05815217391304</v>
      </c>
      <c r="G184" s="31">
        <v>9.1277173913043477</v>
      </c>
      <c r="H184" s="36">
        <v>7.9331340012375587E-2</v>
      </c>
      <c r="I184" s="31">
        <v>22.597826086956523</v>
      </c>
      <c r="J184" s="31">
        <v>0</v>
      </c>
      <c r="K184" s="36">
        <v>0</v>
      </c>
      <c r="L184" s="31">
        <v>9.3016304347826093</v>
      </c>
      <c r="M184" s="31">
        <v>0</v>
      </c>
      <c r="N184" s="36">
        <v>0</v>
      </c>
      <c r="O184" s="31">
        <v>7.4347826086956523</v>
      </c>
      <c r="P184" s="31">
        <v>0</v>
      </c>
      <c r="Q184" s="36">
        <v>0</v>
      </c>
      <c r="R184" s="31">
        <v>5.8614130434782608</v>
      </c>
      <c r="S184" s="31">
        <v>0</v>
      </c>
      <c r="T184" s="36">
        <v>0</v>
      </c>
      <c r="U184" s="31">
        <v>15.798913043478262</v>
      </c>
      <c r="V184" s="31">
        <v>3.1141304347826089</v>
      </c>
      <c r="W184" s="36">
        <v>0.19711042311661506</v>
      </c>
      <c r="X184" s="31">
        <v>0</v>
      </c>
      <c r="Y184" s="31">
        <v>0</v>
      </c>
      <c r="Z184" s="36" t="s">
        <v>772</v>
      </c>
      <c r="AA184" s="31">
        <v>75.881521739130434</v>
      </c>
      <c r="AB184" s="31">
        <v>6.0135869565217392</v>
      </c>
      <c r="AC184" s="36">
        <v>7.9249688444514479E-2</v>
      </c>
      <c r="AD184" s="31">
        <v>0.77989130434782605</v>
      </c>
      <c r="AE184" s="31">
        <v>0</v>
      </c>
      <c r="AF184" s="36">
        <v>0</v>
      </c>
      <c r="AG184" s="31">
        <v>0</v>
      </c>
      <c r="AH184" s="31">
        <v>0</v>
      </c>
      <c r="AI184" s="36" t="s">
        <v>772</v>
      </c>
      <c r="AJ184" t="s">
        <v>110</v>
      </c>
      <c r="AK184" s="37">
        <v>7</v>
      </c>
      <c r="AT184"/>
    </row>
    <row r="185" spans="1:46" x14ac:dyDescent="0.25">
      <c r="A185" t="s">
        <v>607</v>
      </c>
      <c r="B185" t="s">
        <v>248</v>
      </c>
      <c r="C185" t="s">
        <v>423</v>
      </c>
      <c r="D185" t="s">
        <v>520</v>
      </c>
      <c r="E185" s="31">
        <v>41.184782608695649</v>
      </c>
      <c r="F185" s="31">
        <v>129.81554347826088</v>
      </c>
      <c r="G185" s="31">
        <v>9.8809782608695667</v>
      </c>
      <c r="H185" s="36">
        <v>7.6115525122184238E-2</v>
      </c>
      <c r="I185" s="31">
        <v>16.071195652173913</v>
      </c>
      <c r="J185" s="31">
        <v>1.2418478260869565</v>
      </c>
      <c r="K185" s="36">
        <v>7.7271651279970238E-2</v>
      </c>
      <c r="L185" s="31">
        <v>8.9896739130434771</v>
      </c>
      <c r="M185" s="31">
        <v>1.2418478260869565</v>
      </c>
      <c r="N185" s="36">
        <v>0.13814158757027994</v>
      </c>
      <c r="O185" s="31">
        <v>2.5597826086956523</v>
      </c>
      <c r="P185" s="31">
        <v>0</v>
      </c>
      <c r="Q185" s="36">
        <v>0</v>
      </c>
      <c r="R185" s="31">
        <v>4.5217391304347823</v>
      </c>
      <c r="S185" s="31">
        <v>0</v>
      </c>
      <c r="T185" s="36">
        <v>0</v>
      </c>
      <c r="U185" s="31">
        <v>21.259673913043482</v>
      </c>
      <c r="V185" s="31">
        <v>5.202934782608696</v>
      </c>
      <c r="W185" s="36">
        <v>0.24473257698541326</v>
      </c>
      <c r="X185" s="31">
        <v>10.161195652173914</v>
      </c>
      <c r="Y185" s="31">
        <v>0</v>
      </c>
      <c r="Z185" s="36">
        <v>0</v>
      </c>
      <c r="AA185" s="31">
        <v>53.305434782608707</v>
      </c>
      <c r="AB185" s="31">
        <v>1.6766304347826086</v>
      </c>
      <c r="AC185" s="36">
        <v>3.145327379131746E-2</v>
      </c>
      <c r="AD185" s="31">
        <v>0</v>
      </c>
      <c r="AE185" s="31">
        <v>0</v>
      </c>
      <c r="AF185" s="36" t="s">
        <v>772</v>
      </c>
      <c r="AG185" s="31">
        <v>29.018043478260868</v>
      </c>
      <c r="AH185" s="31">
        <v>1.7595652173913046</v>
      </c>
      <c r="AI185" s="36">
        <v>6.0636935040417145E-2</v>
      </c>
      <c r="AJ185" t="s">
        <v>55</v>
      </c>
      <c r="AK185" s="37">
        <v>7</v>
      </c>
      <c r="AT185"/>
    </row>
    <row r="186" spans="1:46" x14ac:dyDescent="0.25">
      <c r="A186" t="s">
        <v>607</v>
      </c>
      <c r="B186" t="s">
        <v>330</v>
      </c>
      <c r="C186" t="s">
        <v>388</v>
      </c>
      <c r="D186" t="s">
        <v>518</v>
      </c>
      <c r="E186" s="31">
        <v>51.489130434782609</v>
      </c>
      <c r="F186" s="31">
        <v>198.73663043478263</v>
      </c>
      <c r="G186" s="31">
        <v>23.571847826086959</v>
      </c>
      <c r="H186" s="36">
        <v>0.11860847079130836</v>
      </c>
      <c r="I186" s="31">
        <v>15.186956521739132</v>
      </c>
      <c r="J186" s="31">
        <v>0</v>
      </c>
      <c r="K186" s="36">
        <v>0</v>
      </c>
      <c r="L186" s="31">
        <v>0.25467391304347825</v>
      </c>
      <c r="M186" s="31">
        <v>0</v>
      </c>
      <c r="N186" s="36">
        <v>0</v>
      </c>
      <c r="O186" s="31">
        <v>7.7276086956521741</v>
      </c>
      <c r="P186" s="31">
        <v>0</v>
      </c>
      <c r="Q186" s="36">
        <v>0</v>
      </c>
      <c r="R186" s="31">
        <v>7.2046739130434796</v>
      </c>
      <c r="S186" s="31">
        <v>0</v>
      </c>
      <c r="T186" s="36">
        <v>0</v>
      </c>
      <c r="U186" s="31">
        <v>23.943804347826084</v>
      </c>
      <c r="V186" s="31">
        <v>10.795869565217394</v>
      </c>
      <c r="W186" s="36">
        <v>0.45088363604999043</v>
      </c>
      <c r="X186" s="31">
        <v>5.8777173913043477</v>
      </c>
      <c r="Y186" s="31">
        <v>0</v>
      </c>
      <c r="Z186" s="36">
        <v>0</v>
      </c>
      <c r="AA186" s="31">
        <v>66.651195652173911</v>
      </c>
      <c r="AB186" s="31">
        <v>5.0341304347826084</v>
      </c>
      <c r="AC186" s="36">
        <v>7.5529484287929854E-2</v>
      </c>
      <c r="AD186" s="31">
        <v>0</v>
      </c>
      <c r="AE186" s="31">
        <v>0</v>
      </c>
      <c r="AF186" s="36" t="s">
        <v>772</v>
      </c>
      <c r="AG186" s="31">
        <v>87.076956521739135</v>
      </c>
      <c r="AH186" s="31">
        <v>7.7418478260869579</v>
      </c>
      <c r="AI186" s="36">
        <v>8.8908112264513658E-2</v>
      </c>
      <c r="AJ186" t="s">
        <v>142</v>
      </c>
      <c r="AK186" s="37">
        <v>7</v>
      </c>
      <c r="AT186"/>
    </row>
    <row r="187" spans="1:46" x14ac:dyDescent="0.25">
      <c r="A187" t="s">
        <v>607</v>
      </c>
      <c r="B187" t="s">
        <v>269</v>
      </c>
      <c r="C187" t="s">
        <v>461</v>
      </c>
      <c r="D187" t="s">
        <v>511</v>
      </c>
      <c r="E187" s="31">
        <v>39.119565217391305</v>
      </c>
      <c r="F187" s="31">
        <v>151.04478260869564</v>
      </c>
      <c r="G187" s="31">
        <v>0</v>
      </c>
      <c r="H187" s="36">
        <v>0</v>
      </c>
      <c r="I187" s="31">
        <v>17.35891304347826</v>
      </c>
      <c r="J187" s="31">
        <v>0</v>
      </c>
      <c r="K187" s="36">
        <v>0</v>
      </c>
      <c r="L187" s="31">
        <v>9.2820652173913043</v>
      </c>
      <c r="M187" s="31">
        <v>0</v>
      </c>
      <c r="N187" s="36">
        <v>0</v>
      </c>
      <c r="O187" s="31">
        <v>2.4157608695652173</v>
      </c>
      <c r="P187" s="31">
        <v>0</v>
      </c>
      <c r="Q187" s="36">
        <v>0</v>
      </c>
      <c r="R187" s="31">
        <v>5.6610869565217401</v>
      </c>
      <c r="S187" s="31">
        <v>0</v>
      </c>
      <c r="T187" s="36">
        <v>0</v>
      </c>
      <c r="U187" s="31">
        <v>29.57282608695651</v>
      </c>
      <c r="V187" s="31">
        <v>0</v>
      </c>
      <c r="W187" s="36">
        <v>0</v>
      </c>
      <c r="X187" s="31">
        <v>2.9721739130434788</v>
      </c>
      <c r="Y187" s="31">
        <v>0</v>
      </c>
      <c r="Z187" s="36">
        <v>0</v>
      </c>
      <c r="AA187" s="31">
        <v>48.608913043478267</v>
      </c>
      <c r="AB187" s="31">
        <v>0</v>
      </c>
      <c r="AC187" s="36">
        <v>0</v>
      </c>
      <c r="AD187" s="31">
        <v>0</v>
      </c>
      <c r="AE187" s="31">
        <v>0</v>
      </c>
      <c r="AF187" s="36" t="s">
        <v>772</v>
      </c>
      <c r="AG187" s="31">
        <v>52.531956521739133</v>
      </c>
      <c r="AH187" s="31">
        <v>0</v>
      </c>
      <c r="AI187" s="36">
        <v>0</v>
      </c>
      <c r="AJ187" t="s">
        <v>77</v>
      </c>
      <c r="AK187" s="37">
        <v>7</v>
      </c>
      <c r="AT187"/>
    </row>
    <row r="188" spans="1:46" x14ac:dyDescent="0.25">
      <c r="A188" t="s">
        <v>607</v>
      </c>
      <c r="B188" t="s">
        <v>260</v>
      </c>
      <c r="C188" t="s">
        <v>419</v>
      </c>
      <c r="D188" t="s">
        <v>562</v>
      </c>
      <c r="E188" s="31">
        <v>32.836956521739133</v>
      </c>
      <c r="F188" s="31">
        <v>50.147608695652174</v>
      </c>
      <c r="G188" s="31">
        <v>2.430978260869566</v>
      </c>
      <c r="H188" s="36">
        <v>4.8476454293628825E-2</v>
      </c>
      <c r="I188" s="31">
        <v>8.5948913043478239</v>
      </c>
      <c r="J188" s="31">
        <v>0</v>
      </c>
      <c r="K188" s="36">
        <v>0</v>
      </c>
      <c r="L188" s="31">
        <v>5.3095652173913024</v>
      </c>
      <c r="M188" s="31">
        <v>0</v>
      </c>
      <c r="N188" s="36">
        <v>0</v>
      </c>
      <c r="O188" s="31">
        <v>1.3606521739130435</v>
      </c>
      <c r="P188" s="31">
        <v>0</v>
      </c>
      <c r="Q188" s="36">
        <v>0</v>
      </c>
      <c r="R188" s="31">
        <v>1.9246739130434782</v>
      </c>
      <c r="S188" s="31">
        <v>0</v>
      </c>
      <c r="T188" s="36">
        <v>0</v>
      </c>
      <c r="U188" s="31">
        <v>9.3292391304347824</v>
      </c>
      <c r="V188" s="31">
        <v>0</v>
      </c>
      <c r="W188" s="36">
        <v>0</v>
      </c>
      <c r="X188" s="31">
        <v>0</v>
      </c>
      <c r="Y188" s="31">
        <v>0</v>
      </c>
      <c r="Z188" s="36" t="s">
        <v>772</v>
      </c>
      <c r="AA188" s="31">
        <v>32.22347826086957</v>
      </c>
      <c r="AB188" s="31">
        <v>2.430978260869566</v>
      </c>
      <c r="AC188" s="36">
        <v>7.5441212186631426E-2</v>
      </c>
      <c r="AD188" s="31">
        <v>0</v>
      </c>
      <c r="AE188" s="31">
        <v>0</v>
      </c>
      <c r="AF188" s="36" t="s">
        <v>772</v>
      </c>
      <c r="AG188" s="31">
        <v>0</v>
      </c>
      <c r="AH188" s="31">
        <v>0</v>
      </c>
      <c r="AI188" s="36" t="s">
        <v>772</v>
      </c>
      <c r="AJ188" t="s">
        <v>68</v>
      </c>
      <c r="AK188" s="37">
        <v>7</v>
      </c>
      <c r="AT188"/>
    </row>
    <row r="189" spans="1:46" x14ac:dyDescent="0.25">
      <c r="A189" t="s">
        <v>607</v>
      </c>
      <c r="B189" t="s">
        <v>245</v>
      </c>
      <c r="C189" t="s">
        <v>376</v>
      </c>
      <c r="D189" t="s">
        <v>536</v>
      </c>
      <c r="E189" s="31">
        <v>81.521739130434781</v>
      </c>
      <c r="F189" s="31">
        <v>275.71739130434781</v>
      </c>
      <c r="G189" s="31">
        <v>0</v>
      </c>
      <c r="H189" s="36">
        <v>0</v>
      </c>
      <c r="I189" s="31">
        <v>24.073369565217391</v>
      </c>
      <c r="J189" s="31">
        <v>0</v>
      </c>
      <c r="K189" s="36">
        <v>0</v>
      </c>
      <c r="L189" s="31">
        <v>12.521739130434783</v>
      </c>
      <c r="M189" s="31">
        <v>0</v>
      </c>
      <c r="N189" s="36">
        <v>0</v>
      </c>
      <c r="O189" s="31">
        <v>11.551630434782609</v>
      </c>
      <c r="P189" s="31">
        <v>0</v>
      </c>
      <c r="Q189" s="36">
        <v>0</v>
      </c>
      <c r="R189" s="31">
        <v>0</v>
      </c>
      <c r="S189" s="31">
        <v>0</v>
      </c>
      <c r="T189" s="36" t="s">
        <v>772</v>
      </c>
      <c r="U189" s="31">
        <v>56.644021739130437</v>
      </c>
      <c r="V189" s="31">
        <v>0</v>
      </c>
      <c r="W189" s="36">
        <v>0</v>
      </c>
      <c r="X189" s="31">
        <v>3.6711956521739131</v>
      </c>
      <c r="Y189" s="31">
        <v>0</v>
      </c>
      <c r="Z189" s="36">
        <v>0</v>
      </c>
      <c r="AA189" s="31">
        <v>115.27173913043478</v>
      </c>
      <c r="AB189" s="31">
        <v>0</v>
      </c>
      <c r="AC189" s="36">
        <v>0</v>
      </c>
      <c r="AD189" s="31">
        <v>0</v>
      </c>
      <c r="AE189" s="31">
        <v>0</v>
      </c>
      <c r="AF189" s="36" t="s">
        <v>772</v>
      </c>
      <c r="AG189" s="31">
        <v>76.057065217391298</v>
      </c>
      <c r="AH189" s="31">
        <v>0</v>
      </c>
      <c r="AI189" s="36">
        <v>0</v>
      </c>
      <c r="AJ189" t="s">
        <v>52</v>
      </c>
      <c r="AK189" s="37">
        <v>7</v>
      </c>
      <c r="AT189"/>
    </row>
    <row r="190" spans="1:46" x14ac:dyDescent="0.25">
      <c r="E190" s="31"/>
      <c r="F190" s="31"/>
      <c r="G190" s="31"/>
      <c r="I190" s="31"/>
      <c r="J190" s="31"/>
      <c r="L190" s="31"/>
      <c r="M190" s="31"/>
      <c r="O190" s="31"/>
      <c r="R190" s="31"/>
      <c r="U190" s="31"/>
      <c r="X190" s="31"/>
      <c r="AA190" s="31"/>
      <c r="AD190" s="31"/>
      <c r="AG190" s="31"/>
      <c r="AT190"/>
    </row>
    <row r="191" spans="1:46" x14ac:dyDescent="0.25">
      <c r="AT191"/>
    </row>
    <row r="192" spans="1:46" x14ac:dyDescent="0.25">
      <c r="AT192"/>
    </row>
    <row r="193" spans="38:46" x14ac:dyDescent="0.25">
      <c r="AT193"/>
    </row>
    <row r="194" spans="38:46" x14ac:dyDescent="0.25">
      <c r="AT194"/>
    </row>
    <row r="195" spans="38:46" x14ac:dyDescent="0.25">
      <c r="AT195"/>
    </row>
    <row r="202" spans="38:46" x14ac:dyDescent="0.25">
      <c r="AL202" s="31"/>
      <c r="AM202" s="31"/>
      <c r="AN202" s="31"/>
      <c r="AO202" s="31"/>
      <c r="AP202" s="31"/>
      <c r="AQ202" s="31"/>
      <c r="AR202" s="31"/>
    </row>
  </sheetData>
  <pageMargins left="0.7" right="0.7" top="0.75" bottom="0.75" header="0.3" footer="0.3"/>
  <pageSetup orientation="portrait" horizontalDpi="1200" verticalDpi="1200" r:id="rId1"/>
  <ignoredErrors>
    <ignoredError sqref="AJ2:AJ18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189"/>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629</v>
      </c>
      <c r="B1" s="1" t="s">
        <v>696</v>
      </c>
      <c r="C1" s="1" t="s">
        <v>632</v>
      </c>
      <c r="D1" s="1" t="s">
        <v>631</v>
      </c>
      <c r="E1" s="1" t="s">
        <v>633</v>
      </c>
      <c r="F1" s="1" t="s">
        <v>743</v>
      </c>
      <c r="G1" s="1" t="s">
        <v>744</v>
      </c>
      <c r="H1" s="1" t="s">
        <v>745</v>
      </c>
      <c r="I1" s="1" t="s">
        <v>746</v>
      </c>
      <c r="J1" s="1" t="s">
        <v>747</v>
      </c>
      <c r="K1" s="1" t="s">
        <v>748</v>
      </c>
      <c r="L1" s="1" t="s">
        <v>749</v>
      </c>
      <c r="M1" s="1" t="s">
        <v>750</v>
      </c>
      <c r="N1" s="1" t="s">
        <v>751</v>
      </c>
      <c r="O1" s="1" t="s">
        <v>752</v>
      </c>
      <c r="P1" s="1" t="s">
        <v>753</v>
      </c>
      <c r="Q1" s="1" t="s">
        <v>754</v>
      </c>
      <c r="R1" s="1" t="s">
        <v>755</v>
      </c>
      <c r="S1" s="1" t="s">
        <v>756</v>
      </c>
      <c r="T1" s="1" t="s">
        <v>757</v>
      </c>
      <c r="U1" s="1" t="s">
        <v>758</v>
      </c>
      <c r="V1" s="1" t="s">
        <v>759</v>
      </c>
      <c r="W1" s="1" t="s">
        <v>760</v>
      </c>
      <c r="X1" s="1" t="s">
        <v>761</v>
      </c>
      <c r="Y1" s="1" t="s">
        <v>762</v>
      </c>
      <c r="Z1" s="1" t="s">
        <v>763</v>
      </c>
      <c r="AA1" s="1" t="s">
        <v>764</v>
      </c>
      <c r="AB1" s="1" t="s">
        <v>765</v>
      </c>
      <c r="AC1" s="1" t="s">
        <v>766</v>
      </c>
      <c r="AD1" s="1" t="s">
        <v>767</v>
      </c>
      <c r="AE1" s="1" t="s">
        <v>768</v>
      </c>
      <c r="AF1" s="1" t="s">
        <v>769</v>
      </c>
      <c r="AG1" s="1" t="s">
        <v>770</v>
      </c>
      <c r="AH1" s="1" t="s">
        <v>630</v>
      </c>
      <c r="AI1" s="38" t="s">
        <v>771</v>
      </c>
    </row>
    <row r="2" spans="1:35" x14ac:dyDescent="0.25">
      <c r="A2" t="s">
        <v>607</v>
      </c>
      <c r="B2" t="s">
        <v>280</v>
      </c>
      <c r="C2" t="s">
        <v>468</v>
      </c>
      <c r="D2" t="s">
        <v>523</v>
      </c>
      <c r="E2" s="2">
        <v>32.902173913043477</v>
      </c>
      <c r="F2" s="2">
        <v>5.0461956521739131</v>
      </c>
      <c r="G2" s="2">
        <v>3.2608695652173912E-2</v>
      </c>
      <c r="H2" s="2">
        <v>0.19565217391304349</v>
      </c>
      <c r="I2" s="2">
        <v>0</v>
      </c>
      <c r="J2" s="2">
        <v>0</v>
      </c>
      <c r="K2" s="2">
        <v>0</v>
      </c>
      <c r="L2" s="2">
        <v>0.15195652173913043</v>
      </c>
      <c r="M2" s="2">
        <v>0</v>
      </c>
      <c r="N2" s="2">
        <v>0</v>
      </c>
      <c r="O2" s="2">
        <v>0</v>
      </c>
      <c r="P2" s="2">
        <v>0</v>
      </c>
      <c r="Q2" s="2">
        <v>0</v>
      </c>
      <c r="R2" s="2">
        <v>0</v>
      </c>
      <c r="S2" s="2">
        <v>0.30978260869565216</v>
      </c>
      <c r="T2" s="2">
        <v>0</v>
      </c>
      <c r="U2" s="2">
        <v>0</v>
      </c>
      <c r="V2" s="2">
        <v>9.415262636273538E-3</v>
      </c>
      <c r="W2" s="2">
        <v>0.20652173913043478</v>
      </c>
      <c r="X2" s="2">
        <v>8.9673913043478257E-2</v>
      </c>
      <c r="Y2" s="2">
        <v>0</v>
      </c>
      <c r="Z2" s="2">
        <v>9.0023125206475062E-3</v>
      </c>
      <c r="AA2" s="2">
        <v>0</v>
      </c>
      <c r="AB2" s="2">
        <v>0</v>
      </c>
      <c r="AC2" s="2">
        <v>0</v>
      </c>
      <c r="AD2" s="2">
        <v>3.8152173913043477</v>
      </c>
      <c r="AE2" s="2">
        <v>0</v>
      </c>
      <c r="AF2" s="2">
        <v>0</v>
      </c>
      <c r="AG2" s="2">
        <v>0</v>
      </c>
      <c r="AH2" t="s">
        <v>89</v>
      </c>
      <c r="AI2">
        <v>7</v>
      </c>
    </row>
    <row r="3" spans="1:35" x14ac:dyDescent="0.25">
      <c r="A3" t="s">
        <v>607</v>
      </c>
      <c r="B3" t="s">
        <v>291</v>
      </c>
      <c r="C3" t="s">
        <v>380</v>
      </c>
      <c r="D3" t="s">
        <v>505</v>
      </c>
      <c r="E3" s="2">
        <v>40.608695652173914</v>
      </c>
      <c r="F3" s="2">
        <v>5.3820652173913039</v>
      </c>
      <c r="G3" s="2">
        <v>0.2608695652173913</v>
      </c>
      <c r="H3" s="2">
        <v>0.37771739130434784</v>
      </c>
      <c r="I3" s="2">
        <v>0.60869565217391308</v>
      </c>
      <c r="J3" s="2">
        <v>0</v>
      </c>
      <c r="K3" s="2">
        <v>0</v>
      </c>
      <c r="L3" s="2">
        <v>1.7591304347826091</v>
      </c>
      <c r="M3" s="2">
        <v>0</v>
      </c>
      <c r="N3" s="2">
        <v>0</v>
      </c>
      <c r="O3" s="2">
        <v>0</v>
      </c>
      <c r="P3" s="2">
        <v>0</v>
      </c>
      <c r="Q3" s="2">
        <v>0</v>
      </c>
      <c r="R3" s="2">
        <v>0</v>
      </c>
      <c r="S3" s="2">
        <v>2.6620652173913051</v>
      </c>
      <c r="T3" s="2">
        <v>9.5652173913043481E-2</v>
      </c>
      <c r="U3" s="2">
        <v>0</v>
      </c>
      <c r="V3" s="2">
        <v>6.7909528907922928E-2</v>
      </c>
      <c r="W3" s="2">
        <v>2.6009782608695646</v>
      </c>
      <c r="X3" s="2">
        <v>2.5878260869565213</v>
      </c>
      <c r="Y3" s="2">
        <v>0</v>
      </c>
      <c r="Z3" s="2">
        <v>0.12777569593147747</v>
      </c>
      <c r="AA3" s="2">
        <v>0</v>
      </c>
      <c r="AB3" s="2">
        <v>0</v>
      </c>
      <c r="AC3" s="2">
        <v>0</v>
      </c>
      <c r="AD3" s="2">
        <v>0</v>
      </c>
      <c r="AE3" s="2">
        <v>0</v>
      </c>
      <c r="AF3" s="2">
        <v>0</v>
      </c>
      <c r="AG3" s="2">
        <v>0</v>
      </c>
      <c r="AH3" t="s">
        <v>100</v>
      </c>
      <c r="AI3">
        <v>7</v>
      </c>
    </row>
    <row r="4" spans="1:35" x14ac:dyDescent="0.25">
      <c r="A4" t="s">
        <v>607</v>
      </c>
      <c r="B4" t="s">
        <v>227</v>
      </c>
      <c r="C4" t="s">
        <v>398</v>
      </c>
      <c r="D4" t="s">
        <v>504</v>
      </c>
      <c r="E4" s="2">
        <v>24.652173913043477</v>
      </c>
      <c r="F4" s="2">
        <v>5.6521739130434785</v>
      </c>
      <c r="G4" s="2">
        <v>0.60869565217391308</v>
      </c>
      <c r="H4" s="2">
        <v>0.10869565217391304</v>
      </c>
      <c r="I4" s="2">
        <v>0</v>
      </c>
      <c r="J4" s="2">
        <v>0</v>
      </c>
      <c r="K4" s="2">
        <v>0</v>
      </c>
      <c r="L4" s="2">
        <v>1.6304347826086956E-2</v>
      </c>
      <c r="M4" s="2">
        <v>4.4368478260869573</v>
      </c>
      <c r="N4" s="2">
        <v>0</v>
      </c>
      <c r="O4" s="2">
        <v>0.17997795414462087</v>
      </c>
      <c r="P4" s="2">
        <v>4.3777173913043486</v>
      </c>
      <c r="Q4" s="2">
        <v>0</v>
      </c>
      <c r="R4" s="2">
        <v>0.17757936507936511</v>
      </c>
      <c r="S4" s="2">
        <v>1.3902173913043481</v>
      </c>
      <c r="T4" s="2">
        <v>0.18793478260869564</v>
      </c>
      <c r="U4" s="2">
        <v>0</v>
      </c>
      <c r="V4" s="2">
        <v>6.4016754850088203E-2</v>
      </c>
      <c r="W4" s="2">
        <v>0.22836956521739135</v>
      </c>
      <c r="X4" s="2">
        <v>0.99358695652173912</v>
      </c>
      <c r="Y4" s="2">
        <v>0</v>
      </c>
      <c r="Z4" s="2">
        <v>4.9567901234567904E-2</v>
      </c>
      <c r="AA4" s="2">
        <v>0</v>
      </c>
      <c r="AB4" s="2">
        <v>0</v>
      </c>
      <c r="AC4" s="2">
        <v>0</v>
      </c>
      <c r="AD4" s="2">
        <v>0</v>
      </c>
      <c r="AE4" s="2">
        <v>0</v>
      </c>
      <c r="AF4" s="2">
        <v>0</v>
      </c>
      <c r="AG4" s="2">
        <v>0</v>
      </c>
      <c r="AH4" t="s">
        <v>34</v>
      </c>
      <c r="AI4">
        <v>7</v>
      </c>
    </row>
    <row r="5" spans="1:35" x14ac:dyDescent="0.25">
      <c r="A5" t="s">
        <v>607</v>
      </c>
      <c r="B5" t="s">
        <v>236</v>
      </c>
      <c r="C5" t="s">
        <v>387</v>
      </c>
      <c r="D5" t="s">
        <v>553</v>
      </c>
      <c r="E5" s="2">
        <v>54.271739130434781</v>
      </c>
      <c r="F5" s="2">
        <v>5.3913043478260869</v>
      </c>
      <c r="G5" s="2">
        <v>3.2608695652173912E-2</v>
      </c>
      <c r="H5" s="2">
        <v>0.22826086956521738</v>
      </c>
      <c r="I5" s="2">
        <v>0.80434782608695654</v>
      </c>
      <c r="J5" s="2">
        <v>0</v>
      </c>
      <c r="K5" s="2">
        <v>0</v>
      </c>
      <c r="L5" s="2">
        <v>0.45054347826086955</v>
      </c>
      <c r="M5" s="2">
        <v>5.5432608695652181</v>
      </c>
      <c r="N5" s="2">
        <v>6.7558695652173935</v>
      </c>
      <c r="O5" s="2">
        <v>0.22662126977768882</v>
      </c>
      <c r="P5" s="2">
        <v>4.8322826086956523</v>
      </c>
      <c r="Q5" s="2">
        <v>4.641413043478261</v>
      </c>
      <c r="R5" s="2">
        <v>0.17456038453835368</v>
      </c>
      <c r="S5" s="2">
        <v>0.73706521739130437</v>
      </c>
      <c r="T5" s="2">
        <v>0.25054347826086959</v>
      </c>
      <c r="U5" s="2">
        <v>0</v>
      </c>
      <c r="V5" s="2">
        <v>1.8197476467053875E-2</v>
      </c>
      <c r="W5" s="2">
        <v>1.2447826086956519</v>
      </c>
      <c r="X5" s="2">
        <v>0</v>
      </c>
      <c r="Y5" s="2">
        <v>0</v>
      </c>
      <c r="Z5" s="2">
        <v>2.2936110554776682E-2</v>
      </c>
      <c r="AA5" s="2">
        <v>0</v>
      </c>
      <c r="AB5" s="2">
        <v>0</v>
      </c>
      <c r="AC5" s="2">
        <v>0</v>
      </c>
      <c r="AD5" s="2">
        <v>0</v>
      </c>
      <c r="AE5" s="2">
        <v>0</v>
      </c>
      <c r="AF5" s="2">
        <v>0</v>
      </c>
      <c r="AG5" s="2">
        <v>0</v>
      </c>
      <c r="AH5" t="s">
        <v>43</v>
      </c>
      <c r="AI5">
        <v>7</v>
      </c>
    </row>
    <row r="6" spans="1:35" x14ac:dyDescent="0.25">
      <c r="A6" t="s">
        <v>607</v>
      </c>
      <c r="B6" t="s">
        <v>220</v>
      </c>
      <c r="C6" t="s">
        <v>440</v>
      </c>
      <c r="D6" t="s">
        <v>527</v>
      </c>
      <c r="E6" s="2">
        <v>27.695652173913043</v>
      </c>
      <c r="F6" s="2">
        <v>5.2173913043478262</v>
      </c>
      <c r="G6" s="2">
        <v>0</v>
      </c>
      <c r="H6" s="2">
        <v>0.13043478260869565</v>
      </c>
      <c r="I6" s="2">
        <v>0</v>
      </c>
      <c r="J6" s="2">
        <v>0</v>
      </c>
      <c r="K6" s="2">
        <v>0</v>
      </c>
      <c r="L6" s="2">
        <v>0</v>
      </c>
      <c r="M6" s="2">
        <v>4.4515217391304347</v>
      </c>
      <c r="N6" s="2">
        <v>0</v>
      </c>
      <c r="O6" s="2">
        <v>0.16072998430141286</v>
      </c>
      <c r="P6" s="2">
        <v>4.5428260869565236</v>
      </c>
      <c r="Q6" s="2">
        <v>0</v>
      </c>
      <c r="R6" s="2">
        <v>0.16402668759811623</v>
      </c>
      <c r="S6" s="2">
        <v>0</v>
      </c>
      <c r="T6" s="2">
        <v>0</v>
      </c>
      <c r="U6" s="2">
        <v>0</v>
      </c>
      <c r="V6" s="2">
        <v>0</v>
      </c>
      <c r="W6" s="2">
        <v>0</v>
      </c>
      <c r="X6" s="2">
        <v>0</v>
      </c>
      <c r="Y6" s="2">
        <v>0</v>
      </c>
      <c r="Z6" s="2">
        <v>0</v>
      </c>
      <c r="AA6" s="2">
        <v>0</v>
      </c>
      <c r="AB6" s="2">
        <v>0</v>
      </c>
      <c r="AC6" s="2">
        <v>0</v>
      </c>
      <c r="AD6" s="2">
        <v>0</v>
      </c>
      <c r="AE6" s="2">
        <v>0</v>
      </c>
      <c r="AF6" s="2">
        <v>0</v>
      </c>
      <c r="AG6" s="2">
        <v>0</v>
      </c>
      <c r="AH6" t="s">
        <v>27</v>
      </c>
      <c r="AI6">
        <v>7</v>
      </c>
    </row>
    <row r="7" spans="1:35" x14ac:dyDescent="0.25">
      <c r="A7" t="s">
        <v>607</v>
      </c>
      <c r="B7" t="s">
        <v>241</v>
      </c>
      <c r="C7" t="s">
        <v>450</v>
      </c>
      <c r="D7" t="s">
        <v>556</v>
      </c>
      <c r="E7" s="2">
        <v>37.913043478260867</v>
      </c>
      <c r="F7" s="2">
        <v>4.7119565217391308</v>
      </c>
      <c r="G7" s="2">
        <v>2.1739130434782608E-2</v>
      </c>
      <c r="H7" s="2">
        <v>0.16304347826086957</v>
      </c>
      <c r="I7" s="2">
        <v>0</v>
      </c>
      <c r="J7" s="2">
        <v>0</v>
      </c>
      <c r="K7" s="2">
        <v>0</v>
      </c>
      <c r="L7" s="2">
        <v>0.89826086956521745</v>
      </c>
      <c r="M7" s="2">
        <v>5.2582608695652198</v>
      </c>
      <c r="N7" s="2">
        <v>0</v>
      </c>
      <c r="O7" s="2">
        <v>0.13869266055045879</v>
      </c>
      <c r="P7" s="2">
        <v>3.4200000000000013</v>
      </c>
      <c r="Q7" s="2">
        <v>0</v>
      </c>
      <c r="R7" s="2">
        <v>9.0206422018348664E-2</v>
      </c>
      <c r="S7" s="2">
        <v>0.37434782608695649</v>
      </c>
      <c r="T7" s="2">
        <v>3.7008695652173897</v>
      </c>
      <c r="U7" s="2">
        <v>0</v>
      </c>
      <c r="V7" s="2">
        <v>0.10748853211009171</v>
      </c>
      <c r="W7" s="2">
        <v>0.76369565217391311</v>
      </c>
      <c r="X7" s="2">
        <v>3.4081521739130429</v>
      </c>
      <c r="Y7" s="2">
        <v>0</v>
      </c>
      <c r="Z7" s="2">
        <v>0.11003727064220183</v>
      </c>
      <c r="AA7" s="2">
        <v>8.6956521739130432E-2</v>
      </c>
      <c r="AB7" s="2">
        <v>0</v>
      </c>
      <c r="AC7" s="2">
        <v>0</v>
      </c>
      <c r="AD7" s="2">
        <v>0</v>
      </c>
      <c r="AE7" s="2">
        <v>0</v>
      </c>
      <c r="AF7" s="2">
        <v>0</v>
      </c>
      <c r="AG7" s="2">
        <v>0</v>
      </c>
      <c r="AH7" t="s">
        <v>48</v>
      </c>
      <c r="AI7">
        <v>7</v>
      </c>
    </row>
    <row r="8" spans="1:35" x14ac:dyDescent="0.25">
      <c r="A8" t="s">
        <v>607</v>
      </c>
      <c r="B8" t="s">
        <v>232</v>
      </c>
      <c r="C8" t="s">
        <v>446</v>
      </c>
      <c r="D8" t="s">
        <v>542</v>
      </c>
      <c r="E8" s="2">
        <v>40.217391304347828</v>
      </c>
      <c r="F8" s="2">
        <v>5.2010869565217392</v>
      </c>
      <c r="G8" s="2">
        <v>6.5217391304347824E-2</v>
      </c>
      <c r="H8" s="2">
        <v>0</v>
      </c>
      <c r="I8" s="2">
        <v>0.78206521739130441</v>
      </c>
      <c r="J8" s="2">
        <v>0</v>
      </c>
      <c r="K8" s="2">
        <v>0</v>
      </c>
      <c r="L8" s="2">
        <v>1.4452173913043476</v>
      </c>
      <c r="M8" s="2">
        <v>4.7870652173913033</v>
      </c>
      <c r="N8" s="2">
        <v>0</v>
      </c>
      <c r="O8" s="2">
        <v>0.11902972972972969</v>
      </c>
      <c r="P8" s="2">
        <v>4.288913043478261</v>
      </c>
      <c r="Q8" s="2">
        <v>0</v>
      </c>
      <c r="R8" s="2">
        <v>0.10664324324324324</v>
      </c>
      <c r="S8" s="2">
        <v>2.2259782608695646</v>
      </c>
      <c r="T8" s="2">
        <v>0.2482608695652174</v>
      </c>
      <c r="U8" s="2">
        <v>0</v>
      </c>
      <c r="V8" s="2">
        <v>6.15216216216216E-2</v>
      </c>
      <c r="W8" s="2">
        <v>0.79967391304347823</v>
      </c>
      <c r="X8" s="2">
        <v>4.6892391304347836</v>
      </c>
      <c r="Y8" s="2">
        <v>0</v>
      </c>
      <c r="Z8" s="2">
        <v>0.13648108108108109</v>
      </c>
      <c r="AA8" s="2">
        <v>0</v>
      </c>
      <c r="AB8" s="2">
        <v>0</v>
      </c>
      <c r="AC8" s="2">
        <v>0</v>
      </c>
      <c r="AD8" s="2">
        <v>0</v>
      </c>
      <c r="AE8" s="2">
        <v>0</v>
      </c>
      <c r="AF8" s="2">
        <v>0</v>
      </c>
      <c r="AG8" s="2">
        <v>6.25E-2</v>
      </c>
      <c r="AH8" t="s">
        <v>39</v>
      </c>
      <c r="AI8">
        <v>7</v>
      </c>
    </row>
    <row r="9" spans="1:35" x14ac:dyDescent="0.25">
      <c r="A9" t="s">
        <v>607</v>
      </c>
      <c r="B9" t="s">
        <v>357</v>
      </c>
      <c r="C9" t="s">
        <v>494</v>
      </c>
      <c r="D9" t="s">
        <v>522</v>
      </c>
      <c r="E9" s="2">
        <v>26.673913043478262</v>
      </c>
      <c r="F9" s="2">
        <v>5.7391304347826084</v>
      </c>
      <c r="G9" s="2">
        <v>0.30434782608695654</v>
      </c>
      <c r="H9" s="2">
        <v>0.21739130434782608</v>
      </c>
      <c r="I9" s="2">
        <v>0.34782608695652173</v>
      </c>
      <c r="J9" s="2">
        <v>0</v>
      </c>
      <c r="K9" s="2">
        <v>0</v>
      </c>
      <c r="L9" s="2">
        <v>0.50282608695652176</v>
      </c>
      <c r="M9" s="2">
        <v>5.0677173913043472</v>
      </c>
      <c r="N9" s="2">
        <v>0</v>
      </c>
      <c r="O9" s="2">
        <v>0.18998777506112466</v>
      </c>
      <c r="P9" s="2">
        <v>5.7015217391304347</v>
      </c>
      <c r="Q9" s="2">
        <v>0</v>
      </c>
      <c r="R9" s="2">
        <v>0.21374898125509373</v>
      </c>
      <c r="S9" s="2">
        <v>0.70782608695652183</v>
      </c>
      <c r="T9" s="2">
        <v>0.52282608695652177</v>
      </c>
      <c r="U9" s="2">
        <v>0</v>
      </c>
      <c r="V9" s="2">
        <v>4.6136919315403424E-2</v>
      </c>
      <c r="W9" s="2">
        <v>0.88336956521739141</v>
      </c>
      <c r="X9" s="2">
        <v>2.3891304347826088</v>
      </c>
      <c r="Y9" s="2">
        <v>0</v>
      </c>
      <c r="Z9" s="2">
        <v>0.12268541157294213</v>
      </c>
      <c r="AA9" s="2">
        <v>0</v>
      </c>
      <c r="AB9" s="2">
        <v>0</v>
      </c>
      <c r="AC9" s="2">
        <v>0</v>
      </c>
      <c r="AD9" s="2">
        <v>0</v>
      </c>
      <c r="AE9" s="2">
        <v>0</v>
      </c>
      <c r="AF9" s="2">
        <v>0</v>
      </c>
      <c r="AG9" s="2">
        <v>0</v>
      </c>
      <c r="AH9" t="s">
        <v>169</v>
      </c>
      <c r="AI9">
        <v>7</v>
      </c>
    </row>
    <row r="10" spans="1:35" x14ac:dyDescent="0.25">
      <c r="A10" t="s">
        <v>607</v>
      </c>
      <c r="B10" t="s">
        <v>239</v>
      </c>
      <c r="C10" t="s">
        <v>449</v>
      </c>
      <c r="D10" t="s">
        <v>555</v>
      </c>
      <c r="E10" s="2">
        <v>28.184782608695652</v>
      </c>
      <c r="F10" s="2">
        <v>5.7391304347826084</v>
      </c>
      <c r="G10" s="2">
        <v>0.14130434782608695</v>
      </c>
      <c r="H10" s="2">
        <v>1.0923913043478262</v>
      </c>
      <c r="I10" s="2">
        <v>0.41304347826086957</v>
      </c>
      <c r="J10" s="2">
        <v>0</v>
      </c>
      <c r="K10" s="2">
        <v>0</v>
      </c>
      <c r="L10" s="2">
        <v>0.79782608695652169</v>
      </c>
      <c r="M10" s="2">
        <v>4.8480434782608697</v>
      </c>
      <c r="N10" s="2">
        <v>0</v>
      </c>
      <c r="O10" s="2">
        <v>0.17200925568839182</v>
      </c>
      <c r="P10" s="2">
        <v>1.4005434782608699</v>
      </c>
      <c r="Q10" s="2">
        <v>0.51184782608695645</v>
      </c>
      <c r="R10" s="2">
        <v>6.7851908985730833E-2</v>
      </c>
      <c r="S10" s="2">
        <v>1.2775000000000001</v>
      </c>
      <c r="T10" s="2">
        <v>2.4327173913043478</v>
      </c>
      <c r="U10" s="2">
        <v>0</v>
      </c>
      <c r="V10" s="2">
        <v>0.13163902815271886</v>
      </c>
      <c r="W10" s="2">
        <v>5.1630434782608696E-2</v>
      </c>
      <c r="X10" s="2">
        <v>2.4582608695652168</v>
      </c>
      <c r="Y10" s="2">
        <v>0</v>
      </c>
      <c r="Z10" s="2">
        <v>8.9051291939838018E-2</v>
      </c>
      <c r="AA10" s="2">
        <v>0</v>
      </c>
      <c r="AB10" s="2">
        <v>0</v>
      </c>
      <c r="AC10" s="2">
        <v>0</v>
      </c>
      <c r="AD10" s="2">
        <v>0</v>
      </c>
      <c r="AE10" s="2">
        <v>0</v>
      </c>
      <c r="AF10" s="2">
        <v>0</v>
      </c>
      <c r="AG10" s="2">
        <v>0</v>
      </c>
      <c r="AH10" t="s">
        <v>46</v>
      </c>
      <c r="AI10">
        <v>7</v>
      </c>
    </row>
    <row r="11" spans="1:35" x14ac:dyDescent="0.25">
      <c r="A11" t="s">
        <v>607</v>
      </c>
      <c r="B11" t="s">
        <v>238</v>
      </c>
      <c r="C11" t="s">
        <v>377</v>
      </c>
      <c r="D11" t="s">
        <v>516</v>
      </c>
      <c r="E11" s="2">
        <v>43.945652173913047</v>
      </c>
      <c r="F11" s="2">
        <v>5.4782608695652177</v>
      </c>
      <c r="G11" s="2">
        <v>4.3478260869565216E-2</v>
      </c>
      <c r="H11" s="2">
        <v>0.21739130434782608</v>
      </c>
      <c r="I11" s="2">
        <v>1.0407608695652173</v>
      </c>
      <c r="J11" s="2">
        <v>0</v>
      </c>
      <c r="K11" s="2">
        <v>0</v>
      </c>
      <c r="L11" s="2">
        <v>0.70619565217391322</v>
      </c>
      <c r="M11" s="2">
        <v>6.5701086956521753</v>
      </c>
      <c r="N11" s="2">
        <v>0</v>
      </c>
      <c r="O11" s="2">
        <v>0.14950531783329213</v>
      </c>
      <c r="P11" s="2">
        <v>5.4076086956521729</v>
      </c>
      <c r="Q11" s="2">
        <v>1.7664130434782608</v>
      </c>
      <c r="R11" s="2">
        <v>0.16324758842443726</v>
      </c>
      <c r="S11" s="2">
        <v>1.1202173913043481</v>
      </c>
      <c r="T11" s="2">
        <v>0</v>
      </c>
      <c r="U11" s="2">
        <v>0</v>
      </c>
      <c r="V11" s="2">
        <v>2.5490972050457583E-2</v>
      </c>
      <c r="W11" s="2">
        <v>0.40152173913043482</v>
      </c>
      <c r="X11" s="2">
        <v>2.5915217391304348</v>
      </c>
      <c r="Y11" s="2">
        <v>0</v>
      </c>
      <c r="Z11" s="2">
        <v>6.8107840712342313E-2</v>
      </c>
      <c r="AA11" s="2">
        <v>0</v>
      </c>
      <c r="AB11" s="2">
        <v>0</v>
      </c>
      <c r="AC11" s="2">
        <v>0</v>
      </c>
      <c r="AD11" s="2">
        <v>0</v>
      </c>
      <c r="AE11" s="2">
        <v>0</v>
      </c>
      <c r="AF11" s="2">
        <v>0</v>
      </c>
      <c r="AG11" s="2">
        <v>0</v>
      </c>
      <c r="AH11" t="s">
        <v>45</v>
      </c>
      <c r="AI11">
        <v>7</v>
      </c>
    </row>
    <row r="12" spans="1:35" x14ac:dyDescent="0.25">
      <c r="A12" t="s">
        <v>607</v>
      </c>
      <c r="B12" t="s">
        <v>348</v>
      </c>
      <c r="C12" t="s">
        <v>493</v>
      </c>
      <c r="D12" t="s">
        <v>523</v>
      </c>
      <c r="E12" s="2">
        <v>40.641304347826086</v>
      </c>
      <c r="F12" s="2">
        <v>11.497282608695651</v>
      </c>
      <c r="G12" s="2">
        <v>4.8913043478260872E-2</v>
      </c>
      <c r="H12" s="2">
        <v>0.41847826086956524</v>
      </c>
      <c r="I12" s="2">
        <v>0.19565217391304349</v>
      </c>
      <c r="J12" s="2">
        <v>0</v>
      </c>
      <c r="K12" s="2">
        <v>0</v>
      </c>
      <c r="L12" s="2">
        <v>6.08695652173913E-2</v>
      </c>
      <c r="M12" s="2">
        <v>0</v>
      </c>
      <c r="N12" s="2">
        <v>9.8913043478260868E-2</v>
      </c>
      <c r="O12" s="2">
        <v>2.4338058304359455E-3</v>
      </c>
      <c r="P12" s="2">
        <v>0.56739130434782603</v>
      </c>
      <c r="Q12" s="2">
        <v>0.64347826086956528</v>
      </c>
      <c r="R12" s="2">
        <v>2.9794062583578498E-2</v>
      </c>
      <c r="S12" s="2">
        <v>0.42173913043478256</v>
      </c>
      <c r="T12" s="2">
        <v>0</v>
      </c>
      <c r="U12" s="2">
        <v>0</v>
      </c>
      <c r="V12" s="2">
        <v>1.0377106178122491E-2</v>
      </c>
      <c r="W12" s="2">
        <v>0.46630434782608693</v>
      </c>
      <c r="X12" s="2">
        <v>0.61086956521739144</v>
      </c>
      <c r="Y12" s="2">
        <v>0</v>
      </c>
      <c r="Z12" s="2">
        <v>2.6504412944637606E-2</v>
      </c>
      <c r="AA12" s="2">
        <v>0</v>
      </c>
      <c r="AB12" s="2">
        <v>0</v>
      </c>
      <c r="AC12" s="2">
        <v>0</v>
      </c>
      <c r="AD12" s="2">
        <v>0</v>
      </c>
      <c r="AE12" s="2">
        <v>0</v>
      </c>
      <c r="AF12" s="2">
        <v>0</v>
      </c>
      <c r="AG12" s="2">
        <v>0</v>
      </c>
      <c r="AH12" t="s">
        <v>160</v>
      </c>
      <c r="AI12">
        <v>7</v>
      </c>
    </row>
    <row r="13" spans="1:35" x14ac:dyDescent="0.25">
      <c r="A13" t="s">
        <v>607</v>
      </c>
      <c r="B13" t="s">
        <v>252</v>
      </c>
      <c r="C13" t="s">
        <v>378</v>
      </c>
      <c r="D13" t="s">
        <v>559</v>
      </c>
      <c r="E13" s="2">
        <v>70.793478260869563</v>
      </c>
      <c r="F13" s="2">
        <v>5.6632608695652173</v>
      </c>
      <c r="G13" s="2">
        <v>0.40760869565217389</v>
      </c>
      <c r="H13" s="2">
        <v>0.24728260869565216</v>
      </c>
      <c r="I13" s="2">
        <v>5.7391304347826084</v>
      </c>
      <c r="J13" s="2">
        <v>0</v>
      </c>
      <c r="K13" s="2">
        <v>1.1902173913043479</v>
      </c>
      <c r="L13" s="2">
        <v>4.4679347826086948</v>
      </c>
      <c r="M13" s="2">
        <v>4.7224999999999984</v>
      </c>
      <c r="N13" s="2">
        <v>4.2065217391304346</v>
      </c>
      <c r="O13" s="2">
        <v>0.12612774451097802</v>
      </c>
      <c r="P13" s="2">
        <v>0</v>
      </c>
      <c r="Q13" s="2">
        <v>10.262391304347828</v>
      </c>
      <c r="R13" s="2">
        <v>0.1449623829264548</v>
      </c>
      <c r="S13" s="2">
        <v>9.094130434782608</v>
      </c>
      <c r="T13" s="2">
        <v>3.5029347826086963</v>
      </c>
      <c r="U13" s="2">
        <v>0</v>
      </c>
      <c r="V13" s="2">
        <v>0.17794104099493321</v>
      </c>
      <c r="W13" s="2">
        <v>5.0832608695652173</v>
      </c>
      <c r="X13" s="2">
        <v>5.3154347826086941</v>
      </c>
      <c r="Y13" s="2">
        <v>0</v>
      </c>
      <c r="Z13" s="2">
        <v>0.1468877629356671</v>
      </c>
      <c r="AA13" s="2">
        <v>0</v>
      </c>
      <c r="AB13" s="2">
        <v>0</v>
      </c>
      <c r="AC13" s="2">
        <v>0</v>
      </c>
      <c r="AD13" s="2">
        <v>0</v>
      </c>
      <c r="AE13" s="2">
        <v>0</v>
      </c>
      <c r="AF13" s="2">
        <v>0</v>
      </c>
      <c r="AG13" s="2">
        <v>0</v>
      </c>
      <c r="AH13" t="s">
        <v>59</v>
      </c>
      <c r="AI13">
        <v>7</v>
      </c>
    </row>
    <row r="14" spans="1:35" x14ac:dyDescent="0.25">
      <c r="A14" t="s">
        <v>607</v>
      </c>
      <c r="B14" t="s">
        <v>302</v>
      </c>
      <c r="C14" t="s">
        <v>438</v>
      </c>
      <c r="D14" t="s">
        <v>519</v>
      </c>
      <c r="E14" s="2">
        <v>41.423913043478258</v>
      </c>
      <c r="F14" s="2">
        <v>5.7391304347826084</v>
      </c>
      <c r="G14" s="2">
        <v>6.5217391304347824E-2</v>
      </c>
      <c r="H14" s="2">
        <v>0</v>
      </c>
      <c r="I14" s="2">
        <v>5.9782608695652176E-2</v>
      </c>
      <c r="J14" s="2">
        <v>0</v>
      </c>
      <c r="K14" s="2">
        <v>0</v>
      </c>
      <c r="L14" s="2">
        <v>2.346304347826087</v>
      </c>
      <c r="M14" s="2">
        <v>5.5946739130434784</v>
      </c>
      <c r="N14" s="2">
        <v>0</v>
      </c>
      <c r="O14" s="2">
        <v>0.13505903962214644</v>
      </c>
      <c r="P14" s="2">
        <v>0</v>
      </c>
      <c r="Q14" s="2">
        <v>0</v>
      </c>
      <c r="R14" s="2">
        <v>0</v>
      </c>
      <c r="S14" s="2">
        <v>4.8726086956521746</v>
      </c>
      <c r="T14" s="2">
        <v>4.2035869565217396</v>
      </c>
      <c r="U14" s="2">
        <v>0</v>
      </c>
      <c r="V14" s="2">
        <v>0.21910522172658101</v>
      </c>
      <c r="W14" s="2">
        <v>2.3059782608695651</v>
      </c>
      <c r="X14" s="2">
        <v>2.0892391304347826</v>
      </c>
      <c r="Y14" s="2">
        <v>0</v>
      </c>
      <c r="Z14" s="2">
        <v>0.1061033849383364</v>
      </c>
      <c r="AA14" s="2">
        <v>0</v>
      </c>
      <c r="AB14" s="2">
        <v>0</v>
      </c>
      <c r="AC14" s="2">
        <v>0</v>
      </c>
      <c r="AD14" s="2">
        <v>0</v>
      </c>
      <c r="AE14" s="2">
        <v>0</v>
      </c>
      <c r="AF14" s="2">
        <v>0</v>
      </c>
      <c r="AG14" s="2">
        <v>0</v>
      </c>
      <c r="AH14" t="s">
        <v>111</v>
      </c>
      <c r="AI14">
        <v>7</v>
      </c>
    </row>
    <row r="15" spans="1:35" x14ac:dyDescent="0.25">
      <c r="A15" t="s">
        <v>607</v>
      </c>
      <c r="B15" t="s">
        <v>225</v>
      </c>
      <c r="C15" t="s">
        <v>439</v>
      </c>
      <c r="D15" t="s">
        <v>512</v>
      </c>
      <c r="E15" s="2">
        <v>42.793478260869563</v>
      </c>
      <c r="F15" s="2">
        <v>5.3913043478260869</v>
      </c>
      <c r="G15" s="2">
        <v>0</v>
      </c>
      <c r="H15" s="2">
        <v>0</v>
      </c>
      <c r="I15" s="2">
        <v>0</v>
      </c>
      <c r="J15" s="2">
        <v>0</v>
      </c>
      <c r="K15" s="2">
        <v>0</v>
      </c>
      <c r="L15" s="2">
        <v>2.3983695652173922</v>
      </c>
      <c r="M15" s="2">
        <v>0</v>
      </c>
      <c r="N15" s="2">
        <v>5.3641304347826084</v>
      </c>
      <c r="O15" s="2">
        <v>0.12534925069850139</v>
      </c>
      <c r="P15" s="2">
        <v>0</v>
      </c>
      <c r="Q15" s="2">
        <v>3.8260869565217392</v>
      </c>
      <c r="R15" s="2">
        <v>8.9408178816357639E-2</v>
      </c>
      <c r="S15" s="2">
        <v>4.2126086956521744</v>
      </c>
      <c r="T15" s="2">
        <v>1.2602173913043477</v>
      </c>
      <c r="U15" s="2">
        <v>0</v>
      </c>
      <c r="V15" s="2">
        <v>0.12788925577851157</v>
      </c>
      <c r="W15" s="2">
        <v>2.8410869565217411</v>
      </c>
      <c r="X15" s="2">
        <v>7.9134782608695646</v>
      </c>
      <c r="Y15" s="2">
        <v>0</v>
      </c>
      <c r="Z15" s="2">
        <v>0.25131318262636532</v>
      </c>
      <c r="AA15" s="2">
        <v>0</v>
      </c>
      <c r="AB15" s="2">
        <v>0</v>
      </c>
      <c r="AC15" s="2">
        <v>0</v>
      </c>
      <c r="AD15" s="2">
        <v>0</v>
      </c>
      <c r="AE15" s="2">
        <v>0</v>
      </c>
      <c r="AF15" s="2">
        <v>0</v>
      </c>
      <c r="AG15" s="2">
        <v>0</v>
      </c>
      <c r="AH15" t="s">
        <v>32</v>
      </c>
      <c r="AI15">
        <v>7</v>
      </c>
    </row>
    <row r="16" spans="1:35" x14ac:dyDescent="0.25">
      <c r="A16" t="s">
        <v>607</v>
      </c>
      <c r="B16" t="s">
        <v>257</v>
      </c>
      <c r="C16" t="s">
        <v>455</v>
      </c>
      <c r="D16" t="s">
        <v>560</v>
      </c>
      <c r="E16" s="2">
        <v>61.532608695652172</v>
      </c>
      <c r="F16" s="2">
        <v>5.4782608695652177</v>
      </c>
      <c r="G16" s="2">
        <v>0.11956521739130435</v>
      </c>
      <c r="H16" s="2">
        <v>0.59510869565217395</v>
      </c>
      <c r="I16" s="2">
        <v>0.54347826086956519</v>
      </c>
      <c r="J16" s="2">
        <v>0</v>
      </c>
      <c r="K16" s="2">
        <v>0.45652173913043476</v>
      </c>
      <c r="L16" s="2">
        <v>2.4078260869565229</v>
      </c>
      <c r="M16" s="2">
        <v>3.7683695652173905</v>
      </c>
      <c r="N16" s="2">
        <v>0</v>
      </c>
      <c r="O16" s="2">
        <v>6.1241830065359465E-2</v>
      </c>
      <c r="P16" s="2">
        <v>0</v>
      </c>
      <c r="Q16" s="2">
        <v>2.8966304347826086</v>
      </c>
      <c r="R16" s="2">
        <v>4.7074721780604137E-2</v>
      </c>
      <c r="S16" s="2">
        <v>0.5133695652173913</v>
      </c>
      <c r="T16" s="2">
        <v>5.274565217391304</v>
      </c>
      <c r="U16" s="2">
        <v>0</v>
      </c>
      <c r="V16" s="2">
        <v>9.4062886415827593E-2</v>
      </c>
      <c r="W16" s="2">
        <v>0.97326086956521751</v>
      </c>
      <c r="X16" s="2">
        <v>6.5233695652173926</v>
      </c>
      <c r="Y16" s="2">
        <v>0</v>
      </c>
      <c r="Z16" s="2">
        <v>0.12183183183183187</v>
      </c>
      <c r="AA16" s="2">
        <v>0</v>
      </c>
      <c r="AB16" s="2">
        <v>0</v>
      </c>
      <c r="AC16" s="2">
        <v>0</v>
      </c>
      <c r="AD16" s="2">
        <v>0</v>
      </c>
      <c r="AE16" s="2">
        <v>0</v>
      </c>
      <c r="AF16" s="2">
        <v>0</v>
      </c>
      <c r="AG16" s="2">
        <v>0</v>
      </c>
      <c r="AH16" t="s">
        <v>64</v>
      </c>
      <c r="AI16">
        <v>7</v>
      </c>
    </row>
    <row r="17" spans="1:35" x14ac:dyDescent="0.25">
      <c r="A17" t="s">
        <v>607</v>
      </c>
      <c r="B17" t="s">
        <v>256</v>
      </c>
      <c r="C17" t="s">
        <v>418</v>
      </c>
      <c r="D17" t="s">
        <v>557</v>
      </c>
      <c r="E17" s="2">
        <v>47.010869565217391</v>
      </c>
      <c r="F17" s="2">
        <v>5.5163043478260869</v>
      </c>
      <c r="G17" s="2">
        <v>0.41847826086956524</v>
      </c>
      <c r="H17" s="2">
        <v>0.51086956521739135</v>
      </c>
      <c r="I17" s="2">
        <v>0.32608695652173914</v>
      </c>
      <c r="J17" s="2">
        <v>0</v>
      </c>
      <c r="K17" s="2">
        <v>0.32065217391304346</v>
      </c>
      <c r="L17" s="2">
        <v>4.1018478260869573</v>
      </c>
      <c r="M17" s="2">
        <v>5.2611956521739138</v>
      </c>
      <c r="N17" s="2">
        <v>0</v>
      </c>
      <c r="O17" s="2">
        <v>0.11191445086705204</v>
      </c>
      <c r="P17" s="2">
        <v>0</v>
      </c>
      <c r="Q17" s="2">
        <v>2.8084782608695651</v>
      </c>
      <c r="R17" s="2">
        <v>5.9741040462427744E-2</v>
      </c>
      <c r="S17" s="2">
        <v>9.9594565217391313</v>
      </c>
      <c r="T17" s="2">
        <v>5.2838043478260888</v>
      </c>
      <c r="U17" s="2">
        <v>0</v>
      </c>
      <c r="V17" s="2">
        <v>0.32424971098265898</v>
      </c>
      <c r="W17" s="2">
        <v>3.7780434782608698</v>
      </c>
      <c r="X17" s="2">
        <v>4.9560869565217391</v>
      </c>
      <c r="Y17" s="2">
        <v>0</v>
      </c>
      <c r="Z17" s="2">
        <v>0.18578959537572254</v>
      </c>
      <c r="AA17" s="2">
        <v>0</v>
      </c>
      <c r="AB17" s="2">
        <v>0</v>
      </c>
      <c r="AC17" s="2">
        <v>0</v>
      </c>
      <c r="AD17" s="2">
        <v>0</v>
      </c>
      <c r="AE17" s="2">
        <v>0</v>
      </c>
      <c r="AF17" s="2">
        <v>0</v>
      </c>
      <c r="AG17" s="2">
        <v>8.6956521739130432E-2</v>
      </c>
      <c r="AH17" t="s">
        <v>63</v>
      </c>
      <c r="AI17">
        <v>7</v>
      </c>
    </row>
    <row r="18" spans="1:35" x14ac:dyDescent="0.25">
      <c r="A18" t="s">
        <v>607</v>
      </c>
      <c r="B18" t="s">
        <v>299</v>
      </c>
      <c r="C18" t="s">
        <v>427</v>
      </c>
      <c r="D18" t="s">
        <v>516</v>
      </c>
      <c r="E18" s="2">
        <v>41.684782608695649</v>
      </c>
      <c r="F18" s="2">
        <v>5.5652173913043477</v>
      </c>
      <c r="G18" s="2">
        <v>0.27717391304347827</v>
      </c>
      <c r="H18" s="2">
        <v>0</v>
      </c>
      <c r="I18" s="2">
        <v>0.39130434782608697</v>
      </c>
      <c r="J18" s="2">
        <v>0</v>
      </c>
      <c r="K18" s="2">
        <v>0.48923913043478257</v>
      </c>
      <c r="L18" s="2">
        <v>4.7655434782608701</v>
      </c>
      <c r="M18" s="2">
        <v>3.9510869565217392</v>
      </c>
      <c r="N18" s="2">
        <v>0</v>
      </c>
      <c r="O18" s="2">
        <v>9.4784876140808355E-2</v>
      </c>
      <c r="P18" s="2">
        <v>0</v>
      </c>
      <c r="Q18" s="2">
        <v>0</v>
      </c>
      <c r="R18" s="2">
        <v>0</v>
      </c>
      <c r="S18" s="2">
        <v>6.7393478260869566</v>
      </c>
      <c r="T18" s="2">
        <v>4.0078260869565208</v>
      </c>
      <c r="U18" s="2">
        <v>0</v>
      </c>
      <c r="V18" s="2">
        <v>0.25782007822685787</v>
      </c>
      <c r="W18" s="2">
        <v>3.8701086956521729</v>
      </c>
      <c r="X18" s="2">
        <v>5.2393478260869548</v>
      </c>
      <c r="Y18" s="2">
        <v>0</v>
      </c>
      <c r="Z18" s="2">
        <v>0.21853194263363751</v>
      </c>
      <c r="AA18" s="2">
        <v>0</v>
      </c>
      <c r="AB18" s="2">
        <v>0</v>
      </c>
      <c r="AC18" s="2">
        <v>0</v>
      </c>
      <c r="AD18" s="2">
        <v>0</v>
      </c>
      <c r="AE18" s="2">
        <v>0</v>
      </c>
      <c r="AF18" s="2">
        <v>0</v>
      </c>
      <c r="AG18" s="2">
        <v>0</v>
      </c>
      <c r="AH18" t="s">
        <v>108</v>
      </c>
      <c r="AI18">
        <v>7</v>
      </c>
    </row>
    <row r="19" spans="1:35" x14ac:dyDescent="0.25">
      <c r="A19" t="s">
        <v>607</v>
      </c>
      <c r="B19" t="s">
        <v>198</v>
      </c>
      <c r="C19" t="s">
        <v>427</v>
      </c>
      <c r="D19" t="s">
        <v>516</v>
      </c>
      <c r="E19" s="2">
        <v>125.3804347826087</v>
      </c>
      <c r="F19" s="2">
        <v>10.086956521739131</v>
      </c>
      <c r="G19" s="2">
        <v>0.33152173913043476</v>
      </c>
      <c r="H19" s="2">
        <v>0.65217391304347827</v>
      </c>
      <c r="I19" s="2">
        <v>1.3695652173913044</v>
      </c>
      <c r="J19" s="2">
        <v>0</v>
      </c>
      <c r="K19" s="2">
        <v>6.3260869565217392</v>
      </c>
      <c r="L19" s="2">
        <v>7.6876086956521723</v>
      </c>
      <c r="M19" s="2">
        <v>4.9483695652173916</v>
      </c>
      <c r="N19" s="2">
        <v>5.4646739130434785</v>
      </c>
      <c r="O19" s="2">
        <v>8.305158214130906E-2</v>
      </c>
      <c r="P19" s="2">
        <v>0</v>
      </c>
      <c r="Q19" s="2">
        <v>10.864130434782609</v>
      </c>
      <c r="R19" s="2">
        <v>8.6649328131772868E-2</v>
      </c>
      <c r="S19" s="2">
        <v>15.671413043478266</v>
      </c>
      <c r="T19" s="2">
        <v>5.2126086956521736</v>
      </c>
      <c r="U19" s="2">
        <v>0</v>
      </c>
      <c r="V19" s="2">
        <v>0.16656523623753797</v>
      </c>
      <c r="W19" s="2">
        <v>11.848369565217393</v>
      </c>
      <c r="X19" s="2">
        <v>8.7083695652173905</v>
      </c>
      <c r="Y19" s="2">
        <v>0</v>
      </c>
      <c r="Z19" s="2">
        <v>0.16395491980927612</v>
      </c>
      <c r="AA19" s="2">
        <v>0</v>
      </c>
      <c r="AB19" s="2">
        <v>0</v>
      </c>
      <c r="AC19" s="2">
        <v>0</v>
      </c>
      <c r="AD19" s="2">
        <v>0</v>
      </c>
      <c r="AE19" s="2">
        <v>0</v>
      </c>
      <c r="AF19" s="2">
        <v>0</v>
      </c>
      <c r="AG19" s="2">
        <v>0</v>
      </c>
      <c r="AH19" t="s">
        <v>5</v>
      </c>
      <c r="AI19">
        <v>7</v>
      </c>
    </row>
    <row r="20" spans="1:35" x14ac:dyDescent="0.25">
      <c r="A20" t="s">
        <v>607</v>
      </c>
      <c r="B20" t="s">
        <v>212</v>
      </c>
      <c r="C20" t="s">
        <v>436</v>
      </c>
      <c r="D20" t="s">
        <v>537</v>
      </c>
      <c r="E20" s="2">
        <v>51.565217391304351</v>
      </c>
      <c r="F20" s="2">
        <v>4</v>
      </c>
      <c r="G20" s="2">
        <v>0</v>
      </c>
      <c r="H20" s="2">
        <v>0</v>
      </c>
      <c r="I20" s="2">
        <v>0</v>
      </c>
      <c r="J20" s="2">
        <v>0</v>
      </c>
      <c r="K20" s="2">
        <v>0</v>
      </c>
      <c r="L20" s="2">
        <v>0</v>
      </c>
      <c r="M20" s="2">
        <v>5.5625</v>
      </c>
      <c r="N20" s="2">
        <v>0</v>
      </c>
      <c r="O20" s="2">
        <v>0.10787310286677908</v>
      </c>
      <c r="P20" s="2">
        <v>4.6141304347826084</v>
      </c>
      <c r="Q20" s="2">
        <v>10.448369565217391</v>
      </c>
      <c r="R20" s="2">
        <v>0.29210581787521078</v>
      </c>
      <c r="S20" s="2">
        <v>4.6307608695652167</v>
      </c>
      <c r="T20" s="2">
        <v>0</v>
      </c>
      <c r="U20" s="2">
        <v>0</v>
      </c>
      <c r="V20" s="2">
        <v>8.9803962900505879E-2</v>
      </c>
      <c r="W20" s="2">
        <v>5.4076086956521738</v>
      </c>
      <c r="X20" s="2">
        <v>2.717391304347826E-2</v>
      </c>
      <c r="Y20" s="2">
        <v>0</v>
      </c>
      <c r="Z20" s="2">
        <v>0.10539629005059022</v>
      </c>
      <c r="AA20" s="2">
        <v>0</v>
      </c>
      <c r="AB20" s="2">
        <v>0</v>
      </c>
      <c r="AC20" s="2">
        <v>0</v>
      </c>
      <c r="AD20" s="2">
        <v>0</v>
      </c>
      <c r="AE20" s="2">
        <v>0</v>
      </c>
      <c r="AF20" s="2">
        <v>0</v>
      </c>
      <c r="AG20" s="2">
        <v>0</v>
      </c>
      <c r="AH20" t="s">
        <v>19</v>
      </c>
      <c r="AI20">
        <v>7</v>
      </c>
    </row>
    <row r="21" spans="1:35" x14ac:dyDescent="0.25">
      <c r="A21" t="s">
        <v>607</v>
      </c>
      <c r="B21" t="s">
        <v>253</v>
      </c>
      <c r="C21" t="s">
        <v>410</v>
      </c>
      <c r="D21" t="s">
        <v>512</v>
      </c>
      <c r="E21" s="2">
        <v>40.75</v>
      </c>
      <c r="F21" s="2">
        <v>5.4782608695652177</v>
      </c>
      <c r="G21" s="2">
        <v>0</v>
      </c>
      <c r="H21" s="2">
        <v>0</v>
      </c>
      <c r="I21" s="2">
        <v>0</v>
      </c>
      <c r="J21" s="2">
        <v>0</v>
      </c>
      <c r="K21" s="2">
        <v>0</v>
      </c>
      <c r="L21" s="2">
        <v>1.0952173913043481</v>
      </c>
      <c r="M21" s="2">
        <v>5.6017391304347814</v>
      </c>
      <c r="N21" s="2">
        <v>0</v>
      </c>
      <c r="O21" s="2">
        <v>0.13746599093091488</v>
      </c>
      <c r="P21" s="2">
        <v>0</v>
      </c>
      <c r="Q21" s="2">
        <v>1.2041304347826083</v>
      </c>
      <c r="R21" s="2">
        <v>2.954921312349959E-2</v>
      </c>
      <c r="S21" s="2">
        <v>0.79195652173913045</v>
      </c>
      <c r="T21" s="2">
        <v>2.5550000000000002</v>
      </c>
      <c r="U21" s="2">
        <v>0</v>
      </c>
      <c r="V21" s="2">
        <v>8.2133902373966394E-2</v>
      </c>
      <c r="W21" s="2">
        <v>1.3122826086956521</v>
      </c>
      <c r="X21" s="2">
        <v>5.3485869565217401</v>
      </c>
      <c r="Y21" s="2">
        <v>0</v>
      </c>
      <c r="Z21" s="2">
        <v>0.16345692184582558</v>
      </c>
      <c r="AA21" s="2">
        <v>0</v>
      </c>
      <c r="AB21" s="2">
        <v>0</v>
      </c>
      <c r="AC21" s="2">
        <v>0</v>
      </c>
      <c r="AD21" s="2">
        <v>0</v>
      </c>
      <c r="AE21" s="2">
        <v>0</v>
      </c>
      <c r="AF21" s="2">
        <v>0</v>
      </c>
      <c r="AG21" s="2">
        <v>0</v>
      </c>
      <c r="AH21" t="s">
        <v>60</v>
      </c>
      <c r="AI21">
        <v>7</v>
      </c>
    </row>
    <row r="22" spans="1:35" x14ac:dyDescent="0.25">
      <c r="A22" t="s">
        <v>607</v>
      </c>
      <c r="B22" t="s">
        <v>254</v>
      </c>
      <c r="C22" t="s">
        <v>409</v>
      </c>
      <c r="D22" t="s">
        <v>545</v>
      </c>
      <c r="E22" s="2">
        <v>43.978260869565219</v>
      </c>
      <c r="F22" s="2">
        <v>4.6956521739130439</v>
      </c>
      <c r="G22" s="2">
        <v>0.21391304347826087</v>
      </c>
      <c r="H22" s="2">
        <v>0</v>
      </c>
      <c r="I22" s="2">
        <v>0.71739130434782605</v>
      </c>
      <c r="J22" s="2">
        <v>0</v>
      </c>
      <c r="K22" s="2">
        <v>0</v>
      </c>
      <c r="L22" s="2">
        <v>2.8357608695652168</v>
      </c>
      <c r="M22" s="2">
        <v>5.4643478260869554</v>
      </c>
      <c r="N22" s="2">
        <v>0</v>
      </c>
      <c r="O22" s="2">
        <v>0.12425111220958969</v>
      </c>
      <c r="P22" s="2">
        <v>0</v>
      </c>
      <c r="Q22" s="2">
        <v>4.2672826086956528</v>
      </c>
      <c r="R22" s="2">
        <v>9.7031636183885328E-2</v>
      </c>
      <c r="S22" s="2">
        <v>1.4483695652173914</v>
      </c>
      <c r="T22" s="2">
        <v>4.7300000000000004</v>
      </c>
      <c r="U22" s="2">
        <v>0</v>
      </c>
      <c r="V22" s="2">
        <v>0.14048690064260999</v>
      </c>
      <c r="W22" s="2">
        <v>1.0303260869565218</v>
      </c>
      <c r="X22" s="2">
        <v>8.6196739130434761</v>
      </c>
      <c r="Y22" s="2">
        <v>0</v>
      </c>
      <c r="Z22" s="2">
        <v>0.21942659416707855</v>
      </c>
      <c r="AA22" s="2">
        <v>0</v>
      </c>
      <c r="AB22" s="2">
        <v>0</v>
      </c>
      <c r="AC22" s="2">
        <v>0</v>
      </c>
      <c r="AD22" s="2">
        <v>0</v>
      </c>
      <c r="AE22" s="2">
        <v>0</v>
      </c>
      <c r="AF22" s="2">
        <v>0</v>
      </c>
      <c r="AG22" s="2">
        <v>0</v>
      </c>
      <c r="AH22" t="s">
        <v>61</v>
      </c>
      <c r="AI22">
        <v>7</v>
      </c>
    </row>
    <row r="23" spans="1:35" x14ac:dyDescent="0.25">
      <c r="A23" t="s">
        <v>607</v>
      </c>
      <c r="B23" t="s">
        <v>255</v>
      </c>
      <c r="C23" t="s">
        <v>454</v>
      </c>
      <c r="D23" t="s">
        <v>526</v>
      </c>
      <c r="E23" s="2">
        <v>36.945652173913047</v>
      </c>
      <c r="F23" s="2">
        <v>4.4347826086956523</v>
      </c>
      <c r="G23" s="2">
        <v>0</v>
      </c>
      <c r="H23" s="2">
        <v>0</v>
      </c>
      <c r="I23" s="2">
        <v>0</v>
      </c>
      <c r="J23" s="2">
        <v>0</v>
      </c>
      <c r="K23" s="2">
        <v>0</v>
      </c>
      <c r="L23" s="2">
        <v>0.30478260869565216</v>
      </c>
      <c r="M23" s="2">
        <v>0</v>
      </c>
      <c r="N23" s="2">
        <v>5.9898913043478252</v>
      </c>
      <c r="O23" s="2">
        <v>0.16212709620476606</v>
      </c>
      <c r="P23" s="2">
        <v>0</v>
      </c>
      <c r="Q23" s="2">
        <v>0</v>
      </c>
      <c r="R23" s="2">
        <v>0</v>
      </c>
      <c r="S23" s="2">
        <v>3.2640217391304356</v>
      </c>
      <c r="T23" s="2">
        <v>0.30880434782608696</v>
      </c>
      <c r="U23" s="2">
        <v>0</v>
      </c>
      <c r="V23" s="2">
        <v>9.6704913209767596E-2</v>
      </c>
      <c r="W23" s="2">
        <v>1.6219565217391301</v>
      </c>
      <c r="X23" s="2">
        <v>5.4473913043478266</v>
      </c>
      <c r="Y23" s="2">
        <v>0</v>
      </c>
      <c r="Z23" s="2">
        <v>0.19134451309208589</v>
      </c>
      <c r="AA23" s="2">
        <v>0</v>
      </c>
      <c r="AB23" s="2">
        <v>0</v>
      </c>
      <c r="AC23" s="2">
        <v>0</v>
      </c>
      <c r="AD23" s="2">
        <v>0</v>
      </c>
      <c r="AE23" s="2">
        <v>0</v>
      </c>
      <c r="AF23" s="2">
        <v>0</v>
      </c>
      <c r="AG23" s="2">
        <v>0</v>
      </c>
      <c r="AH23" t="s">
        <v>62</v>
      </c>
      <c r="AI23">
        <v>7</v>
      </c>
    </row>
    <row r="24" spans="1:35" x14ac:dyDescent="0.25">
      <c r="A24" t="s">
        <v>607</v>
      </c>
      <c r="B24" t="s">
        <v>244</v>
      </c>
      <c r="C24" t="s">
        <v>451</v>
      </c>
      <c r="D24" t="s">
        <v>548</v>
      </c>
      <c r="E24" s="2">
        <v>63.489130434782609</v>
      </c>
      <c r="F24" s="2">
        <v>5.5652173913043477</v>
      </c>
      <c r="G24" s="2">
        <v>0</v>
      </c>
      <c r="H24" s="2">
        <v>0</v>
      </c>
      <c r="I24" s="2">
        <v>0.82065217391304346</v>
      </c>
      <c r="J24" s="2">
        <v>0</v>
      </c>
      <c r="K24" s="2">
        <v>0</v>
      </c>
      <c r="L24" s="2">
        <v>3.3167391304347831</v>
      </c>
      <c r="M24" s="2">
        <v>0</v>
      </c>
      <c r="N24" s="2">
        <v>10.553152173913045</v>
      </c>
      <c r="O24" s="2">
        <v>0.16621982537236776</v>
      </c>
      <c r="P24" s="2">
        <v>4.4284782608695643</v>
      </c>
      <c r="Q24" s="2">
        <v>5.3961956521739127</v>
      </c>
      <c r="R24" s="2">
        <v>0.15474576271186438</v>
      </c>
      <c r="S24" s="2">
        <v>11.162608695652169</v>
      </c>
      <c r="T24" s="2">
        <v>4.3078260869565215</v>
      </c>
      <c r="U24" s="2">
        <v>0</v>
      </c>
      <c r="V24" s="2">
        <v>0.24367060434857038</v>
      </c>
      <c r="W24" s="2">
        <v>0.35619565217391308</v>
      </c>
      <c r="X24" s="2">
        <v>9.9661956521739121</v>
      </c>
      <c r="Y24" s="2">
        <v>0</v>
      </c>
      <c r="Z24" s="2">
        <v>0.16258517377161444</v>
      </c>
      <c r="AA24" s="2">
        <v>0</v>
      </c>
      <c r="AB24" s="2">
        <v>0</v>
      </c>
      <c r="AC24" s="2">
        <v>0</v>
      </c>
      <c r="AD24" s="2">
        <v>0</v>
      </c>
      <c r="AE24" s="2">
        <v>0</v>
      </c>
      <c r="AF24" s="2">
        <v>0</v>
      </c>
      <c r="AG24" s="2">
        <v>0</v>
      </c>
      <c r="AH24" t="s">
        <v>51</v>
      </c>
      <c r="AI24">
        <v>7</v>
      </c>
    </row>
    <row r="25" spans="1:35" x14ac:dyDescent="0.25">
      <c r="A25" t="s">
        <v>607</v>
      </c>
      <c r="B25" t="s">
        <v>334</v>
      </c>
      <c r="C25" t="s">
        <v>492</v>
      </c>
      <c r="D25" t="s">
        <v>563</v>
      </c>
      <c r="E25" s="2">
        <v>20.728260869565219</v>
      </c>
      <c r="F25" s="2">
        <v>0</v>
      </c>
      <c r="G25" s="2">
        <v>3.2608695652173912E-2</v>
      </c>
      <c r="H25" s="2">
        <v>0</v>
      </c>
      <c r="I25" s="2">
        <v>0.2608695652173913</v>
      </c>
      <c r="J25" s="2">
        <v>0</v>
      </c>
      <c r="K25" s="2">
        <v>0</v>
      </c>
      <c r="L25" s="2">
        <v>5.6195652173913042E-2</v>
      </c>
      <c r="M25" s="2">
        <v>3.884673913043478</v>
      </c>
      <c r="N25" s="2">
        <v>0</v>
      </c>
      <c r="O25" s="2">
        <v>0.18740954378605137</v>
      </c>
      <c r="P25" s="2">
        <v>3.808478260869566</v>
      </c>
      <c r="Q25" s="2">
        <v>0</v>
      </c>
      <c r="R25" s="2">
        <v>0.18373361300471949</v>
      </c>
      <c r="S25" s="2">
        <v>0.57836956521739125</v>
      </c>
      <c r="T25" s="2">
        <v>0</v>
      </c>
      <c r="U25" s="2">
        <v>0</v>
      </c>
      <c r="V25" s="2">
        <v>2.7902464604090189E-2</v>
      </c>
      <c r="W25" s="2">
        <v>0.87326086956521742</v>
      </c>
      <c r="X25" s="2">
        <v>0.37673913043478258</v>
      </c>
      <c r="Y25" s="2">
        <v>0</v>
      </c>
      <c r="Z25" s="2">
        <v>6.0304142632406917E-2</v>
      </c>
      <c r="AA25" s="2">
        <v>0</v>
      </c>
      <c r="AB25" s="2">
        <v>0</v>
      </c>
      <c r="AC25" s="2">
        <v>0</v>
      </c>
      <c r="AD25" s="2">
        <v>0</v>
      </c>
      <c r="AE25" s="2">
        <v>0</v>
      </c>
      <c r="AF25" s="2">
        <v>0</v>
      </c>
      <c r="AG25" s="2">
        <v>0</v>
      </c>
      <c r="AH25" t="s">
        <v>146</v>
      </c>
      <c r="AI25">
        <v>7</v>
      </c>
    </row>
    <row r="26" spans="1:35" x14ac:dyDescent="0.25">
      <c r="A26" t="s">
        <v>607</v>
      </c>
      <c r="B26" t="s">
        <v>326</v>
      </c>
      <c r="C26" t="s">
        <v>487</v>
      </c>
      <c r="D26" t="s">
        <v>540</v>
      </c>
      <c r="E26" s="2">
        <v>13.086956521739131</v>
      </c>
      <c r="F26" s="2">
        <v>4.8967391304347876</v>
      </c>
      <c r="G26" s="2">
        <v>0</v>
      </c>
      <c r="H26" s="2">
        <v>6.5217391304347824E-2</v>
      </c>
      <c r="I26" s="2">
        <v>0.23641304347826086</v>
      </c>
      <c r="J26" s="2">
        <v>0</v>
      </c>
      <c r="K26" s="2">
        <v>0</v>
      </c>
      <c r="L26" s="2">
        <v>6.5978260869565222E-2</v>
      </c>
      <c r="M26" s="2">
        <v>0</v>
      </c>
      <c r="N26" s="2">
        <v>0.2673913043478261</v>
      </c>
      <c r="O26" s="2">
        <v>2.043189368770764E-2</v>
      </c>
      <c r="P26" s="2">
        <v>0</v>
      </c>
      <c r="Q26" s="2">
        <v>2.7945652173913054</v>
      </c>
      <c r="R26" s="2">
        <v>0.21353820598006651</v>
      </c>
      <c r="S26" s="2">
        <v>0.7396739130434784</v>
      </c>
      <c r="T26" s="2">
        <v>0</v>
      </c>
      <c r="U26" s="2">
        <v>0</v>
      </c>
      <c r="V26" s="2">
        <v>5.6519933554817284E-2</v>
      </c>
      <c r="W26" s="2">
        <v>0.81391304347826099</v>
      </c>
      <c r="X26" s="2">
        <v>0.13184782608695653</v>
      </c>
      <c r="Y26" s="2">
        <v>0</v>
      </c>
      <c r="Z26" s="2">
        <v>7.2267441860465131E-2</v>
      </c>
      <c r="AA26" s="2">
        <v>0</v>
      </c>
      <c r="AB26" s="2">
        <v>0</v>
      </c>
      <c r="AC26" s="2">
        <v>0</v>
      </c>
      <c r="AD26" s="2">
        <v>0</v>
      </c>
      <c r="AE26" s="2">
        <v>0</v>
      </c>
      <c r="AF26" s="2">
        <v>0</v>
      </c>
      <c r="AG26" s="2">
        <v>0</v>
      </c>
      <c r="AH26" t="s">
        <v>137</v>
      </c>
      <c r="AI26">
        <v>7</v>
      </c>
    </row>
    <row r="27" spans="1:35" x14ac:dyDescent="0.25">
      <c r="A27" t="s">
        <v>607</v>
      </c>
      <c r="B27" t="s">
        <v>335</v>
      </c>
      <c r="C27" t="s">
        <v>417</v>
      </c>
      <c r="D27" t="s">
        <v>575</v>
      </c>
      <c r="E27" s="2">
        <v>53.173913043478258</v>
      </c>
      <c r="F27" s="2">
        <v>12.111413043478262</v>
      </c>
      <c r="G27" s="2">
        <v>0</v>
      </c>
      <c r="H27" s="2">
        <v>0</v>
      </c>
      <c r="I27" s="2">
        <v>0</v>
      </c>
      <c r="J27" s="2">
        <v>0</v>
      </c>
      <c r="K27" s="2">
        <v>0</v>
      </c>
      <c r="L27" s="2">
        <v>0</v>
      </c>
      <c r="M27" s="2">
        <v>0</v>
      </c>
      <c r="N27" s="2">
        <v>4.9836956521739131</v>
      </c>
      <c r="O27" s="2">
        <v>9.3724448078495504E-2</v>
      </c>
      <c r="P27" s="2">
        <v>0</v>
      </c>
      <c r="Q27" s="2">
        <v>20.472826086956523</v>
      </c>
      <c r="R27" s="2">
        <v>0.38501635322976291</v>
      </c>
      <c r="S27" s="2">
        <v>0</v>
      </c>
      <c r="T27" s="2">
        <v>0</v>
      </c>
      <c r="U27" s="2">
        <v>0</v>
      </c>
      <c r="V27" s="2">
        <v>0</v>
      </c>
      <c r="W27" s="2">
        <v>0</v>
      </c>
      <c r="X27" s="2">
        <v>0</v>
      </c>
      <c r="Y27" s="2">
        <v>0</v>
      </c>
      <c r="Z27" s="2">
        <v>0</v>
      </c>
      <c r="AA27" s="2">
        <v>0</v>
      </c>
      <c r="AB27" s="2">
        <v>0</v>
      </c>
      <c r="AC27" s="2">
        <v>0</v>
      </c>
      <c r="AD27" s="2">
        <v>0</v>
      </c>
      <c r="AE27" s="2">
        <v>0</v>
      </c>
      <c r="AF27" s="2">
        <v>0</v>
      </c>
      <c r="AG27" s="2">
        <v>0</v>
      </c>
      <c r="AH27" t="s">
        <v>147</v>
      </c>
      <c r="AI27">
        <v>7</v>
      </c>
    </row>
    <row r="28" spans="1:35" x14ac:dyDescent="0.25">
      <c r="A28" t="s">
        <v>607</v>
      </c>
      <c r="B28" t="s">
        <v>327</v>
      </c>
      <c r="C28" t="s">
        <v>488</v>
      </c>
      <c r="D28" t="s">
        <v>574</v>
      </c>
      <c r="E28" s="2">
        <v>44.304347826086953</v>
      </c>
      <c r="F28" s="2">
        <v>0</v>
      </c>
      <c r="G28" s="2">
        <v>0</v>
      </c>
      <c r="H28" s="2">
        <v>0</v>
      </c>
      <c r="I28" s="2">
        <v>0.78206521739130441</v>
      </c>
      <c r="J28" s="2">
        <v>0</v>
      </c>
      <c r="K28" s="2">
        <v>0</v>
      </c>
      <c r="L28" s="2">
        <v>0.11902173913043479</v>
      </c>
      <c r="M28" s="2">
        <v>10.065217391304348</v>
      </c>
      <c r="N28" s="2">
        <v>0</v>
      </c>
      <c r="O28" s="2">
        <v>0.22718351324828265</v>
      </c>
      <c r="P28" s="2">
        <v>4.0923913043478262</v>
      </c>
      <c r="Q28" s="2">
        <v>0</v>
      </c>
      <c r="R28" s="2">
        <v>9.2369970559371947E-2</v>
      </c>
      <c r="S28" s="2">
        <v>0.77434782608695663</v>
      </c>
      <c r="T28" s="2">
        <v>2.6086956521739128E-3</v>
      </c>
      <c r="U28" s="2">
        <v>0</v>
      </c>
      <c r="V28" s="2">
        <v>1.753680078508342E-2</v>
      </c>
      <c r="W28" s="2">
        <v>0.25543478260869568</v>
      </c>
      <c r="X28" s="2">
        <v>0.81945652173913064</v>
      </c>
      <c r="Y28" s="2">
        <v>0</v>
      </c>
      <c r="Z28" s="2">
        <v>2.4261530912659476E-2</v>
      </c>
      <c r="AA28" s="2">
        <v>0</v>
      </c>
      <c r="AB28" s="2">
        <v>0</v>
      </c>
      <c r="AC28" s="2">
        <v>0</v>
      </c>
      <c r="AD28" s="2">
        <v>0</v>
      </c>
      <c r="AE28" s="2">
        <v>0</v>
      </c>
      <c r="AF28" s="2">
        <v>0</v>
      </c>
      <c r="AG28" s="2">
        <v>0</v>
      </c>
      <c r="AH28" t="s">
        <v>138</v>
      </c>
      <c r="AI28">
        <v>7</v>
      </c>
    </row>
    <row r="29" spans="1:35" x14ac:dyDescent="0.25">
      <c r="A29" t="s">
        <v>607</v>
      </c>
      <c r="B29" t="s">
        <v>339</v>
      </c>
      <c r="C29" t="s">
        <v>427</v>
      </c>
      <c r="D29" t="s">
        <v>516</v>
      </c>
      <c r="E29" s="2">
        <v>28.684782608695652</v>
      </c>
      <c r="F29" s="2">
        <v>5.6521739130434785</v>
      </c>
      <c r="G29" s="2">
        <v>0.71467391304347827</v>
      </c>
      <c r="H29" s="2">
        <v>0.17391304347826086</v>
      </c>
      <c r="I29" s="2">
        <v>0.46195652173913043</v>
      </c>
      <c r="J29" s="2">
        <v>0</v>
      </c>
      <c r="K29" s="2">
        <v>0</v>
      </c>
      <c r="L29" s="2">
        <v>2.4815217391304358</v>
      </c>
      <c r="M29" s="2">
        <v>6.3805434782608694</v>
      </c>
      <c r="N29" s="2">
        <v>0</v>
      </c>
      <c r="O29" s="2">
        <v>0.22243652898825311</v>
      </c>
      <c r="P29" s="2">
        <v>4.7926086956521745</v>
      </c>
      <c r="Q29" s="2">
        <v>0</v>
      </c>
      <c r="R29" s="2">
        <v>0.16707843880257675</v>
      </c>
      <c r="S29" s="2">
        <v>5.7476086956521746</v>
      </c>
      <c r="T29" s="2">
        <v>2.8043478260869566E-2</v>
      </c>
      <c r="U29" s="2">
        <v>0</v>
      </c>
      <c r="V29" s="2">
        <v>0.20134899583175447</v>
      </c>
      <c r="W29" s="2">
        <v>3.557934782608696</v>
      </c>
      <c r="X29" s="2">
        <v>2.095760869565217</v>
      </c>
      <c r="Y29" s="2">
        <v>0</v>
      </c>
      <c r="Z29" s="2">
        <v>0.19709738537324745</v>
      </c>
      <c r="AA29" s="2">
        <v>0</v>
      </c>
      <c r="AB29" s="2">
        <v>0</v>
      </c>
      <c r="AC29" s="2">
        <v>0</v>
      </c>
      <c r="AD29" s="2">
        <v>0</v>
      </c>
      <c r="AE29" s="2">
        <v>0</v>
      </c>
      <c r="AF29" s="2">
        <v>0</v>
      </c>
      <c r="AG29" s="2">
        <v>0</v>
      </c>
      <c r="AH29" t="s">
        <v>151</v>
      </c>
      <c r="AI29">
        <v>7</v>
      </c>
    </row>
    <row r="30" spans="1:35" x14ac:dyDescent="0.25">
      <c r="A30" t="s">
        <v>607</v>
      </c>
      <c r="B30" t="s">
        <v>306</v>
      </c>
      <c r="C30" t="s">
        <v>479</v>
      </c>
      <c r="D30" t="s">
        <v>509</v>
      </c>
      <c r="E30" s="2">
        <v>49.902173913043477</v>
      </c>
      <c r="F30" s="2">
        <v>5.5652173913043477</v>
      </c>
      <c r="G30" s="2">
        <v>0</v>
      </c>
      <c r="H30" s="2">
        <v>0</v>
      </c>
      <c r="I30" s="2">
        <v>0</v>
      </c>
      <c r="J30" s="2">
        <v>0</v>
      </c>
      <c r="K30" s="2">
        <v>0</v>
      </c>
      <c r="L30" s="2">
        <v>3.1020652173913028</v>
      </c>
      <c r="M30" s="2">
        <v>0</v>
      </c>
      <c r="N30" s="2">
        <v>8.1548913043478279</v>
      </c>
      <c r="O30" s="2">
        <v>0.16341755608799829</v>
      </c>
      <c r="P30" s="2">
        <v>0</v>
      </c>
      <c r="Q30" s="2">
        <v>9.4190217391304376</v>
      </c>
      <c r="R30" s="2">
        <v>0.18874972772816387</v>
      </c>
      <c r="S30" s="2">
        <v>0.77619565217391318</v>
      </c>
      <c r="T30" s="2">
        <v>2.7247826086956524</v>
      </c>
      <c r="U30" s="2">
        <v>0</v>
      </c>
      <c r="V30" s="2">
        <v>7.0156828577651931E-2</v>
      </c>
      <c r="W30" s="2">
        <v>2.0331521739130425</v>
      </c>
      <c r="X30" s="2">
        <v>1.7384782608695648</v>
      </c>
      <c r="Y30" s="2">
        <v>0</v>
      </c>
      <c r="Z30" s="2">
        <v>7.5580483554781072E-2</v>
      </c>
      <c r="AA30" s="2">
        <v>0</v>
      </c>
      <c r="AB30" s="2">
        <v>0</v>
      </c>
      <c r="AC30" s="2">
        <v>0</v>
      </c>
      <c r="AD30" s="2">
        <v>0</v>
      </c>
      <c r="AE30" s="2">
        <v>0</v>
      </c>
      <c r="AF30" s="2">
        <v>0</v>
      </c>
      <c r="AG30" s="2">
        <v>0</v>
      </c>
      <c r="AH30" t="s">
        <v>115</v>
      </c>
      <c r="AI30">
        <v>7</v>
      </c>
    </row>
    <row r="31" spans="1:35" x14ac:dyDescent="0.25">
      <c r="A31" t="s">
        <v>607</v>
      </c>
      <c r="B31" t="s">
        <v>354</v>
      </c>
      <c r="C31" t="s">
        <v>396</v>
      </c>
      <c r="D31" t="s">
        <v>541</v>
      </c>
      <c r="E31" s="2">
        <v>68.641304347826093</v>
      </c>
      <c r="F31" s="2">
        <v>5.5652173913043477</v>
      </c>
      <c r="G31" s="2">
        <v>0</v>
      </c>
      <c r="H31" s="2">
        <v>0</v>
      </c>
      <c r="I31" s="2">
        <v>0.75271739130434778</v>
      </c>
      <c r="J31" s="2">
        <v>0</v>
      </c>
      <c r="K31" s="2">
        <v>0</v>
      </c>
      <c r="L31" s="2">
        <v>2.0234782608695654</v>
      </c>
      <c r="M31" s="2">
        <v>4.5841304347826082</v>
      </c>
      <c r="N31" s="2">
        <v>4.370000000000001</v>
      </c>
      <c r="O31" s="2">
        <v>0.13044813935075217</v>
      </c>
      <c r="P31" s="2">
        <v>0</v>
      </c>
      <c r="Q31" s="2">
        <v>15.787065217391312</v>
      </c>
      <c r="R31" s="2">
        <v>0.22999366587490111</v>
      </c>
      <c r="S31" s="2">
        <v>4.8019565217391316</v>
      </c>
      <c r="T31" s="2">
        <v>4.9270652173913048</v>
      </c>
      <c r="U31" s="2">
        <v>0</v>
      </c>
      <c r="V31" s="2">
        <v>0.14173713380839273</v>
      </c>
      <c r="W31" s="2">
        <v>2.9492391304347825</v>
      </c>
      <c r="X31" s="2">
        <v>11.744673913043478</v>
      </c>
      <c r="Y31" s="2">
        <v>3.9891304347826083E-2</v>
      </c>
      <c r="Z31" s="2">
        <v>0.21464924782264447</v>
      </c>
      <c r="AA31" s="2">
        <v>0</v>
      </c>
      <c r="AB31" s="2">
        <v>0</v>
      </c>
      <c r="AC31" s="2">
        <v>0</v>
      </c>
      <c r="AD31" s="2">
        <v>0</v>
      </c>
      <c r="AE31" s="2">
        <v>0</v>
      </c>
      <c r="AF31" s="2">
        <v>0</v>
      </c>
      <c r="AG31" s="2">
        <v>0</v>
      </c>
      <c r="AH31" t="s">
        <v>166</v>
      </c>
      <c r="AI31">
        <v>7</v>
      </c>
    </row>
    <row r="32" spans="1:35" x14ac:dyDescent="0.25">
      <c r="A32" t="s">
        <v>607</v>
      </c>
      <c r="B32" t="s">
        <v>366</v>
      </c>
      <c r="C32" t="s">
        <v>467</v>
      </c>
      <c r="D32" t="s">
        <v>567</v>
      </c>
      <c r="E32" s="2">
        <v>47.315217391304351</v>
      </c>
      <c r="F32" s="2">
        <v>5.5652173913043477</v>
      </c>
      <c r="G32" s="2">
        <v>0</v>
      </c>
      <c r="H32" s="2">
        <v>0</v>
      </c>
      <c r="I32" s="2">
        <v>0</v>
      </c>
      <c r="J32" s="2">
        <v>0</v>
      </c>
      <c r="K32" s="2">
        <v>0</v>
      </c>
      <c r="L32" s="2">
        <v>2.1267391304347836</v>
      </c>
      <c r="M32" s="2">
        <v>6.1009782608695646</v>
      </c>
      <c r="N32" s="2">
        <v>0</v>
      </c>
      <c r="O32" s="2">
        <v>0.12894325752354696</v>
      </c>
      <c r="P32" s="2">
        <v>0</v>
      </c>
      <c r="Q32" s="2">
        <v>10.717717391304346</v>
      </c>
      <c r="R32" s="2">
        <v>0.22651734436021129</v>
      </c>
      <c r="S32" s="2">
        <v>9.1231521739130432</v>
      </c>
      <c r="T32" s="2">
        <v>7.7717391304347835E-2</v>
      </c>
      <c r="U32" s="2">
        <v>0</v>
      </c>
      <c r="V32" s="2">
        <v>0.19445899379738107</v>
      </c>
      <c r="W32" s="2">
        <v>4.0713043478260866</v>
      </c>
      <c r="X32" s="2">
        <v>4.8959782608695663</v>
      </c>
      <c r="Y32" s="2">
        <v>0</v>
      </c>
      <c r="Z32" s="2">
        <v>0.18952216861934298</v>
      </c>
      <c r="AA32" s="2">
        <v>0</v>
      </c>
      <c r="AB32" s="2">
        <v>0</v>
      </c>
      <c r="AC32" s="2">
        <v>0</v>
      </c>
      <c r="AD32" s="2">
        <v>0</v>
      </c>
      <c r="AE32" s="2">
        <v>0</v>
      </c>
      <c r="AF32" s="2">
        <v>0</v>
      </c>
      <c r="AG32" s="2">
        <v>0</v>
      </c>
      <c r="AH32" t="s">
        <v>178</v>
      </c>
      <c r="AI32">
        <v>7</v>
      </c>
    </row>
    <row r="33" spans="1:35" x14ac:dyDescent="0.25">
      <c r="A33" t="s">
        <v>607</v>
      </c>
      <c r="B33" t="s">
        <v>341</v>
      </c>
      <c r="C33" t="s">
        <v>452</v>
      </c>
      <c r="D33" t="s">
        <v>516</v>
      </c>
      <c r="E33" s="2">
        <v>120.29347826086956</v>
      </c>
      <c r="F33" s="2">
        <v>5.5652173913043477</v>
      </c>
      <c r="G33" s="2">
        <v>0</v>
      </c>
      <c r="H33" s="2">
        <v>0</v>
      </c>
      <c r="I33" s="2">
        <v>5.632282608695653</v>
      </c>
      <c r="J33" s="2">
        <v>0</v>
      </c>
      <c r="K33" s="2">
        <v>0</v>
      </c>
      <c r="L33" s="2">
        <v>14.7475</v>
      </c>
      <c r="M33" s="2">
        <v>5.0575000000000001</v>
      </c>
      <c r="N33" s="2">
        <v>35.580652173913037</v>
      </c>
      <c r="O33" s="2">
        <v>0.33782506551007491</v>
      </c>
      <c r="P33" s="2">
        <v>0</v>
      </c>
      <c r="Q33" s="2">
        <v>17.647391304347831</v>
      </c>
      <c r="R33" s="2">
        <v>0.14670281015632064</v>
      </c>
      <c r="S33" s="2">
        <v>38.302065217391302</v>
      </c>
      <c r="T33" s="2">
        <v>3.1819565217391306</v>
      </c>
      <c r="U33" s="2">
        <v>0</v>
      </c>
      <c r="V33" s="2">
        <v>0.34485678142224629</v>
      </c>
      <c r="W33" s="2">
        <v>20.17250000000001</v>
      </c>
      <c r="X33" s="2">
        <v>21.62510869565218</v>
      </c>
      <c r="Y33" s="2">
        <v>0.37282608695652181</v>
      </c>
      <c r="Z33" s="2">
        <v>0.35056293485136003</v>
      </c>
      <c r="AA33" s="2">
        <v>0</v>
      </c>
      <c r="AB33" s="2">
        <v>0</v>
      </c>
      <c r="AC33" s="2">
        <v>0</v>
      </c>
      <c r="AD33" s="2">
        <v>0</v>
      </c>
      <c r="AE33" s="2">
        <v>0</v>
      </c>
      <c r="AF33" s="2">
        <v>0</v>
      </c>
      <c r="AG33" s="2">
        <v>0</v>
      </c>
      <c r="AH33" t="s">
        <v>153</v>
      </c>
      <c r="AI33">
        <v>7</v>
      </c>
    </row>
    <row r="34" spans="1:35" x14ac:dyDescent="0.25">
      <c r="A34" t="s">
        <v>607</v>
      </c>
      <c r="B34" t="s">
        <v>359</v>
      </c>
      <c r="C34" t="s">
        <v>495</v>
      </c>
      <c r="D34" t="s">
        <v>544</v>
      </c>
      <c r="E34" s="2">
        <v>54.413043478260867</v>
      </c>
      <c r="F34" s="2">
        <v>5.5652173913043477</v>
      </c>
      <c r="G34" s="2">
        <v>0</v>
      </c>
      <c r="H34" s="2">
        <v>0</v>
      </c>
      <c r="I34" s="2">
        <v>0</v>
      </c>
      <c r="J34" s="2">
        <v>0</v>
      </c>
      <c r="K34" s="2">
        <v>0</v>
      </c>
      <c r="L34" s="2">
        <v>1.7754347826086956</v>
      </c>
      <c r="M34" s="2">
        <v>0</v>
      </c>
      <c r="N34" s="2">
        <v>5.3060869565217406</v>
      </c>
      <c r="O34" s="2">
        <v>9.7514982021574145E-2</v>
      </c>
      <c r="P34" s="2">
        <v>0</v>
      </c>
      <c r="Q34" s="2">
        <v>13.022173913043476</v>
      </c>
      <c r="R34" s="2">
        <v>0.23932081502197361</v>
      </c>
      <c r="S34" s="2">
        <v>4.5969565217391315</v>
      </c>
      <c r="T34" s="2">
        <v>0.13347826086956524</v>
      </c>
      <c r="U34" s="2">
        <v>0</v>
      </c>
      <c r="V34" s="2">
        <v>8.6935677187375174E-2</v>
      </c>
      <c r="W34" s="2">
        <v>3.8068478260869556</v>
      </c>
      <c r="X34" s="2">
        <v>1.7684782608695655</v>
      </c>
      <c r="Y34" s="2">
        <v>0</v>
      </c>
      <c r="Z34" s="2">
        <v>0.10246304434678384</v>
      </c>
      <c r="AA34" s="2">
        <v>0</v>
      </c>
      <c r="AB34" s="2">
        <v>0</v>
      </c>
      <c r="AC34" s="2">
        <v>0</v>
      </c>
      <c r="AD34" s="2">
        <v>0</v>
      </c>
      <c r="AE34" s="2">
        <v>0</v>
      </c>
      <c r="AF34" s="2">
        <v>0</v>
      </c>
      <c r="AG34" s="2">
        <v>0</v>
      </c>
      <c r="AH34" t="s">
        <v>171</v>
      </c>
      <c r="AI34">
        <v>7</v>
      </c>
    </row>
    <row r="35" spans="1:35" x14ac:dyDescent="0.25">
      <c r="A35" t="s">
        <v>607</v>
      </c>
      <c r="B35" t="s">
        <v>317</v>
      </c>
      <c r="C35" t="s">
        <v>427</v>
      </c>
      <c r="D35" t="s">
        <v>516</v>
      </c>
      <c r="E35" s="2">
        <v>128.64130434782609</v>
      </c>
      <c r="F35" s="2">
        <v>5.5652173913043477</v>
      </c>
      <c r="G35" s="2">
        <v>0</v>
      </c>
      <c r="H35" s="2">
        <v>0</v>
      </c>
      <c r="I35" s="2">
        <v>3.2617391304347829</v>
      </c>
      <c r="J35" s="2">
        <v>0</v>
      </c>
      <c r="K35" s="2">
        <v>0</v>
      </c>
      <c r="L35" s="2">
        <v>5.4819565217391304</v>
      </c>
      <c r="M35" s="2">
        <v>4.2754347826086958</v>
      </c>
      <c r="N35" s="2">
        <v>30.490434782608709</v>
      </c>
      <c r="O35" s="2">
        <v>0.27025433037600349</v>
      </c>
      <c r="P35" s="2">
        <v>2.5752173913043479</v>
      </c>
      <c r="Q35" s="2">
        <v>8.8654347826086966</v>
      </c>
      <c r="R35" s="2">
        <v>8.8934516265314748E-2</v>
      </c>
      <c r="S35" s="2">
        <v>25.214130434782607</v>
      </c>
      <c r="T35" s="2">
        <v>0.15423913043478263</v>
      </c>
      <c r="U35" s="2">
        <v>0</v>
      </c>
      <c r="V35" s="2">
        <v>0.19720236586396278</v>
      </c>
      <c r="W35" s="2">
        <v>11.067934782608697</v>
      </c>
      <c r="X35" s="2">
        <v>13.321521739130429</v>
      </c>
      <c r="Y35" s="2">
        <v>0</v>
      </c>
      <c r="Z35" s="2">
        <v>0.18959273341782845</v>
      </c>
      <c r="AA35" s="2">
        <v>0</v>
      </c>
      <c r="AB35" s="2">
        <v>0</v>
      </c>
      <c r="AC35" s="2">
        <v>0</v>
      </c>
      <c r="AD35" s="2">
        <v>0</v>
      </c>
      <c r="AE35" s="2">
        <v>0</v>
      </c>
      <c r="AF35" s="2">
        <v>0</v>
      </c>
      <c r="AG35" s="2">
        <v>0</v>
      </c>
      <c r="AH35" t="s">
        <v>126</v>
      </c>
      <c r="AI35">
        <v>7</v>
      </c>
    </row>
    <row r="36" spans="1:35" x14ac:dyDescent="0.25">
      <c r="A36" t="s">
        <v>607</v>
      </c>
      <c r="B36" t="s">
        <v>197</v>
      </c>
      <c r="C36" t="s">
        <v>400</v>
      </c>
      <c r="D36" t="s">
        <v>545</v>
      </c>
      <c r="E36" s="2">
        <v>102.73913043478261</v>
      </c>
      <c r="F36" s="2">
        <v>4.7826086956521738</v>
      </c>
      <c r="G36" s="2">
        <v>0.1983695652173913</v>
      </c>
      <c r="H36" s="2">
        <v>0</v>
      </c>
      <c r="I36" s="2">
        <v>5.9347826086956523</v>
      </c>
      <c r="J36" s="2">
        <v>0</v>
      </c>
      <c r="K36" s="2">
        <v>1.1875</v>
      </c>
      <c r="L36" s="2">
        <v>7.3380434782608672</v>
      </c>
      <c r="M36" s="2">
        <v>4.9902173913043484</v>
      </c>
      <c r="N36" s="2">
        <v>5.6945652173913031</v>
      </c>
      <c r="O36" s="2">
        <v>0.10399915361828184</v>
      </c>
      <c r="P36" s="2">
        <v>3.2923913043478259</v>
      </c>
      <c r="Q36" s="2">
        <v>8.058695652173915</v>
      </c>
      <c r="R36" s="2">
        <v>0.11048455353364368</v>
      </c>
      <c r="S36" s="2">
        <v>4.7524999999999995</v>
      </c>
      <c r="T36" s="2">
        <v>4.5923913043478253</v>
      </c>
      <c r="U36" s="2">
        <v>0</v>
      </c>
      <c r="V36" s="2">
        <v>9.0957469318662706E-2</v>
      </c>
      <c r="W36" s="2">
        <v>2.9311956521739138</v>
      </c>
      <c r="X36" s="2">
        <v>7.4813043478260868</v>
      </c>
      <c r="Y36" s="2">
        <v>0</v>
      </c>
      <c r="Z36" s="2">
        <v>0.10134892086330936</v>
      </c>
      <c r="AA36" s="2">
        <v>0</v>
      </c>
      <c r="AB36" s="2">
        <v>0</v>
      </c>
      <c r="AC36" s="2">
        <v>0</v>
      </c>
      <c r="AD36" s="2">
        <v>0</v>
      </c>
      <c r="AE36" s="2">
        <v>0</v>
      </c>
      <c r="AF36" s="2">
        <v>0</v>
      </c>
      <c r="AG36" s="2">
        <v>0</v>
      </c>
      <c r="AH36" t="s">
        <v>4</v>
      </c>
      <c r="AI36">
        <v>7</v>
      </c>
    </row>
    <row r="37" spans="1:35" x14ac:dyDescent="0.25">
      <c r="A37" t="s">
        <v>607</v>
      </c>
      <c r="B37" t="s">
        <v>274</v>
      </c>
      <c r="C37" t="s">
        <v>426</v>
      </c>
      <c r="D37" t="s">
        <v>535</v>
      </c>
      <c r="E37" s="2">
        <v>21.336956521739129</v>
      </c>
      <c r="F37" s="2">
        <v>4.9565217391304346</v>
      </c>
      <c r="G37" s="2">
        <v>0</v>
      </c>
      <c r="H37" s="2">
        <v>0.14673913043478262</v>
      </c>
      <c r="I37" s="2">
        <v>0.29108695652173916</v>
      </c>
      <c r="J37" s="2">
        <v>0</v>
      </c>
      <c r="K37" s="2">
        <v>0</v>
      </c>
      <c r="L37" s="2">
        <v>0.15032608695652175</v>
      </c>
      <c r="M37" s="2">
        <v>0</v>
      </c>
      <c r="N37" s="2">
        <v>0</v>
      </c>
      <c r="O37" s="2">
        <v>0</v>
      </c>
      <c r="P37" s="2">
        <v>0</v>
      </c>
      <c r="Q37" s="2">
        <v>0.41597826086956524</v>
      </c>
      <c r="R37" s="2">
        <v>1.949566989302089E-2</v>
      </c>
      <c r="S37" s="2">
        <v>0.25706521739130439</v>
      </c>
      <c r="T37" s="2">
        <v>2.0451086956521736</v>
      </c>
      <c r="U37" s="2">
        <v>0</v>
      </c>
      <c r="V37" s="2">
        <v>0.10789607743250126</v>
      </c>
      <c r="W37" s="2">
        <v>0.34108695652173915</v>
      </c>
      <c r="X37" s="2">
        <v>1.306304347826087</v>
      </c>
      <c r="Y37" s="2">
        <v>0</v>
      </c>
      <c r="Z37" s="2">
        <v>7.7208354559347936E-2</v>
      </c>
      <c r="AA37" s="2">
        <v>0</v>
      </c>
      <c r="AB37" s="2">
        <v>0</v>
      </c>
      <c r="AC37" s="2">
        <v>0</v>
      </c>
      <c r="AD37" s="2">
        <v>13.931739130434778</v>
      </c>
      <c r="AE37" s="2">
        <v>0</v>
      </c>
      <c r="AF37" s="2">
        <v>0</v>
      </c>
      <c r="AG37" s="2">
        <v>0</v>
      </c>
      <c r="AH37" t="s">
        <v>83</v>
      </c>
      <c r="AI37">
        <v>7</v>
      </c>
    </row>
    <row r="38" spans="1:35" x14ac:dyDescent="0.25">
      <c r="A38" t="s">
        <v>607</v>
      </c>
      <c r="B38" t="s">
        <v>285</v>
      </c>
      <c r="C38" t="s">
        <v>393</v>
      </c>
      <c r="D38" t="s">
        <v>544</v>
      </c>
      <c r="E38" s="2">
        <v>27.923913043478262</v>
      </c>
      <c r="F38" s="2">
        <v>5.7391304347826084</v>
      </c>
      <c r="G38" s="2">
        <v>0</v>
      </c>
      <c r="H38" s="2">
        <v>0</v>
      </c>
      <c r="I38" s="2">
        <v>0</v>
      </c>
      <c r="J38" s="2">
        <v>0</v>
      </c>
      <c r="K38" s="2">
        <v>0</v>
      </c>
      <c r="L38" s="2">
        <v>0.125</v>
      </c>
      <c r="M38" s="2">
        <v>4.8668478260869561</v>
      </c>
      <c r="N38" s="2">
        <v>0</v>
      </c>
      <c r="O38" s="2">
        <v>0.17428960685091474</v>
      </c>
      <c r="P38" s="2">
        <v>5.5244565217391308</v>
      </c>
      <c r="Q38" s="2">
        <v>0</v>
      </c>
      <c r="R38" s="2">
        <v>0.19783962631374077</v>
      </c>
      <c r="S38" s="2">
        <v>1.8179347826086956</v>
      </c>
      <c r="T38" s="2">
        <v>0</v>
      </c>
      <c r="U38" s="2">
        <v>0</v>
      </c>
      <c r="V38" s="2">
        <v>6.510315297781237E-2</v>
      </c>
      <c r="W38" s="2">
        <v>3.0543478260869565</v>
      </c>
      <c r="X38" s="2">
        <v>0</v>
      </c>
      <c r="Y38" s="2">
        <v>0</v>
      </c>
      <c r="Z38" s="2">
        <v>0.10938108213312572</v>
      </c>
      <c r="AA38" s="2">
        <v>0</v>
      </c>
      <c r="AB38" s="2">
        <v>0</v>
      </c>
      <c r="AC38" s="2">
        <v>0</v>
      </c>
      <c r="AD38" s="2">
        <v>0</v>
      </c>
      <c r="AE38" s="2">
        <v>0</v>
      </c>
      <c r="AF38" s="2">
        <v>0</v>
      </c>
      <c r="AG38" s="2">
        <v>0</v>
      </c>
      <c r="AH38" t="s">
        <v>94</v>
      </c>
      <c r="AI38">
        <v>7</v>
      </c>
    </row>
    <row r="39" spans="1:35" x14ac:dyDescent="0.25">
      <c r="A39" t="s">
        <v>607</v>
      </c>
      <c r="B39" t="s">
        <v>367</v>
      </c>
      <c r="C39" t="s">
        <v>498</v>
      </c>
      <c r="D39" t="s">
        <v>565</v>
      </c>
      <c r="E39" s="2">
        <v>14.304347826086957</v>
      </c>
      <c r="F39" s="2">
        <v>5.0857608695652177</v>
      </c>
      <c r="G39" s="2">
        <v>0.28260869565217389</v>
      </c>
      <c r="H39" s="2">
        <v>0.18478260869565216</v>
      </c>
      <c r="I39" s="2">
        <v>1.1304347826086956</v>
      </c>
      <c r="J39" s="2">
        <v>0</v>
      </c>
      <c r="K39" s="2">
        <v>0</v>
      </c>
      <c r="L39" s="2">
        <v>0</v>
      </c>
      <c r="M39" s="2">
        <v>0</v>
      </c>
      <c r="N39" s="2">
        <v>4.0822826086956514</v>
      </c>
      <c r="O39" s="2">
        <v>0.28538753799392091</v>
      </c>
      <c r="P39" s="2">
        <v>5.9036956521739103</v>
      </c>
      <c r="Q39" s="2">
        <v>0</v>
      </c>
      <c r="R39" s="2">
        <v>0.41272036474164114</v>
      </c>
      <c r="S39" s="2">
        <v>0</v>
      </c>
      <c r="T39" s="2">
        <v>0</v>
      </c>
      <c r="U39" s="2">
        <v>0</v>
      </c>
      <c r="V39" s="2">
        <v>0</v>
      </c>
      <c r="W39" s="2">
        <v>0.31521739130434784</v>
      </c>
      <c r="X39" s="2">
        <v>0</v>
      </c>
      <c r="Y39" s="2">
        <v>0</v>
      </c>
      <c r="Z39" s="2">
        <v>2.2036474164133738E-2</v>
      </c>
      <c r="AA39" s="2">
        <v>0</v>
      </c>
      <c r="AB39" s="2">
        <v>0</v>
      </c>
      <c r="AC39" s="2">
        <v>0</v>
      </c>
      <c r="AD39" s="2">
        <v>0</v>
      </c>
      <c r="AE39" s="2">
        <v>0</v>
      </c>
      <c r="AF39" s="2">
        <v>0</v>
      </c>
      <c r="AG39" s="2">
        <v>0</v>
      </c>
      <c r="AH39" t="s">
        <v>179</v>
      </c>
      <c r="AI39">
        <v>7</v>
      </c>
    </row>
    <row r="40" spans="1:35" x14ac:dyDescent="0.25">
      <c r="A40" t="s">
        <v>607</v>
      </c>
      <c r="B40" t="s">
        <v>215</v>
      </c>
      <c r="C40" t="s">
        <v>438</v>
      </c>
      <c r="D40" t="s">
        <v>519</v>
      </c>
      <c r="E40" s="2">
        <v>14.880434782608695</v>
      </c>
      <c r="F40" s="2">
        <v>0</v>
      </c>
      <c r="G40" s="2">
        <v>0.3016304347826087</v>
      </c>
      <c r="H40" s="2">
        <v>1.1494565217391304</v>
      </c>
      <c r="I40" s="2">
        <v>0.27717391304347827</v>
      </c>
      <c r="J40" s="2">
        <v>0</v>
      </c>
      <c r="K40" s="2">
        <v>0</v>
      </c>
      <c r="L40" s="2">
        <v>0</v>
      </c>
      <c r="M40" s="2">
        <v>4.4646739130434785</v>
      </c>
      <c r="N40" s="2">
        <v>0</v>
      </c>
      <c r="O40" s="2">
        <v>0.30003652300949601</v>
      </c>
      <c r="P40" s="2">
        <v>6.0923913043478262</v>
      </c>
      <c r="Q40" s="2">
        <v>4.0489130434782608</v>
      </c>
      <c r="R40" s="2">
        <v>0.68151935719503287</v>
      </c>
      <c r="S40" s="2">
        <v>5.1467391304347823</v>
      </c>
      <c r="T40" s="2">
        <v>4.6440217391304346</v>
      </c>
      <c r="U40" s="2">
        <v>0</v>
      </c>
      <c r="V40" s="2">
        <v>0.65796201607012417</v>
      </c>
      <c r="W40" s="2">
        <v>0</v>
      </c>
      <c r="X40" s="2">
        <v>4.4701086956521738</v>
      </c>
      <c r="Y40" s="2">
        <v>0</v>
      </c>
      <c r="Z40" s="2">
        <v>0.30040175310445583</v>
      </c>
      <c r="AA40" s="2">
        <v>0</v>
      </c>
      <c r="AB40" s="2">
        <v>0</v>
      </c>
      <c r="AC40" s="2">
        <v>0</v>
      </c>
      <c r="AD40" s="2">
        <v>0</v>
      </c>
      <c r="AE40" s="2">
        <v>0</v>
      </c>
      <c r="AF40" s="2">
        <v>0</v>
      </c>
      <c r="AG40" s="2">
        <v>0</v>
      </c>
      <c r="AH40" t="s">
        <v>22</v>
      </c>
      <c r="AI40">
        <v>7</v>
      </c>
    </row>
    <row r="41" spans="1:35" x14ac:dyDescent="0.25">
      <c r="A41" t="s">
        <v>607</v>
      </c>
      <c r="B41" t="s">
        <v>328</v>
      </c>
      <c r="C41" t="s">
        <v>489</v>
      </c>
      <c r="D41" t="s">
        <v>570</v>
      </c>
      <c r="E41" s="2">
        <v>37.130434782608695</v>
      </c>
      <c r="F41" s="2">
        <v>5.3804347826086953</v>
      </c>
      <c r="G41" s="2">
        <v>3.5326086956521736E-2</v>
      </c>
      <c r="H41" s="2">
        <v>0.26717391304347826</v>
      </c>
      <c r="I41" s="2">
        <v>0.28532608695652173</v>
      </c>
      <c r="J41" s="2">
        <v>0</v>
      </c>
      <c r="K41" s="2">
        <v>0</v>
      </c>
      <c r="L41" s="2">
        <v>0</v>
      </c>
      <c r="M41" s="2">
        <v>0</v>
      </c>
      <c r="N41" s="2">
        <v>5.4163043478260873</v>
      </c>
      <c r="O41" s="2">
        <v>0.14587236533957845</v>
      </c>
      <c r="P41" s="2">
        <v>5.1365217391304352</v>
      </c>
      <c r="Q41" s="2">
        <v>0</v>
      </c>
      <c r="R41" s="2">
        <v>0.13833723653395785</v>
      </c>
      <c r="S41" s="2">
        <v>0.2402173913043478</v>
      </c>
      <c r="T41" s="2">
        <v>5.0348913043478269</v>
      </c>
      <c r="U41" s="2">
        <v>0</v>
      </c>
      <c r="V41" s="2">
        <v>0.14206967213114755</v>
      </c>
      <c r="W41" s="2">
        <v>0.1896739130434783</v>
      </c>
      <c r="X41" s="2">
        <v>1.7502173913043479</v>
      </c>
      <c r="Y41" s="2">
        <v>0</v>
      </c>
      <c r="Z41" s="2">
        <v>5.2245316159250592E-2</v>
      </c>
      <c r="AA41" s="2">
        <v>0</v>
      </c>
      <c r="AB41" s="2">
        <v>0</v>
      </c>
      <c r="AC41" s="2">
        <v>0</v>
      </c>
      <c r="AD41" s="2">
        <v>0</v>
      </c>
      <c r="AE41" s="2">
        <v>0</v>
      </c>
      <c r="AF41" s="2">
        <v>0</v>
      </c>
      <c r="AG41" s="2">
        <v>0</v>
      </c>
      <c r="AH41" t="s">
        <v>139</v>
      </c>
      <c r="AI41">
        <v>7</v>
      </c>
    </row>
    <row r="42" spans="1:35" x14ac:dyDescent="0.25">
      <c r="A42" t="s">
        <v>607</v>
      </c>
      <c r="B42" t="s">
        <v>318</v>
      </c>
      <c r="C42" t="s">
        <v>432</v>
      </c>
      <c r="D42" t="s">
        <v>540</v>
      </c>
      <c r="E42" s="2">
        <v>57.576086956521742</v>
      </c>
      <c r="F42" s="2">
        <v>0</v>
      </c>
      <c r="G42" s="2">
        <v>0</v>
      </c>
      <c r="H42" s="2">
        <v>0</v>
      </c>
      <c r="I42" s="2">
        <v>0</v>
      </c>
      <c r="J42" s="2">
        <v>0</v>
      </c>
      <c r="K42" s="2">
        <v>0</v>
      </c>
      <c r="L42" s="2">
        <v>0</v>
      </c>
      <c r="M42" s="2">
        <v>0</v>
      </c>
      <c r="N42" s="2">
        <v>6.4673913043478262</v>
      </c>
      <c r="O42" s="2">
        <v>0.11232773267887483</v>
      </c>
      <c r="P42" s="2">
        <v>0</v>
      </c>
      <c r="Q42" s="2">
        <v>24</v>
      </c>
      <c r="R42" s="2">
        <v>0.41683972059656405</v>
      </c>
      <c r="S42" s="2">
        <v>0</v>
      </c>
      <c r="T42" s="2">
        <v>0</v>
      </c>
      <c r="U42" s="2">
        <v>0</v>
      </c>
      <c r="V42" s="2">
        <v>0</v>
      </c>
      <c r="W42" s="2">
        <v>0</v>
      </c>
      <c r="X42" s="2">
        <v>0</v>
      </c>
      <c r="Y42" s="2">
        <v>0</v>
      </c>
      <c r="Z42" s="2">
        <v>0</v>
      </c>
      <c r="AA42" s="2">
        <v>0</v>
      </c>
      <c r="AB42" s="2">
        <v>0</v>
      </c>
      <c r="AC42" s="2">
        <v>0</v>
      </c>
      <c r="AD42" s="2">
        <v>0</v>
      </c>
      <c r="AE42" s="2">
        <v>0</v>
      </c>
      <c r="AF42" s="2">
        <v>0</v>
      </c>
      <c r="AG42" s="2">
        <v>0</v>
      </c>
      <c r="AH42" t="s">
        <v>128</v>
      </c>
      <c r="AI42">
        <v>7</v>
      </c>
    </row>
    <row r="43" spans="1:35" x14ac:dyDescent="0.25">
      <c r="A43" t="s">
        <v>607</v>
      </c>
      <c r="B43" t="s">
        <v>237</v>
      </c>
      <c r="C43" t="s">
        <v>448</v>
      </c>
      <c r="D43" t="s">
        <v>554</v>
      </c>
      <c r="E43" s="2">
        <v>32.771739130434781</v>
      </c>
      <c r="F43" s="2">
        <v>5.2173913043478262</v>
      </c>
      <c r="G43" s="2">
        <v>1.0869565217391304E-2</v>
      </c>
      <c r="H43" s="2">
        <v>0.26630434782608697</v>
      </c>
      <c r="I43" s="2">
        <v>0.40217391304347827</v>
      </c>
      <c r="J43" s="2">
        <v>0</v>
      </c>
      <c r="K43" s="2">
        <v>0</v>
      </c>
      <c r="L43" s="2">
        <v>0.1626086956521739</v>
      </c>
      <c r="M43" s="2">
        <v>4.82</v>
      </c>
      <c r="N43" s="2">
        <v>0</v>
      </c>
      <c r="O43" s="2">
        <v>0.14707794361525706</v>
      </c>
      <c r="P43" s="2">
        <v>4.9546739130434778</v>
      </c>
      <c r="Q43" s="2">
        <v>0</v>
      </c>
      <c r="R43" s="2">
        <v>0.15118739635157544</v>
      </c>
      <c r="S43" s="2">
        <v>1.4963043478260867</v>
      </c>
      <c r="T43" s="2">
        <v>7.880434782608696E-2</v>
      </c>
      <c r="U43" s="2">
        <v>0</v>
      </c>
      <c r="V43" s="2">
        <v>4.806301824212271E-2</v>
      </c>
      <c r="W43" s="2">
        <v>0.41717391304347834</v>
      </c>
      <c r="X43" s="2">
        <v>3.1211956521739128</v>
      </c>
      <c r="Y43" s="2">
        <v>0</v>
      </c>
      <c r="Z43" s="2">
        <v>0.10797014925373134</v>
      </c>
      <c r="AA43" s="2">
        <v>0</v>
      </c>
      <c r="AB43" s="2">
        <v>0</v>
      </c>
      <c r="AC43" s="2">
        <v>0</v>
      </c>
      <c r="AD43" s="2">
        <v>0</v>
      </c>
      <c r="AE43" s="2">
        <v>0</v>
      </c>
      <c r="AF43" s="2">
        <v>0</v>
      </c>
      <c r="AG43" s="2">
        <v>0</v>
      </c>
      <c r="AH43" t="s">
        <v>44</v>
      </c>
      <c r="AI43">
        <v>7</v>
      </c>
    </row>
    <row r="44" spans="1:35" x14ac:dyDescent="0.25">
      <c r="A44" t="s">
        <v>607</v>
      </c>
      <c r="B44" t="s">
        <v>286</v>
      </c>
      <c r="C44" t="s">
        <v>471</v>
      </c>
      <c r="D44" t="s">
        <v>510</v>
      </c>
      <c r="E44" s="2">
        <v>30.717391304347824</v>
      </c>
      <c r="F44" s="2">
        <v>5.5652173913043477</v>
      </c>
      <c r="G44" s="2">
        <v>0</v>
      </c>
      <c r="H44" s="2">
        <v>0</v>
      </c>
      <c r="I44" s="2">
        <v>0</v>
      </c>
      <c r="J44" s="2">
        <v>0</v>
      </c>
      <c r="K44" s="2">
        <v>0</v>
      </c>
      <c r="L44" s="2">
        <v>0.3501086956521739</v>
      </c>
      <c r="M44" s="2">
        <v>3.1919565217391308</v>
      </c>
      <c r="N44" s="2">
        <v>0</v>
      </c>
      <c r="O44" s="2">
        <v>0.10391365888181177</v>
      </c>
      <c r="P44" s="2">
        <v>0</v>
      </c>
      <c r="Q44" s="2">
        <v>4.8821739130434771</v>
      </c>
      <c r="R44" s="2">
        <v>0.15893842887473458</v>
      </c>
      <c r="S44" s="2">
        <v>0.43304347826086953</v>
      </c>
      <c r="T44" s="2">
        <v>3.6329347826086957</v>
      </c>
      <c r="U44" s="2">
        <v>0</v>
      </c>
      <c r="V44" s="2">
        <v>0.13236730360934185</v>
      </c>
      <c r="W44" s="2">
        <v>0.52119565217391295</v>
      </c>
      <c r="X44" s="2">
        <v>5.5336956521739138</v>
      </c>
      <c r="Y44" s="2">
        <v>0</v>
      </c>
      <c r="Z44" s="2">
        <v>0.1971160651096957</v>
      </c>
      <c r="AA44" s="2">
        <v>0</v>
      </c>
      <c r="AB44" s="2">
        <v>0</v>
      </c>
      <c r="AC44" s="2">
        <v>0</v>
      </c>
      <c r="AD44" s="2">
        <v>0</v>
      </c>
      <c r="AE44" s="2">
        <v>0</v>
      </c>
      <c r="AF44" s="2">
        <v>0</v>
      </c>
      <c r="AG44" s="2">
        <v>0</v>
      </c>
      <c r="AH44" t="s">
        <v>95</v>
      </c>
      <c r="AI44">
        <v>7</v>
      </c>
    </row>
    <row r="45" spans="1:35" x14ac:dyDescent="0.25">
      <c r="A45" t="s">
        <v>607</v>
      </c>
      <c r="B45" t="s">
        <v>319</v>
      </c>
      <c r="C45" t="s">
        <v>412</v>
      </c>
      <c r="D45" t="s">
        <v>546</v>
      </c>
      <c r="E45" s="2">
        <v>33.576086956521742</v>
      </c>
      <c r="F45" s="2">
        <v>0</v>
      </c>
      <c r="G45" s="2">
        <v>0.28260869565217389</v>
      </c>
      <c r="H45" s="2">
        <v>0.16304347826086957</v>
      </c>
      <c r="I45" s="2">
        <v>5.7976086956521735</v>
      </c>
      <c r="J45" s="2">
        <v>0</v>
      </c>
      <c r="K45" s="2">
        <v>0</v>
      </c>
      <c r="L45" s="2">
        <v>0.68804347826086953</v>
      </c>
      <c r="M45" s="2">
        <v>5.1338043478260875</v>
      </c>
      <c r="N45" s="2">
        <v>0</v>
      </c>
      <c r="O45" s="2">
        <v>0.15290061508578828</v>
      </c>
      <c r="P45" s="2">
        <v>4.7031521739130442</v>
      </c>
      <c r="Q45" s="2">
        <v>10.3775</v>
      </c>
      <c r="R45" s="2">
        <v>0.44914859177727418</v>
      </c>
      <c r="S45" s="2">
        <v>2.7071739130434782</v>
      </c>
      <c r="T45" s="2">
        <v>0</v>
      </c>
      <c r="U45" s="2">
        <v>0</v>
      </c>
      <c r="V45" s="2">
        <v>8.0628034962771114E-2</v>
      </c>
      <c r="W45" s="2">
        <v>1.1510869565217392</v>
      </c>
      <c r="X45" s="2">
        <v>2.3683695652173911</v>
      </c>
      <c r="Y45" s="2">
        <v>0</v>
      </c>
      <c r="Z45" s="2">
        <v>0.10482033020394947</v>
      </c>
      <c r="AA45" s="2">
        <v>0</v>
      </c>
      <c r="AB45" s="2">
        <v>0</v>
      </c>
      <c r="AC45" s="2">
        <v>0</v>
      </c>
      <c r="AD45" s="2">
        <v>0</v>
      </c>
      <c r="AE45" s="2">
        <v>0</v>
      </c>
      <c r="AF45" s="2">
        <v>0</v>
      </c>
      <c r="AG45" s="2">
        <v>0</v>
      </c>
      <c r="AH45" t="s">
        <v>129</v>
      </c>
      <c r="AI45">
        <v>7</v>
      </c>
    </row>
    <row r="46" spans="1:35" x14ac:dyDescent="0.25">
      <c r="A46" t="s">
        <v>607</v>
      </c>
      <c r="B46" t="s">
        <v>289</v>
      </c>
      <c r="C46" t="s">
        <v>473</v>
      </c>
      <c r="D46" t="s">
        <v>562</v>
      </c>
      <c r="E46" s="2">
        <v>24.315217391304348</v>
      </c>
      <c r="F46" s="2">
        <v>5.6521739130434785</v>
      </c>
      <c r="G46" s="2">
        <v>0</v>
      </c>
      <c r="H46" s="2">
        <v>5.4026086956521739</v>
      </c>
      <c r="I46" s="2">
        <v>6.0805434782608678</v>
      </c>
      <c r="J46" s="2">
        <v>0</v>
      </c>
      <c r="K46" s="2">
        <v>0</v>
      </c>
      <c r="L46" s="2">
        <v>8.510869565217391E-2</v>
      </c>
      <c r="M46" s="2">
        <v>0</v>
      </c>
      <c r="N46" s="2">
        <v>5.397391304347825</v>
      </c>
      <c r="O46" s="2">
        <v>0.22197586052749213</v>
      </c>
      <c r="P46" s="2">
        <v>4.4127173913043478</v>
      </c>
      <c r="Q46" s="2">
        <v>5.1316304347826067</v>
      </c>
      <c r="R46" s="2">
        <v>0.39252570406794812</v>
      </c>
      <c r="S46" s="2">
        <v>2.8616304347826085</v>
      </c>
      <c r="T46" s="2">
        <v>0</v>
      </c>
      <c r="U46" s="2">
        <v>0</v>
      </c>
      <c r="V46" s="2">
        <v>0.11768886902101028</v>
      </c>
      <c r="W46" s="2">
        <v>0.43956521739130422</v>
      </c>
      <c r="X46" s="2">
        <v>3.3406521739130439</v>
      </c>
      <c r="Y46" s="2">
        <v>0</v>
      </c>
      <c r="Z46" s="2">
        <v>0.15546714349575325</v>
      </c>
      <c r="AA46" s="2">
        <v>0</v>
      </c>
      <c r="AB46" s="2">
        <v>0</v>
      </c>
      <c r="AC46" s="2">
        <v>0</v>
      </c>
      <c r="AD46" s="2">
        <v>0</v>
      </c>
      <c r="AE46" s="2">
        <v>0</v>
      </c>
      <c r="AF46" s="2">
        <v>0</v>
      </c>
      <c r="AG46" s="2">
        <v>0</v>
      </c>
      <c r="AH46" t="s">
        <v>98</v>
      </c>
      <c r="AI46">
        <v>7</v>
      </c>
    </row>
    <row r="47" spans="1:35" x14ac:dyDescent="0.25">
      <c r="A47" t="s">
        <v>607</v>
      </c>
      <c r="B47" t="s">
        <v>275</v>
      </c>
      <c r="C47" t="s">
        <v>421</v>
      </c>
      <c r="D47" t="s">
        <v>527</v>
      </c>
      <c r="E47" s="2">
        <v>35.630434782608695</v>
      </c>
      <c r="F47" s="2">
        <v>5.7391304347826084</v>
      </c>
      <c r="G47" s="2">
        <v>2.1739130434782608E-2</v>
      </c>
      <c r="H47" s="2">
        <v>0</v>
      </c>
      <c r="I47" s="2">
        <v>0.17391304347826086</v>
      </c>
      <c r="J47" s="2">
        <v>0</v>
      </c>
      <c r="K47" s="2">
        <v>0</v>
      </c>
      <c r="L47" s="2">
        <v>2.135217391304348</v>
      </c>
      <c r="M47" s="2">
        <v>0</v>
      </c>
      <c r="N47" s="2">
        <v>5.7288043478260873</v>
      </c>
      <c r="O47" s="2">
        <v>0.16078401464307507</v>
      </c>
      <c r="P47" s="2">
        <v>5.541304347826089</v>
      </c>
      <c r="Q47" s="2">
        <v>1.5647826086956522</v>
      </c>
      <c r="R47" s="2">
        <v>0.19943868212324595</v>
      </c>
      <c r="S47" s="2">
        <v>4.7971739130434772</v>
      </c>
      <c r="T47" s="2">
        <v>3.0569565217391306</v>
      </c>
      <c r="U47" s="2">
        <v>0</v>
      </c>
      <c r="V47" s="2">
        <v>0.22043319097010369</v>
      </c>
      <c r="W47" s="2">
        <v>1.9876086956521737</v>
      </c>
      <c r="X47" s="2">
        <v>7.8322826086956479</v>
      </c>
      <c r="Y47" s="2">
        <v>2.1195652173913043E-2</v>
      </c>
      <c r="Z47" s="2">
        <v>0.27619890176937145</v>
      </c>
      <c r="AA47" s="2">
        <v>0</v>
      </c>
      <c r="AB47" s="2">
        <v>0</v>
      </c>
      <c r="AC47" s="2">
        <v>0</v>
      </c>
      <c r="AD47" s="2">
        <v>0</v>
      </c>
      <c r="AE47" s="2">
        <v>0</v>
      </c>
      <c r="AF47" s="2">
        <v>0</v>
      </c>
      <c r="AG47" s="2">
        <v>0</v>
      </c>
      <c r="AH47" t="s">
        <v>84</v>
      </c>
      <c r="AI47">
        <v>7</v>
      </c>
    </row>
    <row r="48" spans="1:35" x14ac:dyDescent="0.25">
      <c r="A48" t="s">
        <v>607</v>
      </c>
      <c r="B48" t="s">
        <v>189</v>
      </c>
      <c r="C48" t="s">
        <v>486</v>
      </c>
      <c r="D48" t="s">
        <v>515</v>
      </c>
      <c r="E48" s="2">
        <v>59.804347826086953</v>
      </c>
      <c r="F48" s="2">
        <v>5.7391304347826084</v>
      </c>
      <c r="G48" s="2">
        <v>0</v>
      </c>
      <c r="H48" s="2">
        <v>0.2608695652173913</v>
      </c>
      <c r="I48" s="2">
        <v>0.4891304347826087</v>
      </c>
      <c r="J48" s="2">
        <v>0</v>
      </c>
      <c r="K48" s="2">
        <v>0</v>
      </c>
      <c r="L48" s="2">
        <v>0.22576086956521738</v>
      </c>
      <c r="M48" s="2">
        <v>5.3220652173913034</v>
      </c>
      <c r="N48" s="2">
        <v>0</v>
      </c>
      <c r="O48" s="2">
        <v>8.8991275899672831E-2</v>
      </c>
      <c r="P48" s="2">
        <v>0</v>
      </c>
      <c r="Q48" s="2">
        <v>8.587065217391304</v>
      </c>
      <c r="R48" s="2">
        <v>0.14358596873864049</v>
      </c>
      <c r="S48" s="2">
        <v>0.83673913043478276</v>
      </c>
      <c r="T48" s="2">
        <v>0</v>
      </c>
      <c r="U48" s="2">
        <v>0</v>
      </c>
      <c r="V48" s="2">
        <v>1.3991275899672849E-2</v>
      </c>
      <c r="W48" s="2">
        <v>1.0772826086956522</v>
      </c>
      <c r="X48" s="2">
        <v>2.2957608695652181</v>
      </c>
      <c r="Y48" s="2">
        <v>0</v>
      </c>
      <c r="Z48" s="2">
        <v>5.6401308615049085E-2</v>
      </c>
      <c r="AA48" s="2">
        <v>0</v>
      </c>
      <c r="AB48" s="2">
        <v>0</v>
      </c>
      <c r="AC48" s="2">
        <v>0</v>
      </c>
      <c r="AD48" s="2">
        <v>0</v>
      </c>
      <c r="AE48" s="2">
        <v>0</v>
      </c>
      <c r="AF48" s="2">
        <v>0</v>
      </c>
      <c r="AG48" s="2">
        <v>0</v>
      </c>
      <c r="AH48" t="s">
        <v>136</v>
      </c>
      <c r="AI48">
        <v>7</v>
      </c>
    </row>
    <row r="49" spans="1:35" x14ac:dyDescent="0.25">
      <c r="A49" t="s">
        <v>607</v>
      </c>
      <c r="B49" t="s">
        <v>292</v>
      </c>
      <c r="C49" t="s">
        <v>408</v>
      </c>
      <c r="D49" t="s">
        <v>505</v>
      </c>
      <c r="E49" s="2">
        <v>40.119565217391305</v>
      </c>
      <c r="F49" s="2">
        <v>4.8695652173913047</v>
      </c>
      <c r="G49" s="2">
        <v>0</v>
      </c>
      <c r="H49" s="2">
        <v>0.33423913043478259</v>
      </c>
      <c r="I49" s="2">
        <v>0.20380434782608695</v>
      </c>
      <c r="J49" s="2">
        <v>0</v>
      </c>
      <c r="K49" s="2">
        <v>0</v>
      </c>
      <c r="L49" s="2">
        <v>7.7934782608695657E-2</v>
      </c>
      <c r="M49" s="2">
        <v>5.496847826086956</v>
      </c>
      <c r="N49" s="2">
        <v>0</v>
      </c>
      <c r="O49" s="2">
        <v>0.1370116499593606</v>
      </c>
      <c r="P49" s="2">
        <v>4.029673913043478</v>
      </c>
      <c r="Q49" s="2">
        <v>4.9028260869565221</v>
      </c>
      <c r="R49" s="2">
        <v>0.22264697913844489</v>
      </c>
      <c r="S49" s="2">
        <v>1.1141304347826086</v>
      </c>
      <c r="T49" s="2">
        <v>2.5489130434782608</v>
      </c>
      <c r="U49" s="2">
        <v>0</v>
      </c>
      <c r="V49" s="2">
        <v>9.1303169872663223E-2</v>
      </c>
      <c r="W49" s="2">
        <v>2.6032608695652173</v>
      </c>
      <c r="X49" s="2">
        <v>3.6114130434782608</v>
      </c>
      <c r="Y49" s="2">
        <v>0</v>
      </c>
      <c r="Z49" s="2">
        <v>0.15490382010295314</v>
      </c>
      <c r="AA49" s="2">
        <v>0</v>
      </c>
      <c r="AB49" s="2">
        <v>0</v>
      </c>
      <c r="AC49" s="2">
        <v>0</v>
      </c>
      <c r="AD49" s="2">
        <v>0</v>
      </c>
      <c r="AE49" s="2">
        <v>0</v>
      </c>
      <c r="AF49" s="2">
        <v>0</v>
      </c>
      <c r="AG49" s="2">
        <v>0</v>
      </c>
      <c r="AH49" t="s">
        <v>101</v>
      </c>
      <c r="AI49">
        <v>7</v>
      </c>
    </row>
    <row r="50" spans="1:35" x14ac:dyDescent="0.25">
      <c r="A50" t="s">
        <v>607</v>
      </c>
      <c r="B50" t="s">
        <v>216</v>
      </c>
      <c r="C50" t="s">
        <v>436</v>
      </c>
      <c r="D50" t="s">
        <v>537</v>
      </c>
      <c r="E50" s="2">
        <v>47.086956521739133</v>
      </c>
      <c r="F50" s="2">
        <v>9.3538043478260846</v>
      </c>
      <c r="G50" s="2">
        <v>0</v>
      </c>
      <c r="H50" s="2">
        <v>0</v>
      </c>
      <c r="I50" s="2">
        <v>0.45108695652173914</v>
      </c>
      <c r="J50" s="2">
        <v>0</v>
      </c>
      <c r="K50" s="2">
        <v>0</v>
      </c>
      <c r="L50" s="2">
        <v>0.22804347826086954</v>
      </c>
      <c r="M50" s="2">
        <v>0</v>
      </c>
      <c r="N50" s="2">
        <v>0</v>
      </c>
      <c r="O50" s="2">
        <v>0</v>
      </c>
      <c r="P50" s="2">
        <v>10.573152173913044</v>
      </c>
      <c r="Q50" s="2">
        <v>0</v>
      </c>
      <c r="R50" s="2">
        <v>0.22454524469067405</v>
      </c>
      <c r="S50" s="2">
        <v>1.0294565217391303</v>
      </c>
      <c r="T50" s="2">
        <v>1.5413043478260864</v>
      </c>
      <c r="U50" s="2">
        <v>0</v>
      </c>
      <c r="V50" s="2">
        <v>5.4596029547553077E-2</v>
      </c>
      <c r="W50" s="2">
        <v>0.62043478260869545</v>
      </c>
      <c r="X50" s="2">
        <v>1.6839130434782608</v>
      </c>
      <c r="Y50" s="2">
        <v>0</v>
      </c>
      <c r="Z50" s="2">
        <v>4.8938134810710979E-2</v>
      </c>
      <c r="AA50" s="2">
        <v>0</v>
      </c>
      <c r="AB50" s="2">
        <v>0</v>
      </c>
      <c r="AC50" s="2">
        <v>0</v>
      </c>
      <c r="AD50" s="2">
        <v>0</v>
      </c>
      <c r="AE50" s="2">
        <v>0</v>
      </c>
      <c r="AF50" s="2">
        <v>0</v>
      </c>
      <c r="AG50" s="2">
        <v>0</v>
      </c>
      <c r="AH50" t="s">
        <v>23</v>
      </c>
      <c r="AI50">
        <v>7</v>
      </c>
    </row>
    <row r="51" spans="1:35" x14ac:dyDescent="0.25">
      <c r="A51" t="s">
        <v>607</v>
      </c>
      <c r="B51" t="s">
        <v>259</v>
      </c>
      <c r="C51" t="s">
        <v>457</v>
      </c>
      <c r="D51" t="s">
        <v>561</v>
      </c>
      <c r="E51" s="2">
        <v>30.358695652173914</v>
      </c>
      <c r="F51" s="2">
        <v>5.2173913043478262</v>
      </c>
      <c r="G51" s="2">
        <v>0</v>
      </c>
      <c r="H51" s="2">
        <v>0.15217391304347827</v>
      </c>
      <c r="I51" s="2">
        <v>1.4103260869565217</v>
      </c>
      <c r="J51" s="2">
        <v>0</v>
      </c>
      <c r="K51" s="2">
        <v>0</v>
      </c>
      <c r="L51" s="2">
        <v>0</v>
      </c>
      <c r="M51" s="2">
        <v>4.5405434782608696</v>
      </c>
      <c r="N51" s="2">
        <v>0</v>
      </c>
      <c r="O51" s="2">
        <v>0.14956319369853205</v>
      </c>
      <c r="P51" s="2">
        <v>5.6890217391304336</v>
      </c>
      <c r="Q51" s="2">
        <v>0</v>
      </c>
      <c r="R51" s="2">
        <v>0.18739348370927314</v>
      </c>
      <c r="S51" s="2">
        <v>0.15804347826086956</v>
      </c>
      <c r="T51" s="2">
        <v>3.9558695652173905</v>
      </c>
      <c r="U51" s="2">
        <v>0</v>
      </c>
      <c r="V51" s="2">
        <v>0.13551020408163264</v>
      </c>
      <c r="W51" s="2">
        <v>0.35434782608695653</v>
      </c>
      <c r="X51" s="2">
        <v>5.1769565217391298</v>
      </c>
      <c r="Y51" s="2">
        <v>0</v>
      </c>
      <c r="Z51" s="2">
        <v>0.18219835302542067</v>
      </c>
      <c r="AA51" s="2">
        <v>0</v>
      </c>
      <c r="AB51" s="2">
        <v>0</v>
      </c>
      <c r="AC51" s="2">
        <v>0</v>
      </c>
      <c r="AD51" s="2">
        <v>0</v>
      </c>
      <c r="AE51" s="2">
        <v>0</v>
      </c>
      <c r="AF51" s="2">
        <v>0</v>
      </c>
      <c r="AG51" s="2">
        <v>0</v>
      </c>
      <c r="AH51" t="s">
        <v>67</v>
      </c>
      <c r="AI51">
        <v>7</v>
      </c>
    </row>
    <row r="52" spans="1:35" x14ac:dyDescent="0.25">
      <c r="A52" t="s">
        <v>607</v>
      </c>
      <c r="B52" t="s">
        <v>294</v>
      </c>
      <c r="C52" t="s">
        <v>456</v>
      </c>
      <c r="D52" t="s">
        <v>506</v>
      </c>
      <c r="E52" s="2">
        <v>45.5</v>
      </c>
      <c r="F52" s="2">
        <v>9.7391304347826093</v>
      </c>
      <c r="G52" s="2">
        <v>5.434782608695652E-2</v>
      </c>
      <c r="H52" s="2">
        <v>0</v>
      </c>
      <c r="I52" s="2">
        <v>0.45652173913043476</v>
      </c>
      <c r="J52" s="2">
        <v>0</v>
      </c>
      <c r="K52" s="2">
        <v>0</v>
      </c>
      <c r="L52" s="2">
        <v>0.53478260869565231</v>
      </c>
      <c r="M52" s="2">
        <v>10.135543478260866</v>
      </c>
      <c r="N52" s="2">
        <v>0</v>
      </c>
      <c r="O52" s="2">
        <v>0.22275919732441463</v>
      </c>
      <c r="P52" s="2">
        <v>0</v>
      </c>
      <c r="Q52" s="2">
        <v>9.1133695652173952</v>
      </c>
      <c r="R52" s="2">
        <v>0.2002938365981845</v>
      </c>
      <c r="S52" s="2">
        <v>2.8461956521739133</v>
      </c>
      <c r="T52" s="2">
        <v>0</v>
      </c>
      <c r="U52" s="2">
        <v>0</v>
      </c>
      <c r="V52" s="2">
        <v>6.2553750597228869E-2</v>
      </c>
      <c r="W52" s="2">
        <v>2.4152173913043482</v>
      </c>
      <c r="X52" s="2">
        <v>0.40923913043478261</v>
      </c>
      <c r="Y52" s="2">
        <v>0</v>
      </c>
      <c r="Z52" s="2">
        <v>6.2075967510750125E-2</v>
      </c>
      <c r="AA52" s="2">
        <v>0</v>
      </c>
      <c r="AB52" s="2">
        <v>0</v>
      </c>
      <c r="AC52" s="2">
        <v>0</v>
      </c>
      <c r="AD52" s="2">
        <v>0</v>
      </c>
      <c r="AE52" s="2">
        <v>0</v>
      </c>
      <c r="AF52" s="2">
        <v>0</v>
      </c>
      <c r="AG52" s="2">
        <v>0</v>
      </c>
      <c r="AH52" t="s">
        <v>103</v>
      </c>
      <c r="AI52">
        <v>7</v>
      </c>
    </row>
    <row r="53" spans="1:35" x14ac:dyDescent="0.25">
      <c r="A53" t="s">
        <v>607</v>
      </c>
      <c r="B53" t="s">
        <v>211</v>
      </c>
      <c r="C53" t="s">
        <v>435</v>
      </c>
      <c r="D53" t="s">
        <v>508</v>
      </c>
      <c r="E53" s="2">
        <v>56.25</v>
      </c>
      <c r="F53" s="2">
        <v>5.5652173913043477</v>
      </c>
      <c r="G53" s="2">
        <v>0</v>
      </c>
      <c r="H53" s="2">
        <v>0</v>
      </c>
      <c r="I53" s="2">
        <v>0</v>
      </c>
      <c r="J53" s="2">
        <v>0</v>
      </c>
      <c r="K53" s="2">
        <v>0</v>
      </c>
      <c r="L53" s="2">
        <v>0.31315217391304351</v>
      </c>
      <c r="M53" s="2">
        <v>3.7384782608695639</v>
      </c>
      <c r="N53" s="2">
        <v>0.57130434782608697</v>
      </c>
      <c r="O53" s="2">
        <v>7.6618357487922673E-2</v>
      </c>
      <c r="P53" s="2">
        <v>0</v>
      </c>
      <c r="Q53" s="2">
        <v>4.0480434782608681</v>
      </c>
      <c r="R53" s="2">
        <v>7.196521739130432E-2</v>
      </c>
      <c r="S53" s="2">
        <v>4.8769565217391291</v>
      </c>
      <c r="T53" s="2">
        <v>6.1739130434782609E-2</v>
      </c>
      <c r="U53" s="2">
        <v>0</v>
      </c>
      <c r="V53" s="2">
        <v>8.7799033816425093E-2</v>
      </c>
      <c r="W53" s="2">
        <v>1.0151086956521738</v>
      </c>
      <c r="X53" s="2">
        <v>4.4048913043478271</v>
      </c>
      <c r="Y53" s="2">
        <v>0</v>
      </c>
      <c r="Z53" s="2">
        <v>9.6355555555555569E-2</v>
      </c>
      <c r="AA53" s="2">
        <v>0</v>
      </c>
      <c r="AB53" s="2">
        <v>0</v>
      </c>
      <c r="AC53" s="2">
        <v>0</v>
      </c>
      <c r="AD53" s="2">
        <v>0</v>
      </c>
      <c r="AE53" s="2">
        <v>0</v>
      </c>
      <c r="AF53" s="2">
        <v>0</v>
      </c>
      <c r="AG53" s="2">
        <v>0</v>
      </c>
      <c r="AH53" t="s">
        <v>18</v>
      </c>
      <c r="AI53">
        <v>7</v>
      </c>
    </row>
    <row r="54" spans="1:35" x14ac:dyDescent="0.25">
      <c r="A54" t="s">
        <v>607</v>
      </c>
      <c r="B54" t="s">
        <v>195</v>
      </c>
      <c r="C54" t="s">
        <v>427</v>
      </c>
      <c r="D54" t="s">
        <v>516</v>
      </c>
      <c r="E54" s="2">
        <v>207.88043478260869</v>
      </c>
      <c r="F54" s="2">
        <v>4.8695652173913047</v>
      </c>
      <c r="G54" s="2">
        <v>0</v>
      </c>
      <c r="H54" s="2">
        <v>20.744565217391305</v>
      </c>
      <c r="I54" s="2">
        <v>10.467391304347828</v>
      </c>
      <c r="J54" s="2">
        <v>0</v>
      </c>
      <c r="K54" s="2">
        <v>0</v>
      </c>
      <c r="L54" s="2">
        <v>9.8029347826086948</v>
      </c>
      <c r="M54" s="2">
        <v>18.752173913043475</v>
      </c>
      <c r="N54" s="2">
        <v>0</v>
      </c>
      <c r="O54" s="2">
        <v>9.0206535947712399E-2</v>
      </c>
      <c r="P54" s="2">
        <v>44.380434782608688</v>
      </c>
      <c r="Q54" s="2">
        <v>0</v>
      </c>
      <c r="R54" s="2">
        <v>0.21349019607843134</v>
      </c>
      <c r="S54" s="2">
        <v>13.289021739130437</v>
      </c>
      <c r="T54" s="2">
        <v>5.8124999999999991</v>
      </c>
      <c r="U54" s="2">
        <v>0</v>
      </c>
      <c r="V54" s="2">
        <v>9.1887058823529419E-2</v>
      </c>
      <c r="W54" s="2">
        <v>8.0684782608695667</v>
      </c>
      <c r="X54" s="2">
        <v>7.0336956521739094</v>
      </c>
      <c r="Y54" s="2">
        <v>0</v>
      </c>
      <c r="Z54" s="2">
        <v>7.2648366013071883E-2</v>
      </c>
      <c r="AA54" s="2">
        <v>0</v>
      </c>
      <c r="AB54" s="2">
        <v>0</v>
      </c>
      <c r="AC54" s="2">
        <v>0</v>
      </c>
      <c r="AD54" s="2">
        <v>0</v>
      </c>
      <c r="AE54" s="2">
        <v>0</v>
      </c>
      <c r="AF54" s="2">
        <v>0</v>
      </c>
      <c r="AG54" s="2">
        <v>0</v>
      </c>
      <c r="AH54" t="s">
        <v>2</v>
      </c>
      <c r="AI54">
        <v>7</v>
      </c>
    </row>
    <row r="55" spans="1:35" x14ac:dyDescent="0.25">
      <c r="A55" t="s">
        <v>607</v>
      </c>
      <c r="B55" t="s">
        <v>240</v>
      </c>
      <c r="C55" t="s">
        <v>386</v>
      </c>
      <c r="D55" t="s">
        <v>521</v>
      </c>
      <c r="E55" s="2">
        <v>80.206521739130437</v>
      </c>
      <c r="F55" s="2">
        <v>4.9565217391304346</v>
      </c>
      <c r="G55" s="2">
        <v>5.434782608695652E-2</v>
      </c>
      <c r="H55" s="2">
        <v>0.36956521739130432</v>
      </c>
      <c r="I55" s="2">
        <v>0</v>
      </c>
      <c r="J55" s="2">
        <v>0</v>
      </c>
      <c r="K55" s="2">
        <v>3.3967391304347827</v>
      </c>
      <c r="L55" s="2">
        <v>3.58195652173913</v>
      </c>
      <c r="M55" s="2">
        <v>3.9402173913043477</v>
      </c>
      <c r="N55" s="2">
        <v>7.0434782608695654</v>
      </c>
      <c r="O55" s="2">
        <v>0.13694267515923567</v>
      </c>
      <c r="P55" s="2">
        <v>5.0217391304347823</v>
      </c>
      <c r="Q55" s="2">
        <v>9.9347826086956523</v>
      </c>
      <c r="R55" s="2">
        <v>0.18647513213172515</v>
      </c>
      <c r="S55" s="2">
        <v>4.8205434782608698</v>
      </c>
      <c r="T55" s="2">
        <v>2.8473913043478261</v>
      </c>
      <c r="U55" s="2">
        <v>0</v>
      </c>
      <c r="V55" s="2">
        <v>9.5602385147038893E-2</v>
      </c>
      <c r="W55" s="2">
        <v>4.0836956521739136</v>
      </c>
      <c r="X55" s="2">
        <v>8.1283695652173904</v>
      </c>
      <c r="Y55" s="2">
        <v>0</v>
      </c>
      <c r="Z55" s="2">
        <v>0.15225775850386231</v>
      </c>
      <c r="AA55" s="2">
        <v>0</v>
      </c>
      <c r="AB55" s="2">
        <v>0</v>
      </c>
      <c r="AC55" s="2">
        <v>0</v>
      </c>
      <c r="AD55" s="2">
        <v>0</v>
      </c>
      <c r="AE55" s="2">
        <v>0</v>
      </c>
      <c r="AF55" s="2">
        <v>0</v>
      </c>
      <c r="AG55" s="2">
        <v>0</v>
      </c>
      <c r="AH55" t="s">
        <v>47</v>
      </c>
      <c r="AI55">
        <v>7</v>
      </c>
    </row>
    <row r="56" spans="1:35" x14ac:dyDescent="0.25">
      <c r="A56" t="s">
        <v>607</v>
      </c>
      <c r="B56" t="s">
        <v>196</v>
      </c>
      <c r="C56" t="s">
        <v>400</v>
      </c>
      <c r="D56" t="s">
        <v>545</v>
      </c>
      <c r="E56" s="2">
        <v>15.717391304347826</v>
      </c>
      <c r="F56" s="2">
        <v>0.69565217391304346</v>
      </c>
      <c r="G56" s="2">
        <v>0</v>
      </c>
      <c r="H56" s="2">
        <v>0</v>
      </c>
      <c r="I56" s="2">
        <v>0</v>
      </c>
      <c r="J56" s="2">
        <v>0</v>
      </c>
      <c r="K56" s="2">
        <v>0</v>
      </c>
      <c r="L56" s="2">
        <v>0</v>
      </c>
      <c r="M56" s="2">
        <v>3.5217391304347827</v>
      </c>
      <c r="N56" s="2">
        <v>0</v>
      </c>
      <c r="O56" s="2">
        <v>0.22406639004149378</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t="s">
        <v>3</v>
      </c>
      <c r="AI56">
        <v>7</v>
      </c>
    </row>
    <row r="57" spans="1:35" x14ac:dyDescent="0.25">
      <c r="A57" t="s">
        <v>607</v>
      </c>
      <c r="B57" t="s">
        <v>323</v>
      </c>
      <c r="C57" t="s">
        <v>395</v>
      </c>
      <c r="D57" t="s">
        <v>572</v>
      </c>
      <c r="E57" s="2">
        <v>24.967391304347824</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t="s">
        <v>133</v>
      </c>
      <c r="AI57">
        <v>7</v>
      </c>
    </row>
    <row r="58" spans="1:35" x14ac:dyDescent="0.25">
      <c r="A58" t="s">
        <v>607</v>
      </c>
      <c r="B58" t="s">
        <v>281</v>
      </c>
      <c r="C58" t="s">
        <v>469</v>
      </c>
      <c r="D58" t="s">
        <v>568</v>
      </c>
      <c r="E58" s="2">
        <v>26.173913043478262</v>
      </c>
      <c r="F58" s="2">
        <v>17.088043478260868</v>
      </c>
      <c r="G58" s="2">
        <v>0</v>
      </c>
      <c r="H58" s="2">
        <v>0</v>
      </c>
      <c r="I58" s="2">
        <v>0</v>
      </c>
      <c r="J58" s="2">
        <v>0</v>
      </c>
      <c r="K58" s="2">
        <v>0</v>
      </c>
      <c r="L58" s="2">
        <v>0.40119565217391306</v>
      </c>
      <c r="M58" s="2">
        <v>0</v>
      </c>
      <c r="N58" s="2">
        <v>0</v>
      </c>
      <c r="O58" s="2">
        <v>0</v>
      </c>
      <c r="P58" s="2">
        <v>0</v>
      </c>
      <c r="Q58" s="2">
        <v>0</v>
      </c>
      <c r="R58" s="2">
        <v>0</v>
      </c>
      <c r="S58" s="2">
        <v>1.0361956521739131</v>
      </c>
      <c r="T58" s="2">
        <v>1.7360869565217392</v>
      </c>
      <c r="U58" s="2">
        <v>0</v>
      </c>
      <c r="V58" s="2">
        <v>0.10591777408637874</v>
      </c>
      <c r="W58" s="2">
        <v>0.25749999999999995</v>
      </c>
      <c r="X58" s="2">
        <v>3.935108695652175</v>
      </c>
      <c r="Y58" s="2">
        <v>0</v>
      </c>
      <c r="Z58" s="2">
        <v>0.16018272425249172</v>
      </c>
      <c r="AA58" s="2">
        <v>0</v>
      </c>
      <c r="AB58" s="2">
        <v>0</v>
      </c>
      <c r="AC58" s="2">
        <v>0</v>
      </c>
      <c r="AD58" s="2">
        <v>0</v>
      </c>
      <c r="AE58" s="2">
        <v>0</v>
      </c>
      <c r="AF58" s="2">
        <v>0</v>
      </c>
      <c r="AG58" s="2">
        <v>0</v>
      </c>
      <c r="AH58" t="s">
        <v>90</v>
      </c>
      <c r="AI58">
        <v>7</v>
      </c>
    </row>
    <row r="59" spans="1:35" x14ac:dyDescent="0.25">
      <c r="A59" t="s">
        <v>607</v>
      </c>
      <c r="B59" t="s">
        <v>297</v>
      </c>
      <c r="C59" t="s">
        <v>406</v>
      </c>
      <c r="D59" t="s">
        <v>569</v>
      </c>
      <c r="E59" s="2">
        <v>30.358695652173914</v>
      </c>
      <c r="F59" s="2">
        <v>4.4782608695652177</v>
      </c>
      <c r="G59" s="2">
        <v>0</v>
      </c>
      <c r="H59" s="2">
        <v>0</v>
      </c>
      <c r="I59" s="2">
        <v>0.20380434782608695</v>
      </c>
      <c r="J59" s="2">
        <v>0</v>
      </c>
      <c r="K59" s="2">
        <v>0</v>
      </c>
      <c r="L59" s="2">
        <v>0.34771739130434787</v>
      </c>
      <c r="M59" s="2">
        <v>0</v>
      </c>
      <c r="N59" s="2">
        <v>4.2445652173913047</v>
      </c>
      <c r="O59" s="2">
        <v>0.1398138202649481</v>
      </c>
      <c r="P59" s="2">
        <v>0</v>
      </c>
      <c r="Q59" s="2">
        <v>9.616847826086957</v>
      </c>
      <c r="R59" s="2">
        <v>0.31677407805227353</v>
      </c>
      <c r="S59" s="2">
        <v>5.5477173913043476</v>
      </c>
      <c r="T59" s="2">
        <v>0</v>
      </c>
      <c r="U59" s="2">
        <v>0</v>
      </c>
      <c r="V59" s="2">
        <v>0.18273899033297528</v>
      </c>
      <c r="W59" s="2">
        <v>3.2008695652173911</v>
      </c>
      <c r="X59" s="2">
        <v>1.7677173913043478</v>
      </c>
      <c r="Y59" s="2">
        <v>0</v>
      </c>
      <c r="Z59" s="2">
        <v>0.16366272824919439</v>
      </c>
      <c r="AA59" s="2">
        <v>0</v>
      </c>
      <c r="AB59" s="2">
        <v>0</v>
      </c>
      <c r="AC59" s="2">
        <v>0</v>
      </c>
      <c r="AD59" s="2">
        <v>0</v>
      </c>
      <c r="AE59" s="2">
        <v>0</v>
      </c>
      <c r="AF59" s="2">
        <v>0</v>
      </c>
      <c r="AG59" s="2">
        <v>0</v>
      </c>
      <c r="AH59" t="s">
        <v>106</v>
      </c>
      <c r="AI59">
        <v>7</v>
      </c>
    </row>
    <row r="60" spans="1:35" x14ac:dyDescent="0.25">
      <c r="A60" t="s">
        <v>607</v>
      </c>
      <c r="B60" t="s">
        <v>223</v>
      </c>
      <c r="C60" t="s">
        <v>396</v>
      </c>
      <c r="D60" t="s">
        <v>541</v>
      </c>
      <c r="E60" s="2">
        <v>74.945652173913047</v>
      </c>
      <c r="F60" s="2">
        <v>5.4128260869565219</v>
      </c>
      <c r="G60" s="2">
        <v>0</v>
      </c>
      <c r="H60" s="2">
        <v>0</v>
      </c>
      <c r="I60" s="2">
        <v>0</v>
      </c>
      <c r="J60" s="2">
        <v>0</v>
      </c>
      <c r="K60" s="2">
        <v>0</v>
      </c>
      <c r="L60" s="2">
        <v>4.7478260869565228</v>
      </c>
      <c r="M60" s="2">
        <v>5.4389130434782595</v>
      </c>
      <c r="N60" s="2">
        <v>2.9054347826086957</v>
      </c>
      <c r="O60" s="2">
        <v>0.1113386511965192</v>
      </c>
      <c r="P60" s="2">
        <v>5.2195652173913043</v>
      </c>
      <c r="Q60" s="2">
        <v>7.7481521739130477</v>
      </c>
      <c r="R60" s="2">
        <v>0.17302828136330678</v>
      </c>
      <c r="S60" s="2">
        <v>5.9414130434782626</v>
      </c>
      <c r="T60" s="2">
        <v>0</v>
      </c>
      <c r="U60" s="2">
        <v>8.4470652173913034</v>
      </c>
      <c r="V60" s="2">
        <v>0.19198549673676576</v>
      </c>
      <c r="W60" s="2">
        <v>10.572608695652173</v>
      </c>
      <c r="X60" s="2">
        <v>0</v>
      </c>
      <c r="Y60" s="2">
        <v>5.776413043478259</v>
      </c>
      <c r="Z60" s="2">
        <v>0.21814503263234222</v>
      </c>
      <c r="AA60" s="2">
        <v>0</v>
      </c>
      <c r="AB60" s="2">
        <v>0</v>
      </c>
      <c r="AC60" s="2">
        <v>0</v>
      </c>
      <c r="AD60" s="2">
        <v>0</v>
      </c>
      <c r="AE60" s="2">
        <v>0</v>
      </c>
      <c r="AF60" s="2">
        <v>0</v>
      </c>
      <c r="AG60" s="2">
        <v>0</v>
      </c>
      <c r="AH60" t="s">
        <v>30</v>
      </c>
      <c r="AI60">
        <v>7</v>
      </c>
    </row>
    <row r="61" spans="1:35" x14ac:dyDescent="0.25">
      <c r="A61" t="s">
        <v>607</v>
      </c>
      <c r="B61" t="s">
        <v>224</v>
      </c>
      <c r="C61" t="s">
        <v>443</v>
      </c>
      <c r="D61" t="s">
        <v>543</v>
      </c>
      <c r="E61" s="2">
        <v>45.978260869565219</v>
      </c>
      <c r="F61" s="2">
        <v>5.721304347826087</v>
      </c>
      <c r="G61" s="2">
        <v>0</v>
      </c>
      <c r="H61" s="2">
        <v>0</v>
      </c>
      <c r="I61" s="2">
        <v>0</v>
      </c>
      <c r="J61" s="2">
        <v>0</v>
      </c>
      <c r="K61" s="2">
        <v>0</v>
      </c>
      <c r="L61" s="2">
        <v>0.23184782608695653</v>
      </c>
      <c r="M61" s="2">
        <v>5.0894565217391321</v>
      </c>
      <c r="N61" s="2">
        <v>0</v>
      </c>
      <c r="O61" s="2">
        <v>0.11069267139479909</v>
      </c>
      <c r="P61" s="2">
        <v>1.4809782608695652</v>
      </c>
      <c r="Q61" s="2">
        <v>2.9136956521739137</v>
      </c>
      <c r="R61" s="2">
        <v>9.5581560283687958E-2</v>
      </c>
      <c r="S61" s="2">
        <v>0.61521739130434772</v>
      </c>
      <c r="T61" s="2">
        <v>0</v>
      </c>
      <c r="U61" s="2">
        <v>0.61228260869565221</v>
      </c>
      <c r="V61" s="2">
        <v>2.669739952718676E-2</v>
      </c>
      <c r="W61" s="2">
        <v>8.7280434782608687</v>
      </c>
      <c r="X61" s="2">
        <v>0</v>
      </c>
      <c r="Y61" s="2">
        <v>0.35978260869565221</v>
      </c>
      <c r="Z61" s="2">
        <v>0.19765484633569738</v>
      </c>
      <c r="AA61" s="2">
        <v>0</v>
      </c>
      <c r="AB61" s="2">
        <v>0</v>
      </c>
      <c r="AC61" s="2">
        <v>0</v>
      </c>
      <c r="AD61" s="2">
        <v>0</v>
      </c>
      <c r="AE61" s="2">
        <v>0</v>
      </c>
      <c r="AF61" s="2">
        <v>0</v>
      </c>
      <c r="AG61" s="2">
        <v>0</v>
      </c>
      <c r="AH61" t="s">
        <v>31</v>
      </c>
      <c r="AI61">
        <v>7</v>
      </c>
    </row>
    <row r="62" spans="1:35" x14ac:dyDescent="0.25">
      <c r="A62" t="s">
        <v>607</v>
      </c>
      <c r="B62" t="s">
        <v>231</v>
      </c>
      <c r="C62" t="s">
        <v>438</v>
      </c>
      <c r="D62" t="s">
        <v>519</v>
      </c>
      <c r="E62" s="2">
        <v>62.239130434782609</v>
      </c>
      <c r="F62" s="2">
        <v>0</v>
      </c>
      <c r="G62" s="2">
        <v>0</v>
      </c>
      <c r="H62" s="2">
        <v>0</v>
      </c>
      <c r="I62" s="2">
        <v>0</v>
      </c>
      <c r="J62" s="2">
        <v>0</v>
      </c>
      <c r="K62" s="2">
        <v>0</v>
      </c>
      <c r="L62" s="2">
        <v>3.9185869565217404</v>
      </c>
      <c r="M62" s="2">
        <v>5.3268478260869561</v>
      </c>
      <c r="N62" s="2">
        <v>0</v>
      </c>
      <c r="O62" s="2">
        <v>8.5586797066014658E-2</v>
      </c>
      <c r="P62" s="2">
        <v>5.4044565217391325</v>
      </c>
      <c r="Q62" s="2">
        <v>0</v>
      </c>
      <c r="R62" s="2">
        <v>8.6833740831295872E-2</v>
      </c>
      <c r="S62" s="2">
        <v>1.8466304347826081</v>
      </c>
      <c r="T62" s="2">
        <v>0</v>
      </c>
      <c r="U62" s="2">
        <v>0.81945652173913064</v>
      </c>
      <c r="V62" s="2">
        <v>4.2836185819070893E-2</v>
      </c>
      <c r="W62" s="2">
        <v>10.269565217391307</v>
      </c>
      <c r="X62" s="2">
        <v>0</v>
      </c>
      <c r="Y62" s="2">
        <v>4.4351086956521746</v>
      </c>
      <c r="Z62" s="2">
        <v>0.23626091512399586</v>
      </c>
      <c r="AA62" s="2">
        <v>0</v>
      </c>
      <c r="AB62" s="2">
        <v>0</v>
      </c>
      <c r="AC62" s="2">
        <v>0</v>
      </c>
      <c r="AD62" s="2">
        <v>0</v>
      </c>
      <c r="AE62" s="2">
        <v>0</v>
      </c>
      <c r="AF62" s="2">
        <v>0</v>
      </c>
      <c r="AG62" s="2">
        <v>0</v>
      </c>
      <c r="AH62" t="s">
        <v>38</v>
      </c>
      <c r="AI62">
        <v>7</v>
      </c>
    </row>
    <row r="63" spans="1:35" x14ac:dyDescent="0.25">
      <c r="A63" t="s">
        <v>607</v>
      </c>
      <c r="B63" t="s">
        <v>228</v>
      </c>
      <c r="C63" t="s">
        <v>427</v>
      </c>
      <c r="D63" t="s">
        <v>516</v>
      </c>
      <c r="E63" s="2">
        <v>69.652173913043484</v>
      </c>
      <c r="F63" s="2">
        <v>5.4371739130434786</v>
      </c>
      <c r="G63" s="2">
        <v>0</v>
      </c>
      <c r="H63" s="2">
        <v>0</v>
      </c>
      <c r="I63" s="2">
        <v>1.1246739130434784</v>
      </c>
      <c r="J63" s="2">
        <v>0</v>
      </c>
      <c r="K63" s="2">
        <v>0</v>
      </c>
      <c r="L63" s="2">
        <v>4.1830434782608696</v>
      </c>
      <c r="M63" s="2">
        <v>5.8043478260869561</v>
      </c>
      <c r="N63" s="2">
        <v>0</v>
      </c>
      <c r="O63" s="2">
        <v>8.3333333333333315E-2</v>
      </c>
      <c r="P63" s="2">
        <v>5.4534782608695664</v>
      </c>
      <c r="Q63" s="2">
        <v>0</v>
      </c>
      <c r="R63" s="2">
        <v>7.8295880149812744E-2</v>
      </c>
      <c r="S63" s="2">
        <v>8.0173913043478251</v>
      </c>
      <c r="T63" s="2">
        <v>0</v>
      </c>
      <c r="U63" s="2">
        <v>0</v>
      </c>
      <c r="V63" s="2">
        <v>0.11510611735330833</v>
      </c>
      <c r="W63" s="2">
        <v>8.1246739130434769</v>
      </c>
      <c r="X63" s="2">
        <v>0</v>
      </c>
      <c r="Y63" s="2">
        <v>0</v>
      </c>
      <c r="Z63" s="2">
        <v>0.11664637952559298</v>
      </c>
      <c r="AA63" s="2">
        <v>0</v>
      </c>
      <c r="AB63" s="2">
        <v>0</v>
      </c>
      <c r="AC63" s="2">
        <v>0</v>
      </c>
      <c r="AD63" s="2">
        <v>0</v>
      </c>
      <c r="AE63" s="2">
        <v>0</v>
      </c>
      <c r="AF63" s="2">
        <v>0</v>
      </c>
      <c r="AG63" s="2">
        <v>0</v>
      </c>
      <c r="AH63" t="s">
        <v>35</v>
      </c>
      <c r="AI63">
        <v>7</v>
      </c>
    </row>
    <row r="64" spans="1:35" x14ac:dyDescent="0.25">
      <c r="A64" t="s">
        <v>607</v>
      </c>
      <c r="B64" t="s">
        <v>290</v>
      </c>
      <c r="C64" t="s">
        <v>424</v>
      </c>
      <c r="D64" t="s">
        <v>538</v>
      </c>
      <c r="E64" s="2">
        <v>36.282608695652172</v>
      </c>
      <c r="F64" s="2">
        <v>4.6385869565217392</v>
      </c>
      <c r="G64" s="2">
        <v>0.21010869565217388</v>
      </c>
      <c r="H64" s="2">
        <v>0.25815217391304346</v>
      </c>
      <c r="I64" s="2">
        <v>1.1940217391304349</v>
      </c>
      <c r="J64" s="2">
        <v>0</v>
      </c>
      <c r="K64" s="2">
        <v>0</v>
      </c>
      <c r="L64" s="2">
        <v>5.3152173913043478E-2</v>
      </c>
      <c r="M64" s="2">
        <v>0</v>
      </c>
      <c r="N64" s="2">
        <v>5.2608695652173916</v>
      </c>
      <c r="O64" s="2">
        <v>0.14499700419412823</v>
      </c>
      <c r="P64" s="2">
        <v>10.426630434782609</v>
      </c>
      <c r="Q64" s="2">
        <v>0</v>
      </c>
      <c r="R64" s="2">
        <v>0.28737267825044938</v>
      </c>
      <c r="S64" s="2">
        <v>1.4405434782608693</v>
      </c>
      <c r="T64" s="2">
        <v>4.0326086956521741E-2</v>
      </c>
      <c r="U64" s="2">
        <v>0</v>
      </c>
      <c r="V64" s="2">
        <v>4.081485919712402E-2</v>
      </c>
      <c r="W64" s="2">
        <v>0.27108695652173909</v>
      </c>
      <c r="X64" s="2">
        <v>1.380434782608696</v>
      </c>
      <c r="Y64" s="2">
        <v>0</v>
      </c>
      <c r="Z64" s="2">
        <v>4.5518274415817864E-2</v>
      </c>
      <c r="AA64" s="2">
        <v>0</v>
      </c>
      <c r="AB64" s="2">
        <v>0</v>
      </c>
      <c r="AC64" s="2">
        <v>0</v>
      </c>
      <c r="AD64" s="2">
        <v>0</v>
      </c>
      <c r="AE64" s="2">
        <v>0</v>
      </c>
      <c r="AF64" s="2">
        <v>0</v>
      </c>
      <c r="AG64" s="2">
        <v>0</v>
      </c>
      <c r="AH64" t="s">
        <v>99</v>
      </c>
      <c r="AI64">
        <v>7</v>
      </c>
    </row>
    <row r="65" spans="1:35" x14ac:dyDescent="0.25">
      <c r="A65" t="s">
        <v>607</v>
      </c>
      <c r="B65" t="s">
        <v>235</v>
      </c>
      <c r="C65" t="s">
        <v>428</v>
      </c>
      <c r="D65" t="s">
        <v>546</v>
      </c>
      <c r="E65" s="2">
        <v>53.032608695652172</v>
      </c>
      <c r="F65" s="2">
        <v>5.0869565217391308</v>
      </c>
      <c r="G65" s="2">
        <v>2.717391304347826E-2</v>
      </c>
      <c r="H65" s="2">
        <v>0.25434782608695661</v>
      </c>
      <c r="I65" s="2">
        <v>0.72010869565217395</v>
      </c>
      <c r="J65" s="2">
        <v>0</v>
      </c>
      <c r="K65" s="2">
        <v>0</v>
      </c>
      <c r="L65" s="2">
        <v>1.3285869565217392</v>
      </c>
      <c r="M65" s="2">
        <v>4.5679347826086962</v>
      </c>
      <c r="N65" s="2">
        <v>0</v>
      </c>
      <c r="O65" s="2">
        <v>8.6134453781512618E-2</v>
      </c>
      <c r="P65" s="2">
        <v>5.4956521739130428</v>
      </c>
      <c r="Q65" s="2">
        <v>8.444021739130438</v>
      </c>
      <c r="R65" s="2">
        <v>0.26285099405615914</v>
      </c>
      <c r="S65" s="2">
        <v>3.2906521739130441</v>
      </c>
      <c r="T65" s="2">
        <v>0</v>
      </c>
      <c r="U65" s="2">
        <v>0</v>
      </c>
      <c r="V65" s="2">
        <v>6.2049600327936064E-2</v>
      </c>
      <c r="W65" s="2">
        <v>1.8258695652173917</v>
      </c>
      <c r="X65" s="2">
        <v>0.69065217391304334</v>
      </c>
      <c r="Y65" s="2">
        <v>0</v>
      </c>
      <c r="Z65" s="2">
        <v>4.7452346792375491E-2</v>
      </c>
      <c r="AA65" s="2">
        <v>0</v>
      </c>
      <c r="AB65" s="2">
        <v>0</v>
      </c>
      <c r="AC65" s="2">
        <v>0</v>
      </c>
      <c r="AD65" s="2">
        <v>0</v>
      </c>
      <c r="AE65" s="2">
        <v>0</v>
      </c>
      <c r="AF65" s="2">
        <v>0</v>
      </c>
      <c r="AG65" s="2">
        <v>0</v>
      </c>
      <c r="AH65" t="s">
        <v>42</v>
      </c>
      <c r="AI65">
        <v>7</v>
      </c>
    </row>
    <row r="66" spans="1:35" x14ac:dyDescent="0.25">
      <c r="A66" t="s">
        <v>607</v>
      </c>
      <c r="B66" t="s">
        <v>199</v>
      </c>
      <c r="C66" t="s">
        <v>428</v>
      </c>
      <c r="D66" t="s">
        <v>546</v>
      </c>
      <c r="E66" s="2">
        <v>35.608695652173914</v>
      </c>
      <c r="F66" s="2">
        <v>5.5652173913043477</v>
      </c>
      <c r="G66" s="2">
        <v>0</v>
      </c>
      <c r="H66" s="2">
        <v>0</v>
      </c>
      <c r="I66" s="2">
        <v>0</v>
      </c>
      <c r="J66" s="2">
        <v>0</v>
      </c>
      <c r="K66" s="2">
        <v>0</v>
      </c>
      <c r="L66" s="2">
        <v>0</v>
      </c>
      <c r="M66" s="2">
        <v>0</v>
      </c>
      <c r="N66" s="2">
        <v>5.7334782608695667</v>
      </c>
      <c r="O66" s="2">
        <v>0.16101343101343105</v>
      </c>
      <c r="P66" s="2">
        <v>0</v>
      </c>
      <c r="Q66" s="2">
        <v>0</v>
      </c>
      <c r="R66" s="2">
        <v>0</v>
      </c>
      <c r="S66" s="2">
        <v>1.4194565217391304</v>
      </c>
      <c r="T66" s="2">
        <v>4.8493478260869578</v>
      </c>
      <c r="U66" s="2">
        <v>0</v>
      </c>
      <c r="V66" s="2">
        <v>0.17604700854700858</v>
      </c>
      <c r="W66" s="2">
        <v>5.3043478260869561</v>
      </c>
      <c r="X66" s="2">
        <v>3.8576086956521731</v>
      </c>
      <c r="Y66" s="2">
        <v>0</v>
      </c>
      <c r="Z66" s="2">
        <v>0.25729548229548221</v>
      </c>
      <c r="AA66" s="2">
        <v>0</v>
      </c>
      <c r="AB66" s="2">
        <v>5.2397826086956529</v>
      </c>
      <c r="AC66" s="2">
        <v>0</v>
      </c>
      <c r="AD66" s="2">
        <v>0</v>
      </c>
      <c r="AE66" s="2">
        <v>0</v>
      </c>
      <c r="AF66" s="2">
        <v>0</v>
      </c>
      <c r="AG66" s="2">
        <v>0</v>
      </c>
      <c r="AH66" t="s">
        <v>6</v>
      </c>
      <c r="AI66">
        <v>7</v>
      </c>
    </row>
    <row r="67" spans="1:35" x14ac:dyDescent="0.25">
      <c r="A67" t="s">
        <v>607</v>
      </c>
      <c r="B67" t="s">
        <v>270</v>
      </c>
      <c r="C67" t="s">
        <v>427</v>
      </c>
      <c r="D67" t="s">
        <v>516</v>
      </c>
      <c r="E67" s="2">
        <v>59.673913043478258</v>
      </c>
      <c r="F67" s="2">
        <v>4.7391304347826084</v>
      </c>
      <c r="G67" s="2">
        <v>0.53804347826086951</v>
      </c>
      <c r="H67" s="2">
        <v>0.63586956521739135</v>
      </c>
      <c r="I67" s="2">
        <v>0.81521739130434778</v>
      </c>
      <c r="J67" s="2">
        <v>0</v>
      </c>
      <c r="K67" s="2">
        <v>0</v>
      </c>
      <c r="L67" s="2">
        <v>2.5600000000000005</v>
      </c>
      <c r="M67" s="2">
        <v>9.0271739130434785</v>
      </c>
      <c r="N67" s="2">
        <v>0</v>
      </c>
      <c r="O67" s="2">
        <v>0.15127504553734064</v>
      </c>
      <c r="P67" s="2">
        <v>1.5219565217391307</v>
      </c>
      <c r="Q67" s="2">
        <v>17.21836956521739</v>
      </c>
      <c r="R67" s="2">
        <v>0.3140455373406193</v>
      </c>
      <c r="S67" s="2">
        <v>4.884130434782608</v>
      </c>
      <c r="T67" s="2">
        <v>0</v>
      </c>
      <c r="U67" s="2">
        <v>0</v>
      </c>
      <c r="V67" s="2">
        <v>8.1846994535519121E-2</v>
      </c>
      <c r="W67" s="2">
        <v>2.4138043478260864</v>
      </c>
      <c r="X67" s="2">
        <v>3.0126086956521747</v>
      </c>
      <c r="Y67" s="2">
        <v>0</v>
      </c>
      <c r="Z67" s="2">
        <v>9.0934426229508203E-2</v>
      </c>
      <c r="AA67" s="2">
        <v>0</v>
      </c>
      <c r="AB67" s="2">
        <v>0</v>
      </c>
      <c r="AC67" s="2">
        <v>0</v>
      </c>
      <c r="AD67" s="2">
        <v>0</v>
      </c>
      <c r="AE67" s="2">
        <v>0</v>
      </c>
      <c r="AF67" s="2">
        <v>0</v>
      </c>
      <c r="AG67" s="2">
        <v>0</v>
      </c>
      <c r="AH67" t="s">
        <v>78</v>
      </c>
      <c r="AI67">
        <v>7</v>
      </c>
    </row>
    <row r="68" spans="1:35" x14ac:dyDescent="0.25">
      <c r="A68" t="s">
        <v>607</v>
      </c>
      <c r="B68" t="s">
        <v>331</v>
      </c>
      <c r="C68" t="s">
        <v>400</v>
      </c>
      <c r="D68" t="s">
        <v>545</v>
      </c>
      <c r="E68" s="2">
        <v>72.293478260869563</v>
      </c>
      <c r="F68" s="2">
        <v>4.7826086956521738</v>
      </c>
      <c r="G68" s="2">
        <v>0</v>
      </c>
      <c r="H68" s="2">
        <v>0</v>
      </c>
      <c r="I68" s="2">
        <v>0.70000000000000007</v>
      </c>
      <c r="J68" s="2">
        <v>0</v>
      </c>
      <c r="K68" s="2">
        <v>0</v>
      </c>
      <c r="L68" s="2">
        <v>9.8104347826086951</v>
      </c>
      <c r="M68" s="2">
        <v>5.1304347826086953</v>
      </c>
      <c r="N68" s="2">
        <v>10.005434782608695</v>
      </c>
      <c r="O68" s="2">
        <v>0.2093670124793264</v>
      </c>
      <c r="P68" s="2">
        <v>4.9565217391304346</v>
      </c>
      <c r="Q68" s="2">
        <v>0</v>
      </c>
      <c r="R68" s="2">
        <v>6.8561118628777631E-2</v>
      </c>
      <c r="S68" s="2">
        <v>15.133913043478261</v>
      </c>
      <c r="T68" s="2">
        <v>8.5497826086956508</v>
      </c>
      <c r="U68" s="2">
        <v>0</v>
      </c>
      <c r="V68" s="2">
        <v>0.32760487144790251</v>
      </c>
      <c r="W68" s="2">
        <v>7.3007608695652157</v>
      </c>
      <c r="X68" s="2">
        <v>14.604130434782613</v>
      </c>
      <c r="Y68" s="2">
        <v>0</v>
      </c>
      <c r="Z68" s="2">
        <v>0.30299954894000908</v>
      </c>
      <c r="AA68" s="2">
        <v>0</v>
      </c>
      <c r="AB68" s="2">
        <v>0</v>
      </c>
      <c r="AC68" s="2">
        <v>0</v>
      </c>
      <c r="AD68" s="2">
        <v>0</v>
      </c>
      <c r="AE68" s="2">
        <v>0</v>
      </c>
      <c r="AF68" s="2">
        <v>0</v>
      </c>
      <c r="AG68" s="2">
        <v>0</v>
      </c>
      <c r="AH68" t="s">
        <v>143</v>
      </c>
      <c r="AI68">
        <v>7</v>
      </c>
    </row>
    <row r="69" spans="1:35" x14ac:dyDescent="0.25">
      <c r="A69" t="s">
        <v>607</v>
      </c>
      <c r="B69" t="s">
        <v>372</v>
      </c>
      <c r="C69" t="s">
        <v>501</v>
      </c>
      <c r="D69" t="s">
        <v>553</v>
      </c>
      <c r="E69" s="2">
        <v>26.902173913043477</v>
      </c>
      <c r="F69" s="2">
        <v>4.9565217391304346</v>
      </c>
      <c r="G69" s="2">
        <v>0</v>
      </c>
      <c r="H69" s="2">
        <v>0.42391304347826086</v>
      </c>
      <c r="I69" s="2">
        <v>0.79076086956521741</v>
      </c>
      <c r="J69" s="2">
        <v>0</v>
      </c>
      <c r="K69" s="2">
        <v>0</v>
      </c>
      <c r="L69" s="2">
        <v>2.717391304347826E-2</v>
      </c>
      <c r="M69" s="2">
        <v>5.1739130434782608</v>
      </c>
      <c r="N69" s="2">
        <v>0</v>
      </c>
      <c r="O69" s="2">
        <v>0.19232323232323234</v>
      </c>
      <c r="P69" s="2">
        <v>0</v>
      </c>
      <c r="Q69" s="2">
        <v>9.6304347826086953</v>
      </c>
      <c r="R69" s="2">
        <v>0.35797979797979801</v>
      </c>
      <c r="S69" s="2">
        <v>0.875</v>
      </c>
      <c r="T69" s="2">
        <v>0</v>
      </c>
      <c r="U69" s="2">
        <v>0</v>
      </c>
      <c r="V69" s="2">
        <v>3.2525252525252527E-2</v>
      </c>
      <c r="W69" s="2">
        <v>0</v>
      </c>
      <c r="X69" s="2">
        <v>0</v>
      </c>
      <c r="Y69" s="2">
        <v>0</v>
      </c>
      <c r="Z69" s="2">
        <v>0</v>
      </c>
      <c r="AA69" s="2">
        <v>0</v>
      </c>
      <c r="AB69" s="2">
        <v>0</v>
      </c>
      <c r="AC69" s="2">
        <v>0</v>
      </c>
      <c r="AD69" s="2">
        <v>0.55163043478260865</v>
      </c>
      <c r="AE69" s="2">
        <v>0</v>
      </c>
      <c r="AF69" s="2">
        <v>0</v>
      </c>
      <c r="AG69" s="2">
        <v>0</v>
      </c>
      <c r="AH69" t="s">
        <v>184</v>
      </c>
      <c r="AI69">
        <v>7</v>
      </c>
    </row>
    <row r="70" spans="1:35" x14ac:dyDescent="0.25">
      <c r="A70" t="s">
        <v>607</v>
      </c>
      <c r="B70" t="s">
        <v>205</v>
      </c>
      <c r="C70" t="s">
        <v>431</v>
      </c>
      <c r="D70" t="s">
        <v>548</v>
      </c>
      <c r="E70" s="2">
        <v>40.554347826086953</v>
      </c>
      <c r="F70" s="2">
        <v>4.8097826086956523</v>
      </c>
      <c r="G70" s="2">
        <v>0</v>
      </c>
      <c r="H70" s="2">
        <v>0.16304347826086957</v>
      </c>
      <c r="I70" s="2">
        <v>0.19021739130434784</v>
      </c>
      <c r="J70" s="2">
        <v>0</v>
      </c>
      <c r="K70" s="2">
        <v>0</v>
      </c>
      <c r="L70" s="2">
        <v>8.010869565217392E-2</v>
      </c>
      <c r="M70" s="2">
        <v>9.3610869565217385</v>
      </c>
      <c r="N70" s="2">
        <v>6.4673913043478262E-2</v>
      </c>
      <c r="O70" s="2">
        <v>0.23242294291074778</v>
      </c>
      <c r="P70" s="2">
        <v>4.9204347826086972</v>
      </c>
      <c r="Q70" s="2">
        <v>15.007282608695645</v>
      </c>
      <c r="R70" s="2">
        <v>0.49138300723666567</v>
      </c>
      <c r="S70" s="2">
        <v>0.77826086956521745</v>
      </c>
      <c r="T70" s="2">
        <v>2.7391304347826086E-2</v>
      </c>
      <c r="U70" s="2">
        <v>0</v>
      </c>
      <c r="V70" s="2">
        <v>1.9865987670865722E-2</v>
      </c>
      <c r="W70" s="2">
        <v>0.47206521739130436</v>
      </c>
      <c r="X70" s="2">
        <v>2.8132608695652168</v>
      </c>
      <c r="Y70" s="2">
        <v>0</v>
      </c>
      <c r="Z70" s="2">
        <v>8.1010452961672461E-2</v>
      </c>
      <c r="AA70" s="2">
        <v>0</v>
      </c>
      <c r="AB70" s="2">
        <v>0</v>
      </c>
      <c r="AC70" s="2">
        <v>0</v>
      </c>
      <c r="AD70" s="2">
        <v>0</v>
      </c>
      <c r="AE70" s="2">
        <v>0</v>
      </c>
      <c r="AF70" s="2">
        <v>0</v>
      </c>
      <c r="AG70" s="2">
        <v>0</v>
      </c>
      <c r="AH70" t="s">
        <v>12</v>
      </c>
      <c r="AI70">
        <v>7</v>
      </c>
    </row>
    <row r="71" spans="1:35" x14ac:dyDescent="0.25">
      <c r="A71" t="s">
        <v>607</v>
      </c>
      <c r="B71" t="s">
        <v>284</v>
      </c>
      <c r="C71" t="s">
        <v>470</v>
      </c>
      <c r="D71" t="s">
        <v>510</v>
      </c>
      <c r="E71" s="2">
        <v>46.434782608695649</v>
      </c>
      <c r="F71" s="2">
        <v>5.1304347826086953</v>
      </c>
      <c r="G71" s="2">
        <v>3.2608695652173912E-2</v>
      </c>
      <c r="H71" s="2">
        <v>0.13043478260869565</v>
      </c>
      <c r="I71" s="2">
        <v>0.37771739130434784</v>
      </c>
      <c r="J71" s="2">
        <v>0</v>
      </c>
      <c r="K71" s="2">
        <v>0</v>
      </c>
      <c r="L71" s="2">
        <v>0.48347826086956519</v>
      </c>
      <c r="M71" s="2">
        <v>4.3246739130434788</v>
      </c>
      <c r="N71" s="2">
        <v>0</v>
      </c>
      <c r="O71" s="2">
        <v>9.3134363295880165E-2</v>
      </c>
      <c r="P71" s="2">
        <v>4.3970652173913036</v>
      </c>
      <c r="Q71" s="2">
        <v>1.5552173913043479</v>
      </c>
      <c r="R71" s="2">
        <v>0.12818586142322097</v>
      </c>
      <c r="S71" s="2">
        <v>2.6151086956521739</v>
      </c>
      <c r="T71" s="2">
        <v>0.1794565217391304</v>
      </c>
      <c r="U71" s="2">
        <v>0</v>
      </c>
      <c r="V71" s="2">
        <v>6.0182584269662928E-2</v>
      </c>
      <c r="W71" s="2">
        <v>4.2616304347826093</v>
      </c>
      <c r="X71" s="2">
        <v>0.16239130434782609</v>
      </c>
      <c r="Y71" s="2">
        <v>0</v>
      </c>
      <c r="Z71" s="2">
        <v>9.5273876404494404E-2</v>
      </c>
      <c r="AA71" s="2">
        <v>0</v>
      </c>
      <c r="AB71" s="2">
        <v>0</v>
      </c>
      <c r="AC71" s="2">
        <v>0</v>
      </c>
      <c r="AD71" s="2">
        <v>0</v>
      </c>
      <c r="AE71" s="2">
        <v>0</v>
      </c>
      <c r="AF71" s="2">
        <v>0</v>
      </c>
      <c r="AG71" s="2">
        <v>0</v>
      </c>
      <c r="AH71" t="s">
        <v>93</v>
      </c>
      <c r="AI71">
        <v>7</v>
      </c>
    </row>
    <row r="72" spans="1:35" x14ac:dyDescent="0.25">
      <c r="A72" t="s">
        <v>607</v>
      </c>
      <c r="B72" t="s">
        <v>271</v>
      </c>
      <c r="C72" t="s">
        <v>462</v>
      </c>
      <c r="D72" t="s">
        <v>563</v>
      </c>
      <c r="E72" s="2">
        <v>27.565217391304348</v>
      </c>
      <c r="F72" s="2">
        <v>5.7391304347826084</v>
      </c>
      <c r="G72" s="2">
        <v>4.3478260869565216E-2</v>
      </c>
      <c r="H72" s="2">
        <v>5.434782608695652E-2</v>
      </c>
      <c r="I72" s="2">
        <v>0.19565217391304349</v>
      </c>
      <c r="J72" s="2">
        <v>0</v>
      </c>
      <c r="K72" s="2">
        <v>0</v>
      </c>
      <c r="L72" s="2">
        <v>0.13423913043478261</v>
      </c>
      <c r="M72" s="2">
        <v>0</v>
      </c>
      <c r="N72" s="2">
        <v>2.4030434782608698</v>
      </c>
      <c r="O72" s="2">
        <v>8.7176656151419563E-2</v>
      </c>
      <c r="P72" s="2">
        <v>0</v>
      </c>
      <c r="Q72" s="2">
        <v>4.8931521739130446</v>
      </c>
      <c r="R72" s="2">
        <v>0.17751182965299689</v>
      </c>
      <c r="S72" s="2">
        <v>1.6831521739130431</v>
      </c>
      <c r="T72" s="2">
        <v>0</v>
      </c>
      <c r="U72" s="2">
        <v>0</v>
      </c>
      <c r="V72" s="2">
        <v>6.1060725552050457E-2</v>
      </c>
      <c r="W72" s="2">
        <v>0.54065217391304354</v>
      </c>
      <c r="X72" s="2">
        <v>0.88749999999999973</v>
      </c>
      <c r="Y72" s="2">
        <v>0</v>
      </c>
      <c r="Z72" s="2">
        <v>5.1809936908517346E-2</v>
      </c>
      <c r="AA72" s="2">
        <v>0</v>
      </c>
      <c r="AB72" s="2">
        <v>0</v>
      </c>
      <c r="AC72" s="2">
        <v>0</v>
      </c>
      <c r="AD72" s="2">
        <v>0</v>
      </c>
      <c r="AE72" s="2">
        <v>0</v>
      </c>
      <c r="AF72" s="2">
        <v>0</v>
      </c>
      <c r="AG72" s="2">
        <v>0</v>
      </c>
      <c r="AH72" t="s">
        <v>79</v>
      </c>
      <c r="AI72">
        <v>7</v>
      </c>
    </row>
    <row r="73" spans="1:35" x14ac:dyDescent="0.25">
      <c r="A73" t="s">
        <v>607</v>
      </c>
      <c r="B73" t="s">
        <v>273</v>
      </c>
      <c r="C73" t="s">
        <v>464</v>
      </c>
      <c r="D73" t="s">
        <v>542</v>
      </c>
      <c r="E73" s="2">
        <v>32</v>
      </c>
      <c r="F73" s="2">
        <v>5.1304347826086953</v>
      </c>
      <c r="G73" s="2">
        <v>8.6956521739130432E-2</v>
      </c>
      <c r="H73" s="2">
        <v>0.14130434782608695</v>
      </c>
      <c r="I73" s="2">
        <v>0.19565217391304349</v>
      </c>
      <c r="J73" s="2">
        <v>0</v>
      </c>
      <c r="K73" s="2">
        <v>0</v>
      </c>
      <c r="L73" s="2">
        <v>4.0978260869565221E-2</v>
      </c>
      <c r="M73" s="2">
        <v>0</v>
      </c>
      <c r="N73" s="2">
        <v>4.5207608695652182</v>
      </c>
      <c r="O73" s="2">
        <v>0.14127377717391307</v>
      </c>
      <c r="P73" s="2">
        <v>4.4577173913043486</v>
      </c>
      <c r="Q73" s="2">
        <v>0</v>
      </c>
      <c r="R73" s="2">
        <v>0.13930366847826089</v>
      </c>
      <c r="S73" s="2">
        <v>0.32173913043478264</v>
      </c>
      <c r="T73" s="2">
        <v>1.8751086956521741</v>
      </c>
      <c r="U73" s="2">
        <v>0</v>
      </c>
      <c r="V73" s="2">
        <v>6.8651494565217394E-2</v>
      </c>
      <c r="W73" s="2">
        <v>3.5225</v>
      </c>
      <c r="X73" s="2">
        <v>0.27108695652173914</v>
      </c>
      <c r="Y73" s="2">
        <v>0</v>
      </c>
      <c r="Z73" s="2">
        <v>0.11854959239130435</v>
      </c>
      <c r="AA73" s="2">
        <v>0</v>
      </c>
      <c r="AB73" s="2">
        <v>0</v>
      </c>
      <c r="AC73" s="2">
        <v>0</v>
      </c>
      <c r="AD73" s="2">
        <v>0</v>
      </c>
      <c r="AE73" s="2">
        <v>0</v>
      </c>
      <c r="AF73" s="2">
        <v>0</v>
      </c>
      <c r="AG73" s="2">
        <v>0</v>
      </c>
      <c r="AH73" t="s">
        <v>81</v>
      </c>
      <c r="AI73">
        <v>7</v>
      </c>
    </row>
    <row r="74" spans="1:35" x14ac:dyDescent="0.25">
      <c r="A74" t="s">
        <v>607</v>
      </c>
      <c r="B74" t="s">
        <v>234</v>
      </c>
      <c r="C74" t="s">
        <v>381</v>
      </c>
      <c r="D74" t="s">
        <v>530</v>
      </c>
      <c r="E74" s="2">
        <v>59.619565217391305</v>
      </c>
      <c r="F74" s="2">
        <v>4.5217391304347823</v>
      </c>
      <c r="G74" s="2">
        <v>0.19565217391304349</v>
      </c>
      <c r="H74" s="2">
        <v>0.29347826086956524</v>
      </c>
      <c r="I74" s="2">
        <v>0.51630434782608692</v>
      </c>
      <c r="J74" s="2">
        <v>0</v>
      </c>
      <c r="K74" s="2">
        <v>0</v>
      </c>
      <c r="L74" s="2">
        <v>0.74619565217391293</v>
      </c>
      <c r="M74" s="2">
        <v>4.2161956521739139</v>
      </c>
      <c r="N74" s="2">
        <v>4.4281521739130429</v>
      </c>
      <c r="O74" s="2">
        <v>0.14499179580674568</v>
      </c>
      <c r="P74" s="2">
        <v>0</v>
      </c>
      <c r="Q74" s="2">
        <v>9.4318478260869529</v>
      </c>
      <c r="R74" s="2">
        <v>0.15820054694621691</v>
      </c>
      <c r="S74" s="2">
        <v>3.2855434782608706</v>
      </c>
      <c r="T74" s="2">
        <v>0</v>
      </c>
      <c r="U74" s="2">
        <v>0</v>
      </c>
      <c r="V74" s="2">
        <v>5.5108477666362822E-2</v>
      </c>
      <c r="W74" s="2">
        <v>2.2930434782608704</v>
      </c>
      <c r="X74" s="2">
        <v>0</v>
      </c>
      <c r="Y74" s="2">
        <v>0</v>
      </c>
      <c r="Z74" s="2">
        <v>3.8461257976299013E-2</v>
      </c>
      <c r="AA74" s="2">
        <v>0</v>
      </c>
      <c r="AB74" s="2">
        <v>0</v>
      </c>
      <c r="AC74" s="2">
        <v>0</v>
      </c>
      <c r="AD74" s="2">
        <v>0</v>
      </c>
      <c r="AE74" s="2">
        <v>0</v>
      </c>
      <c r="AF74" s="2">
        <v>0</v>
      </c>
      <c r="AG74" s="2">
        <v>0</v>
      </c>
      <c r="AH74" t="s">
        <v>41</v>
      </c>
      <c r="AI74">
        <v>7</v>
      </c>
    </row>
    <row r="75" spans="1:35" x14ac:dyDescent="0.25">
      <c r="A75" t="s">
        <v>607</v>
      </c>
      <c r="B75" t="s">
        <v>288</v>
      </c>
      <c r="C75" t="s">
        <v>451</v>
      </c>
      <c r="D75" t="s">
        <v>548</v>
      </c>
      <c r="E75" s="2">
        <v>68.619565217391298</v>
      </c>
      <c r="F75" s="2">
        <v>5.0086956521739117</v>
      </c>
      <c r="G75" s="2">
        <v>0</v>
      </c>
      <c r="H75" s="2">
        <v>0.2608695652173913</v>
      </c>
      <c r="I75" s="2">
        <v>0.19021739130434784</v>
      </c>
      <c r="J75" s="2">
        <v>0</v>
      </c>
      <c r="K75" s="2">
        <v>0</v>
      </c>
      <c r="L75" s="2">
        <v>0.74141304347826098</v>
      </c>
      <c r="M75" s="2">
        <v>4.8790217391304349</v>
      </c>
      <c r="N75" s="2">
        <v>0</v>
      </c>
      <c r="O75" s="2">
        <v>7.1102486931728187E-2</v>
      </c>
      <c r="P75" s="2">
        <v>5.2669565217391296</v>
      </c>
      <c r="Q75" s="2">
        <v>8.9152173913043473</v>
      </c>
      <c r="R75" s="2">
        <v>0.20667828290828449</v>
      </c>
      <c r="S75" s="2">
        <v>0.84206521739130435</v>
      </c>
      <c r="T75" s="2">
        <v>2.4394565217391291</v>
      </c>
      <c r="U75" s="2">
        <v>0</v>
      </c>
      <c r="V75" s="2">
        <v>4.7821954696657676E-2</v>
      </c>
      <c r="W75" s="2">
        <v>3.5511956521739148</v>
      </c>
      <c r="X75" s="2">
        <v>0</v>
      </c>
      <c r="Y75" s="2">
        <v>0</v>
      </c>
      <c r="Z75" s="2">
        <v>5.1751940440361188E-2</v>
      </c>
      <c r="AA75" s="2">
        <v>0</v>
      </c>
      <c r="AB75" s="2">
        <v>0</v>
      </c>
      <c r="AC75" s="2">
        <v>0</v>
      </c>
      <c r="AD75" s="2">
        <v>0</v>
      </c>
      <c r="AE75" s="2">
        <v>0</v>
      </c>
      <c r="AF75" s="2">
        <v>0</v>
      </c>
      <c r="AG75" s="2">
        <v>0</v>
      </c>
      <c r="AH75" t="s">
        <v>97</v>
      </c>
      <c r="AI75">
        <v>7</v>
      </c>
    </row>
    <row r="76" spans="1:35" x14ac:dyDescent="0.25">
      <c r="A76" t="s">
        <v>607</v>
      </c>
      <c r="B76" t="s">
        <v>261</v>
      </c>
      <c r="C76" t="s">
        <v>391</v>
      </c>
      <c r="D76" t="s">
        <v>523</v>
      </c>
      <c r="E76" s="2">
        <v>27.608695652173914</v>
      </c>
      <c r="F76" s="2">
        <v>5.7391304347826084</v>
      </c>
      <c r="G76" s="2">
        <v>6.5217391304347824E-2</v>
      </c>
      <c r="H76" s="2">
        <v>0.13043478260869565</v>
      </c>
      <c r="I76" s="2">
        <v>9.2391304347826081E-2</v>
      </c>
      <c r="J76" s="2">
        <v>0</v>
      </c>
      <c r="K76" s="2">
        <v>0</v>
      </c>
      <c r="L76" s="2">
        <v>0.96369565217391251</v>
      </c>
      <c r="M76" s="2">
        <v>0</v>
      </c>
      <c r="N76" s="2">
        <v>1.5196739130434782</v>
      </c>
      <c r="O76" s="2">
        <v>5.5043307086614167E-2</v>
      </c>
      <c r="P76" s="2">
        <v>4.0823913043478255</v>
      </c>
      <c r="Q76" s="2">
        <v>2.3682608695652179</v>
      </c>
      <c r="R76" s="2">
        <v>0.23364566929133859</v>
      </c>
      <c r="S76" s="2">
        <v>0.95326086956521761</v>
      </c>
      <c r="T76" s="2">
        <v>0</v>
      </c>
      <c r="U76" s="2">
        <v>0</v>
      </c>
      <c r="V76" s="2">
        <v>3.4527559055118118E-2</v>
      </c>
      <c r="W76" s="2">
        <v>0.88271739130434779</v>
      </c>
      <c r="X76" s="2">
        <v>1.4228260869565215</v>
      </c>
      <c r="Y76" s="2">
        <v>0</v>
      </c>
      <c r="Z76" s="2">
        <v>8.3507874015748024E-2</v>
      </c>
      <c r="AA76" s="2">
        <v>0</v>
      </c>
      <c r="AB76" s="2">
        <v>0</v>
      </c>
      <c r="AC76" s="2">
        <v>0</v>
      </c>
      <c r="AD76" s="2">
        <v>0</v>
      </c>
      <c r="AE76" s="2">
        <v>0</v>
      </c>
      <c r="AF76" s="2">
        <v>0</v>
      </c>
      <c r="AG76" s="2">
        <v>0</v>
      </c>
      <c r="AH76" t="s">
        <v>69</v>
      </c>
      <c r="AI76">
        <v>7</v>
      </c>
    </row>
    <row r="77" spans="1:35" x14ac:dyDescent="0.25">
      <c r="A77" t="s">
        <v>607</v>
      </c>
      <c r="B77" t="s">
        <v>276</v>
      </c>
      <c r="C77" t="s">
        <v>383</v>
      </c>
      <c r="D77" t="s">
        <v>534</v>
      </c>
      <c r="E77" s="2">
        <v>35.217391304347828</v>
      </c>
      <c r="F77" s="2">
        <v>5.5652173913043477</v>
      </c>
      <c r="G77" s="2">
        <v>3.2608695652173912E-2</v>
      </c>
      <c r="H77" s="2">
        <v>0.25195652173913041</v>
      </c>
      <c r="I77" s="2">
        <v>0.27717391304347827</v>
      </c>
      <c r="J77" s="2">
        <v>0</v>
      </c>
      <c r="K77" s="2">
        <v>0</v>
      </c>
      <c r="L77" s="2">
        <v>0.12315217391304346</v>
      </c>
      <c r="M77" s="2">
        <v>3.9679347826086953</v>
      </c>
      <c r="N77" s="2">
        <v>0</v>
      </c>
      <c r="O77" s="2">
        <v>0.11266975308641973</v>
      </c>
      <c r="P77" s="2">
        <v>5.3291304347826074</v>
      </c>
      <c r="Q77" s="2">
        <v>0</v>
      </c>
      <c r="R77" s="2">
        <v>0.15132098765432095</v>
      </c>
      <c r="S77" s="2">
        <v>0.74250000000000016</v>
      </c>
      <c r="T77" s="2">
        <v>0</v>
      </c>
      <c r="U77" s="2">
        <v>0</v>
      </c>
      <c r="V77" s="2">
        <v>2.1083333333333336E-2</v>
      </c>
      <c r="W77" s="2">
        <v>0.38793478260869568</v>
      </c>
      <c r="X77" s="2">
        <v>0.59086956521739142</v>
      </c>
      <c r="Y77" s="2">
        <v>0</v>
      </c>
      <c r="Z77" s="2">
        <v>2.7793209876543212E-2</v>
      </c>
      <c r="AA77" s="2">
        <v>0</v>
      </c>
      <c r="AB77" s="2">
        <v>0</v>
      </c>
      <c r="AC77" s="2">
        <v>0</v>
      </c>
      <c r="AD77" s="2">
        <v>0</v>
      </c>
      <c r="AE77" s="2">
        <v>0</v>
      </c>
      <c r="AF77" s="2">
        <v>0</v>
      </c>
      <c r="AG77" s="2">
        <v>0</v>
      </c>
      <c r="AH77" t="s">
        <v>85</v>
      </c>
      <c r="AI77">
        <v>7</v>
      </c>
    </row>
    <row r="78" spans="1:35" x14ac:dyDescent="0.25">
      <c r="A78" t="s">
        <v>607</v>
      </c>
      <c r="B78" t="s">
        <v>349</v>
      </c>
      <c r="C78" t="s">
        <v>438</v>
      </c>
      <c r="D78" t="s">
        <v>519</v>
      </c>
      <c r="E78" s="2">
        <v>40.608695652173914</v>
      </c>
      <c r="F78" s="2">
        <v>2.6434782608695651</v>
      </c>
      <c r="G78" s="2">
        <v>0</v>
      </c>
      <c r="H78" s="2">
        <v>0</v>
      </c>
      <c r="I78" s="2">
        <v>0</v>
      </c>
      <c r="J78" s="2">
        <v>0</v>
      </c>
      <c r="K78" s="2">
        <v>0</v>
      </c>
      <c r="L78" s="2">
        <v>1.4264130434782605</v>
      </c>
      <c r="M78" s="2">
        <v>8.010869565217392E-2</v>
      </c>
      <c r="N78" s="2">
        <v>3.7395652173913057</v>
      </c>
      <c r="O78" s="2">
        <v>9.4060492505353338E-2</v>
      </c>
      <c r="P78" s="2">
        <v>4.9531521739130415</v>
      </c>
      <c r="Q78" s="2">
        <v>0</v>
      </c>
      <c r="R78" s="2">
        <v>0.12197269807280509</v>
      </c>
      <c r="S78" s="2">
        <v>2.9872826086956512</v>
      </c>
      <c r="T78" s="2">
        <v>1.0155434782608694</v>
      </c>
      <c r="U78" s="2">
        <v>0</v>
      </c>
      <c r="V78" s="2">
        <v>9.8570663811563139E-2</v>
      </c>
      <c r="W78" s="2">
        <v>2.7088043478260873</v>
      </c>
      <c r="X78" s="2">
        <v>2.4983695652173914</v>
      </c>
      <c r="Y78" s="2">
        <v>0</v>
      </c>
      <c r="Z78" s="2">
        <v>0.12822805139186294</v>
      </c>
      <c r="AA78" s="2">
        <v>0</v>
      </c>
      <c r="AB78" s="2">
        <v>0</v>
      </c>
      <c r="AC78" s="2">
        <v>0</v>
      </c>
      <c r="AD78" s="2">
        <v>0</v>
      </c>
      <c r="AE78" s="2">
        <v>0</v>
      </c>
      <c r="AF78" s="2">
        <v>0</v>
      </c>
      <c r="AG78" s="2">
        <v>0</v>
      </c>
      <c r="AH78" t="s">
        <v>161</v>
      </c>
      <c r="AI78">
        <v>7</v>
      </c>
    </row>
    <row r="79" spans="1:35" x14ac:dyDescent="0.25">
      <c r="A79" t="s">
        <v>607</v>
      </c>
      <c r="B79" t="s">
        <v>209</v>
      </c>
      <c r="C79" t="s">
        <v>422</v>
      </c>
      <c r="D79" t="s">
        <v>514</v>
      </c>
      <c r="E79" s="2">
        <v>54.086956521739133</v>
      </c>
      <c r="F79" s="2">
        <v>5.7391304347826084</v>
      </c>
      <c r="G79" s="2">
        <v>0.17934782608695657</v>
      </c>
      <c r="H79" s="2">
        <v>0.40217391304347827</v>
      </c>
      <c r="I79" s="2">
        <v>3.0114130434782616</v>
      </c>
      <c r="J79" s="2">
        <v>0</v>
      </c>
      <c r="K79" s="2">
        <v>0</v>
      </c>
      <c r="L79" s="2">
        <v>0.88771739130434779</v>
      </c>
      <c r="M79" s="2">
        <v>0</v>
      </c>
      <c r="N79" s="2">
        <v>2.7870652173913042</v>
      </c>
      <c r="O79" s="2">
        <v>5.1529340836012856E-2</v>
      </c>
      <c r="P79" s="2">
        <v>4.7519565217391309</v>
      </c>
      <c r="Q79" s="2">
        <v>0</v>
      </c>
      <c r="R79" s="2">
        <v>8.7857717041800648E-2</v>
      </c>
      <c r="S79" s="2">
        <v>1.7152173913043482</v>
      </c>
      <c r="T79" s="2">
        <v>3.5018478260869559</v>
      </c>
      <c r="U79" s="2">
        <v>0</v>
      </c>
      <c r="V79" s="2">
        <v>9.6456993569131816E-2</v>
      </c>
      <c r="W79" s="2">
        <v>4.3086956521739124</v>
      </c>
      <c r="X79" s="2">
        <v>0.960326086956522</v>
      </c>
      <c r="Y79" s="2">
        <v>0</v>
      </c>
      <c r="Z79" s="2">
        <v>9.7417604501607705E-2</v>
      </c>
      <c r="AA79" s="2">
        <v>0</v>
      </c>
      <c r="AB79" s="2">
        <v>0</v>
      </c>
      <c r="AC79" s="2">
        <v>0</v>
      </c>
      <c r="AD79" s="2">
        <v>0</v>
      </c>
      <c r="AE79" s="2">
        <v>0</v>
      </c>
      <c r="AF79" s="2">
        <v>0</v>
      </c>
      <c r="AG79" s="2">
        <v>0</v>
      </c>
      <c r="AH79" t="s">
        <v>16</v>
      </c>
      <c r="AI79">
        <v>7</v>
      </c>
    </row>
    <row r="80" spans="1:35" x14ac:dyDescent="0.25">
      <c r="A80" t="s">
        <v>607</v>
      </c>
      <c r="B80" t="s">
        <v>229</v>
      </c>
      <c r="C80" t="s">
        <v>427</v>
      </c>
      <c r="D80" t="s">
        <v>516</v>
      </c>
      <c r="E80" s="2">
        <v>64.380434782608702</v>
      </c>
      <c r="F80" s="2">
        <v>5.7391304347826084</v>
      </c>
      <c r="G80" s="2">
        <v>0.42391304347826086</v>
      </c>
      <c r="H80" s="2">
        <v>0.46739130434782611</v>
      </c>
      <c r="I80" s="2">
        <v>4.7826086956521738</v>
      </c>
      <c r="J80" s="2">
        <v>0</v>
      </c>
      <c r="K80" s="2">
        <v>0</v>
      </c>
      <c r="L80" s="2">
        <v>1.1400000000000001</v>
      </c>
      <c r="M80" s="2">
        <v>4.9565217391304346</v>
      </c>
      <c r="N80" s="2">
        <v>0</v>
      </c>
      <c r="O80" s="2">
        <v>7.6988012831335467E-2</v>
      </c>
      <c r="P80" s="2">
        <v>5.2958695652173926</v>
      </c>
      <c r="Q80" s="2">
        <v>4.9103260869565215</v>
      </c>
      <c r="R80" s="2">
        <v>0.15852946142157689</v>
      </c>
      <c r="S80" s="2">
        <v>2.3051086956521742</v>
      </c>
      <c r="T80" s="2">
        <v>0</v>
      </c>
      <c r="U80" s="2">
        <v>0</v>
      </c>
      <c r="V80" s="2">
        <v>3.5804490967415163E-2</v>
      </c>
      <c r="W80" s="2">
        <v>1.4229347826086955</v>
      </c>
      <c r="X80" s="2">
        <v>2.2380434782608689</v>
      </c>
      <c r="Y80" s="2">
        <v>0</v>
      </c>
      <c r="Z80" s="2">
        <v>5.6864764477460722E-2</v>
      </c>
      <c r="AA80" s="2">
        <v>0</v>
      </c>
      <c r="AB80" s="2">
        <v>0</v>
      </c>
      <c r="AC80" s="2">
        <v>0</v>
      </c>
      <c r="AD80" s="2">
        <v>0</v>
      </c>
      <c r="AE80" s="2">
        <v>0</v>
      </c>
      <c r="AF80" s="2">
        <v>0</v>
      </c>
      <c r="AG80" s="2">
        <v>0</v>
      </c>
      <c r="AH80" t="s">
        <v>36</v>
      </c>
      <c r="AI80">
        <v>7</v>
      </c>
    </row>
    <row r="81" spans="1:35" x14ac:dyDescent="0.25">
      <c r="A81" t="s">
        <v>607</v>
      </c>
      <c r="B81" t="s">
        <v>283</v>
      </c>
      <c r="C81" t="s">
        <v>384</v>
      </c>
      <c r="D81" t="s">
        <v>513</v>
      </c>
      <c r="E81" s="2">
        <v>31.478260869565219</v>
      </c>
      <c r="F81" s="2">
        <v>2.9565217391304346</v>
      </c>
      <c r="G81" s="2">
        <v>0.19565217391304349</v>
      </c>
      <c r="H81" s="2">
        <v>0.15217391304347827</v>
      </c>
      <c r="I81" s="2">
        <v>0.25</v>
      </c>
      <c r="J81" s="2">
        <v>0</v>
      </c>
      <c r="K81" s="2">
        <v>0</v>
      </c>
      <c r="L81" s="2">
        <v>0.36054347826086958</v>
      </c>
      <c r="M81" s="2">
        <v>0</v>
      </c>
      <c r="N81" s="2">
        <v>1.1669565217391307</v>
      </c>
      <c r="O81" s="2">
        <v>3.7071823204419894E-2</v>
      </c>
      <c r="P81" s="2">
        <v>5.383152173913043</v>
      </c>
      <c r="Q81" s="2">
        <v>0</v>
      </c>
      <c r="R81" s="2">
        <v>0.17101174033149169</v>
      </c>
      <c r="S81" s="2">
        <v>1.6242391304347827</v>
      </c>
      <c r="T81" s="2">
        <v>0</v>
      </c>
      <c r="U81" s="2">
        <v>0</v>
      </c>
      <c r="V81" s="2">
        <v>5.1598756906077348E-2</v>
      </c>
      <c r="W81" s="2">
        <v>0.28130434782608693</v>
      </c>
      <c r="X81" s="2">
        <v>1.8780434782608695</v>
      </c>
      <c r="Y81" s="2">
        <v>0</v>
      </c>
      <c r="Z81" s="2">
        <v>6.8598066298342544E-2</v>
      </c>
      <c r="AA81" s="2">
        <v>0</v>
      </c>
      <c r="AB81" s="2">
        <v>0</v>
      </c>
      <c r="AC81" s="2">
        <v>0</v>
      </c>
      <c r="AD81" s="2">
        <v>0</v>
      </c>
      <c r="AE81" s="2">
        <v>0</v>
      </c>
      <c r="AF81" s="2">
        <v>0</v>
      </c>
      <c r="AG81" s="2">
        <v>0</v>
      </c>
      <c r="AH81" t="s">
        <v>92</v>
      </c>
      <c r="AI81">
        <v>7</v>
      </c>
    </row>
    <row r="82" spans="1:35" x14ac:dyDescent="0.25">
      <c r="A82" t="s">
        <v>607</v>
      </c>
      <c r="B82" t="s">
        <v>287</v>
      </c>
      <c r="C82" t="s">
        <v>472</v>
      </c>
      <c r="D82" t="s">
        <v>567</v>
      </c>
      <c r="E82" s="2">
        <v>35.478260869565219</v>
      </c>
      <c r="F82" s="2">
        <v>5.7391304347826084</v>
      </c>
      <c r="G82" s="2">
        <v>0.11956521739130435</v>
      </c>
      <c r="H82" s="2">
        <v>0.14673913043478262</v>
      </c>
      <c r="I82" s="2">
        <v>0.33152173913043476</v>
      </c>
      <c r="J82" s="2">
        <v>0</v>
      </c>
      <c r="K82" s="2">
        <v>0</v>
      </c>
      <c r="L82" s="2">
        <v>0.37032608695652175</v>
      </c>
      <c r="M82" s="2">
        <v>5.0030434782608699</v>
      </c>
      <c r="N82" s="2">
        <v>0</v>
      </c>
      <c r="O82" s="2">
        <v>0.1410171568627451</v>
      </c>
      <c r="P82" s="2">
        <v>5.3521739130434787</v>
      </c>
      <c r="Q82" s="2">
        <v>0</v>
      </c>
      <c r="R82" s="2">
        <v>0.15085784313725492</v>
      </c>
      <c r="S82" s="2">
        <v>0.37076086956521737</v>
      </c>
      <c r="T82" s="2">
        <v>1.7596739130434775</v>
      </c>
      <c r="U82" s="2">
        <v>0</v>
      </c>
      <c r="V82" s="2">
        <v>6.0049019607843111E-2</v>
      </c>
      <c r="W82" s="2">
        <v>2.2319565217391308</v>
      </c>
      <c r="X82" s="2">
        <v>0.15130434782608695</v>
      </c>
      <c r="Y82" s="2">
        <v>0</v>
      </c>
      <c r="Z82" s="2">
        <v>6.7175245098039224E-2</v>
      </c>
      <c r="AA82" s="2">
        <v>0</v>
      </c>
      <c r="AB82" s="2">
        <v>0</v>
      </c>
      <c r="AC82" s="2">
        <v>0</v>
      </c>
      <c r="AD82" s="2">
        <v>0</v>
      </c>
      <c r="AE82" s="2">
        <v>0</v>
      </c>
      <c r="AF82" s="2">
        <v>0</v>
      </c>
      <c r="AG82" s="2">
        <v>0</v>
      </c>
      <c r="AH82" t="s">
        <v>96</v>
      </c>
      <c r="AI82">
        <v>7</v>
      </c>
    </row>
    <row r="83" spans="1:35" x14ac:dyDescent="0.25">
      <c r="A83" t="s">
        <v>607</v>
      </c>
      <c r="B83" t="s">
        <v>279</v>
      </c>
      <c r="C83" t="s">
        <v>467</v>
      </c>
      <c r="D83" t="s">
        <v>567</v>
      </c>
      <c r="E83" s="2">
        <v>46.239130434782609</v>
      </c>
      <c r="F83" s="2">
        <v>4.5217391304347823</v>
      </c>
      <c r="G83" s="2">
        <v>8.6956521739130432E-2</v>
      </c>
      <c r="H83" s="2">
        <v>0.38858695652173914</v>
      </c>
      <c r="I83" s="2">
        <v>0.69836956521739135</v>
      </c>
      <c r="J83" s="2">
        <v>0</v>
      </c>
      <c r="K83" s="2">
        <v>0</v>
      </c>
      <c r="L83" s="2">
        <v>2.5004347826086959</v>
      </c>
      <c r="M83" s="2">
        <v>4.8643478260869548</v>
      </c>
      <c r="N83" s="2">
        <v>0</v>
      </c>
      <c r="O83" s="2">
        <v>0.10519981194170189</v>
      </c>
      <c r="P83" s="2">
        <v>3.134130434782608</v>
      </c>
      <c r="Q83" s="2">
        <v>0</v>
      </c>
      <c r="R83" s="2">
        <v>6.7780912082745629E-2</v>
      </c>
      <c r="S83" s="2">
        <v>2.0427173913043477</v>
      </c>
      <c r="T83" s="2">
        <v>4.2084782608695663</v>
      </c>
      <c r="U83" s="2">
        <v>0</v>
      </c>
      <c r="V83" s="2">
        <v>0.13519275975552422</v>
      </c>
      <c r="W83" s="2">
        <v>2.1350000000000007</v>
      </c>
      <c r="X83" s="2">
        <v>3.9545652173913051</v>
      </c>
      <c r="Y83" s="2">
        <v>0</v>
      </c>
      <c r="Z83" s="2">
        <v>0.13169722614010346</v>
      </c>
      <c r="AA83" s="2">
        <v>0</v>
      </c>
      <c r="AB83" s="2">
        <v>0</v>
      </c>
      <c r="AC83" s="2">
        <v>0</v>
      </c>
      <c r="AD83" s="2">
        <v>0</v>
      </c>
      <c r="AE83" s="2">
        <v>0</v>
      </c>
      <c r="AF83" s="2">
        <v>0</v>
      </c>
      <c r="AG83" s="2">
        <v>0</v>
      </c>
      <c r="AH83" t="s">
        <v>88</v>
      </c>
      <c r="AI83">
        <v>7</v>
      </c>
    </row>
    <row r="84" spans="1:35" x14ac:dyDescent="0.25">
      <c r="A84" t="s">
        <v>607</v>
      </c>
      <c r="B84" t="s">
        <v>282</v>
      </c>
      <c r="C84" t="s">
        <v>467</v>
      </c>
      <c r="D84" t="s">
        <v>567</v>
      </c>
      <c r="E84" s="2">
        <v>37.978260869565219</v>
      </c>
      <c r="F84" s="2">
        <v>0.60869565217391308</v>
      </c>
      <c r="G84" s="2">
        <v>0.13043478260869565</v>
      </c>
      <c r="H84" s="2">
        <v>0.10869565217391304</v>
      </c>
      <c r="I84" s="2">
        <v>0.64836956521739131</v>
      </c>
      <c r="J84" s="2">
        <v>0</v>
      </c>
      <c r="K84" s="2">
        <v>0</v>
      </c>
      <c r="L84" s="2">
        <v>1.2323913043478258</v>
      </c>
      <c r="M84" s="2">
        <v>5.0841304347826108</v>
      </c>
      <c r="N84" s="2">
        <v>0</v>
      </c>
      <c r="O84" s="2">
        <v>0.13386949055523761</v>
      </c>
      <c r="P84" s="2">
        <v>3.4815217391304363</v>
      </c>
      <c r="Q84" s="2">
        <v>0</v>
      </c>
      <c r="R84" s="2">
        <v>9.1671436748712115E-2</v>
      </c>
      <c r="S84" s="2">
        <v>0.64652173913043465</v>
      </c>
      <c r="T84" s="2">
        <v>2.3186956521739122</v>
      </c>
      <c r="U84" s="2">
        <v>0</v>
      </c>
      <c r="V84" s="2">
        <v>7.8076702919290183E-2</v>
      </c>
      <c r="W84" s="2">
        <v>1.1808695652173917</v>
      </c>
      <c r="X84" s="2">
        <v>1.8468478260869567</v>
      </c>
      <c r="Y84" s="2">
        <v>0</v>
      </c>
      <c r="Z84" s="2">
        <v>7.972238122495709E-2</v>
      </c>
      <c r="AA84" s="2">
        <v>0</v>
      </c>
      <c r="AB84" s="2">
        <v>0</v>
      </c>
      <c r="AC84" s="2">
        <v>0</v>
      </c>
      <c r="AD84" s="2">
        <v>0</v>
      </c>
      <c r="AE84" s="2">
        <v>0</v>
      </c>
      <c r="AF84" s="2">
        <v>0</v>
      </c>
      <c r="AG84" s="2">
        <v>0</v>
      </c>
      <c r="AH84" t="s">
        <v>91</v>
      </c>
      <c r="AI84">
        <v>7</v>
      </c>
    </row>
    <row r="85" spans="1:35" x14ac:dyDescent="0.25">
      <c r="A85" t="s">
        <v>607</v>
      </c>
      <c r="B85" t="s">
        <v>278</v>
      </c>
      <c r="C85" t="s">
        <v>466</v>
      </c>
      <c r="D85" t="s">
        <v>566</v>
      </c>
      <c r="E85" s="2">
        <v>34.760869565217391</v>
      </c>
      <c r="F85" s="2">
        <v>5.7391304347826084</v>
      </c>
      <c r="G85" s="2">
        <v>6.5217391304347824E-2</v>
      </c>
      <c r="H85" s="2">
        <v>0.2608695652173913</v>
      </c>
      <c r="I85" s="2">
        <v>0.25</v>
      </c>
      <c r="J85" s="2">
        <v>0</v>
      </c>
      <c r="K85" s="2">
        <v>0</v>
      </c>
      <c r="L85" s="2">
        <v>0.11315217391304348</v>
      </c>
      <c r="M85" s="2">
        <v>0</v>
      </c>
      <c r="N85" s="2">
        <v>3.9368478260869564</v>
      </c>
      <c r="O85" s="2">
        <v>0.11325515947467167</v>
      </c>
      <c r="P85" s="2">
        <v>4.4432608695652158</v>
      </c>
      <c r="Q85" s="2">
        <v>0</v>
      </c>
      <c r="R85" s="2">
        <v>0.12782363977485925</v>
      </c>
      <c r="S85" s="2">
        <v>0.42260869565217396</v>
      </c>
      <c r="T85" s="2">
        <v>0</v>
      </c>
      <c r="U85" s="2">
        <v>0</v>
      </c>
      <c r="V85" s="2">
        <v>1.2157598499061915E-2</v>
      </c>
      <c r="W85" s="2">
        <v>0.55663043478260865</v>
      </c>
      <c r="X85" s="2">
        <v>0</v>
      </c>
      <c r="Y85" s="2">
        <v>0</v>
      </c>
      <c r="Z85" s="2">
        <v>1.6013133208255158E-2</v>
      </c>
      <c r="AA85" s="2">
        <v>0</v>
      </c>
      <c r="AB85" s="2">
        <v>0</v>
      </c>
      <c r="AC85" s="2">
        <v>0</v>
      </c>
      <c r="AD85" s="2">
        <v>0</v>
      </c>
      <c r="AE85" s="2">
        <v>0</v>
      </c>
      <c r="AF85" s="2">
        <v>0</v>
      </c>
      <c r="AG85" s="2">
        <v>0</v>
      </c>
      <c r="AH85" t="s">
        <v>87</v>
      </c>
      <c r="AI85">
        <v>7</v>
      </c>
    </row>
    <row r="86" spans="1:35" x14ac:dyDescent="0.25">
      <c r="A86" t="s">
        <v>607</v>
      </c>
      <c r="B86" t="s">
        <v>250</v>
      </c>
      <c r="C86" t="s">
        <v>407</v>
      </c>
      <c r="D86" t="s">
        <v>552</v>
      </c>
      <c r="E86" s="2">
        <v>41.315217391304351</v>
      </c>
      <c r="F86" s="2">
        <v>4.3652173913043475</v>
      </c>
      <c r="G86" s="2">
        <v>0.13043478260869565</v>
      </c>
      <c r="H86" s="2">
        <v>0.15217391304347827</v>
      </c>
      <c r="I86" s="2">
        <v>0.2608695652173913</v>
      </c>
      <c r="J86" s="2">
        <v>0</v>
      </c>
      <c r="K86" s="2">
        <v>0</v>
      </c>
      <c r="L86" s="2">
        <v>0.1092391304347826</v>
      </c>
      <c r="M86" s="2">
        <v>5.0272826086956517</v>
      </c>
      <c r="N86" s="2">
        <v>0</v>
      </c>
      <c r="O86" s="2">
        <v>0.12168113654301498</v>
      </c>
      <c r="P86" s="2">
        <v>2.4017391304347822</v>
      </c>
      <c r="Q86" s="2">
        <v>2.5628260869565223</v>
      </c>
      <c r="R86" s="2">
        <v>0.1201631149697448</v>
      </c>
      <c r="S86" s="2">
        <v>2.2830434782608693</v>
      </c>
      <c r="T86" s="2">
        <v>0</v>
      </c>
      <c r="U86" s="2">
        <v>0</v>
      </c>
      <c r="V86" s="2">
        <v>5.5259142330965523E-2</v>
      </c>
      <c r="W86" s="2">
        <v>4.2580434782608707</v>
      </c>
      <c r="X86" s="2">
        <v>0</v>
      </c>
      <c r="Y86" s="2">
        <v>0</v>
      </c>
      <c r="Z86" s="2">
        <v>0.10306235201262827</v>
      </c>
      <c r="AA86" s="2">
        <v>0</v>
      </c>
      <c r="AB86" s="2">
        <v>0</v>
      </c>
      <c r="AC86" s="2">
        <v>0</v>
      </c>
      <c r="AD86" s="2">
        <v>0</v>
      </c>
      <c r="AE86" s="2">
        <v>0</v>
      </c>
      <c r="AF86" s="2">
        <v>0</v>
      </c>
      <c r="AG86" s="2">
        <v>0</v>
      </c>
      <c r="AH86" t="s">
        <v>57</v>
      </c>
      <c r="AI86">
        <v>7</v>
      </c>
    </row>
    <row r="87" spans="1:35" x14ac:dyDescent="0.25">
      <c r="A87" t="s">
        <v>607</v>
      </c>
      <c r="B87" t="s">
        <v>272</v>
      </c>
      <c r="C87" t="s">
        <v>463</v>
      </c>
      <c r="D87" t="s">
        <v>564</v>
      </c>
      <c r="E87" s="2">
        <v>16.967391304347824</v>
      </c>
      <c r="F87" s="2">
        <v>2.1043478260869564</v>
      </c>
      <c r="G87" s="2">
        <v>0</v>
      </c>
      <c r="H87" s="2">
        <v>0.14945652173913043</v>
      </c>
      <c r="I87" s="2">
        <v>0.16304347826086957</v>
      </c>
      <c r="J87" s="2">
        <v>0</v>
      </c>
      <c r="K87" s="2">
        <v>0</v>
      </c>
      <c r="L87" s="2">
        <v>0</v>
      </c>
      <c r="M87" s="2">
        <v>0</v>
      </c>
      <c r="N87" s="2">
        <v>2.2974999999999999</v>
      </c>
      <c r="O87" s="2">
        <v>0.13540679051889815</v>
      </c>
      <c r="P87" s="2">
        <v>0</v>
      </c>
      <c r="Q87" s="2">
        <v>0.43499999999999994</v>
      </c>
      <c r="R87" s="2">
        <v>2.5637411915438821E-2</v>
      </c>
      <c r="S87" s="2">
        <v>2.4347826086956518E-2</v>
      </c>
      <c r="T87" s="2">
        <v>0</v>
      </c>
      <c r="U87" s="2">
        <v>0</v>
      </c>
      <c r="V87" s="2">
        <v>1.4349775784753362E-3</v>
      </c>
      <c r="W87" s="2">
        <v>0.10423913043478261</v>
      </c>
      <c r="X87" s="2">
        <v>0.14815217391304344</v>
      </c>
      <c r="Y87" s="2">
        <v>0</v>
      </c>
      <c r="Z87" s="2">
        <v>1.48750800768738E-2</v>
      </c>
      <c r="AA87" s="2">
        <v>0</v>
      </c>
      <c r="AB87" s="2">
        <v>0</v>
      </c>
      <c r="AC87" s="2">
        <v>0</v>
      </c>
      <c r="AD87" s="2">
        <v>0</v>
      </c>
      <c r="AE87" s="2">
        <v>0</v>
      </c>
      <c r="AF87" s="2">
        <v>0</v>
      </c>
      <c r="AG87" s="2">
        <v>0</v>
      </c>
      <c r="AH87" t="s">
        <v>80</v>
      </c>
      <c r="AI87">
        <v>7</v>
      </c>
    </row>
    <row r="88" spans="1:35" x14ac:dyDescent="0.25">
      <c r="A88" t="s">
        <v>607</v>
      </c>
      <c r="B88" t="s">
        <v>191</v>
      </c>
      <c r="C88" t="s">
        <v>456</v>
      </c>
      <c r="D88" t="s">
        <v>506</v>
      </c>
      <c r="E88" s="2">
        <v>46.358695652173914</v>
      </c>
      <c r="F88" s="2">
        <v>5.7391304347826084</v>
      </c>
      <c r="G88" s="2">
        <v>6.5217391304347824E-2</v>
      </c>
      <c r="H88" s="2">
        <v>0.45108695652173914</v>
      </c>
      <c r="I88" s="2">
        <v>0.91304347826086951</v>
      </c>
      <c r="J88" s="2">
        <v>0</v>
      </c>
      <c r="K88" s="2">
        <v>1.125</v>
      </c>
      <c r="L88" s="2">
        <v>1.5930434782608687</v>
      </c>
      <c r="M88" s="2">
        <v>0</v>
      </c>
      <c r="N88" s="2">
        <v>5.2960869565217399</v>
      </c>
      <c r="O88" s="2">
        <v>0.11424150058616649</v>
      </c>
      <c r="P88" s="2">
        <v>0</v>
      </c>
      <c r="Q88" s="2">
        <v>21.75032608695652</v>
      </c>
      <c r="R88" s="2">
        <v>0.46917467760844073</v>
      </c>
      <c r="S88" s="2">
        <v>4.2759782608695653</v>
      </c>
      <c r="T88" s="2">
        <v>0.88880434782608686</v>
      </c>
      <c r="U88" s="2">
        <v>0</v>
      </c>
      <c r="V88" s="2">
        <v>0.11140914419695193</v>
      </c>
      <c r="W88" s="2">
        <v>2.8716304347826087</v>
      </c>
      <c r="X88" s="2">
        <v>1.0517391304347827</v>
      </c>
      <c r="Y88" s="2">
        <v>0</v>
      </c>
      <c r="Z88" s="2">
        <v>8.463071512309496E-2</v>
      </c>
      <c r="AA88" s="2">
        <v>0</v>
      </c>
      <c r="AB88" s="2">
        <v>0</v>
      </c>
      <c r="AC88" s="2">
        <v>0</v>
      </c>
      <c r="AD88" s="2">
        <v>0</v>
      </c>
      <c r="AE88" s="2">
        <v>0</v>
      </c>
      <c r="AF88" s="2">
        <v>0</v>
      </c>
      <c r="AG88" s="2">
        <v>0</v>
      </c>
      <c r="AH88" t="s">
        <v>65</v>
      </c>
      <c r="AI88">
        <v>7</v>
      </c>
    </row>
    <row r="89" spans="1:35" x14ac:dyDescent="0.25">
      <c r="A89" t="s">
        <v>607</v>
      </c>
      <c r="B89" t="s">
        <v>337</v>
      </c>
      <c r="C89" t="s">
        <v>404</v>
      </c>
      <c r="D89" t="s">
        <v>507</v>
      </c>
      <c r="E89" s="2">
        <v>17.532608695652176</v>
      </c>
      <c r="F89" s="2">
        <v>5.5652173913043477</v>
      </c>
      <c r="G89" s="2">
        <v>0.13043478260869565</v>
      </c>
      <c r="H89" s="2">
        <v>0.17391304347826086</v>
      </c>
      <c r="I89" s="2">
        <v>0</v>
      </c>
      <c r="J89" s="2">
        <v>0</v>
      </c>
      <c r="K89" s="2">
        <v>0</v>
      </c>
      <c r="L89" s="2">
        <v>0</v>
      </c>
      <c r="M89" s="2">
        <v>4.7472826086956523</v>
      </c>
      <c r="N89" s="2">
        <v>0</v>
      </c>
      <c r="O89" s="2">
        <v>0.27076875387476751</v>
      </c>
      <c r="P89" s="2">
        <v>4.4755434782608692</v>
      </c>
      <c r="Q89" s="2">
        <v>0</v>
      </c>
      <c r="R89" s="2">
        <v>0.25526968381897081</v>
      </c>
      <c r="S89" s="2">
        <v>0.72554347826086951</v>
      </c>
      <c r="T89" s="2">
        <v>0.52173913043478259</v>
      </c>
      <c r="U89" s="2">
        <v>0</v>
      </c>
      <c r="V89" s="2">
        <v>7.1140731556106618E-2</v>
      </c>
      <c r="W89" s="2">
        <v>6.7934782608695649E-2</v>
      </c>
      <c r="X89" s="2">
        <v>1.2880434782608696</v>
      </c>
      <c r="Y89" s="2">
        <v>0</v>
      </c>
      <c r="Z89" s="2">
        <v>7.7340359578425291E-2</v>
      </c>
      <c r="AA89" s="2">
        <v>0</v>
      </c>
      <c r="AB89" s="2">
        <v>0</v>
      </c>
      <c r="AC89" s="2">
        <v>0</v>
      </c>
      <c r="AD89" s="2">
        <v>0</v>
      </c>
      <c r="AE89" s="2">
        <v>0</v>
      </c>
      <c r="AF89" s="2">
        <v>0</v>
      </c>
      <c r="AG89" s="2">
        <v>0</v>
      </c>
      <c r="AH89" t="s">
        <v>149</v>
      </c>
      <c r="AI89">
        <v>7</v>
      </c>
    </row>
    <row r="90" spans="1:35" x14ac:dyDescent="0.25">
      <c r="A90" t="s">
        <v>607</v>
      </c>
      <c r="B90" t="s">
        <v>375</v>
      </c>
      <c r="C90" t="s">
        <v>502</v>
      </c>
      <c r="D90" t="s">
        <v>547</v>
      </c>
      <c r="E90" s="2">
        <v>20.543478260869566</v>
      </c>
      <c r="F90" s="2">
        <v>6.4722826086956537</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t="s">
        <v>187</v>
      </c>
      <c r="AI90">
        <v>7</v>
      </c>
    </row>
    <row r="91" spans="1:35" x14ac:dyDescent="0.25">
      <c r="A91" t="s">
        <v>607</v>
      </c>
      <c r="B91" t="s">
        <v>190</v>
      </c>
      <c r="C91" t="s">
        <v>403</v>
      </c>
      <c r="D91" t="s">
        <v>503</v>
      </c>
      <c r="E91" s="2">
        <v>57.369565217391305</v>
      </c>
      <c r="F91" s="2">
        <v>5.5679347826086953</v>
      </c>
      <c r="G91" s="2">
        <v>0</v>
      </c>
      <c r="H91" s="2">
        <v>0</v>
      </c>
      <c r="I91" s="2">
        <v>0</v>
      </c>
      <c r="J91" s="2">
        <v>0</v>
      </c>
      <c r="K91" s="2">
        <v>0</v>
      </c>
      <c r="L91" s="2">
        <v>0.40695652173913016</v>
      </c>
      <c r="M91" s="2">
        <v>0</v>
      </c>
      <c r="N91" s="2">
        <v>5.6028260869565223</v>
      </c>
      <c r="O91" s="2">
        <v>9.7661993179234574E-2</v>
      </c>
      <c r="P91" s="2">
        <v>0</v>
      </c>
      <c r="Q91" s="2">
        <v>12.542173913043477</v>
      </c>
      <c r="R91" s="2">
        <v>0.2186206896551724</v>
      </c>
      <c r="S91" s="2">
        <v>3.5318478260869552</v>
      </c>
      <c r="T91" s="2">
        <v>0</v>
      </c>
      <c r="U91" s="2">
        <v>0</v>
      </c>
      <c r="V91" s="2">
        <v>6.1563092080333434E-2</v>
      </c>
      <c r="W91" s="2">
        <v>0.3830434782608696</v>
      </c>
      <c r="X91" s="2">
        <v>4.0402173913043473</v>
      </c>
      <c r="Y91" s="2">
        <v>0</v>
      </c>
      <c r="Z91" s="2">
        <v>7.7101174687381577E-2</v>
      </c>
      <c r="AA91" s="2">
        <v>0</v>
      </c>
      <c r="AB91" s="2">
        <v>0</v>
      </c>
      <c r="AC91" s="2">
        <v>0</v>
      </c>
      <c r="AD91" s="2">
        <v>0</v>
      </c>
      <c r="AE91" s="2">
        <v>0</v>
      </c>
      <c r="AF91" s="2">
        <v>0</v>
      </c>
      <c r="AG91" s="2">
        <v>0</v>
      </c>
      <c r="AH91" t="s">
        <v>141</v>
      </c>
      <c r="AI91">
        <v>7</v>
      </c>
    </row>
    <row r="92" spans="1:35" x14ac:dyDescent="0.25">
      <c r="A92" t="s">
        <v>607</v>
      </c>
      <c r="B92" t="s">
        <v>309</v>
      </c>
      <c r="C92" t="s">
        <v>379</v>
      </c>
      <c r="D92" t="s">
        <v>538</v>
      </c>
      <c r="E92" s="2">
        <v>52.032608695652172</v>
      </c>
      <c r="F92" s="2">
        <v>5.5652173913043477</v>
      </c>
      <c r="G92" s="2">
        <v>0</v>
      </c>
      <c r="H92" s="2">
        <v>0</v>
      </c>
      <c r="I92" s="2">
        <v>0</v>
      </c>
      <c r="J92" s="2">
        <v>0</v>
      </c>
      <c r="K92" s="2">
        <v>0</v>
      </c>
      <c r="L92" s="2">
        <v>0.29978260869565221</v>
      </c>
      <c r="M92" s="2">
        <v>0</v>
      </c>
      <c r="N92" s="2">
        <v>7.5422826086956567</v>
      </c>
      <c r="O92" s="2">
        <v>0.14495299770210998</v>
      </c>
      <c r="P92" s="2">
        <v>0</v>
      </c>
      <c r="Q92" s="2">
        <v>12.551304347826095</v>
      </c>
      <c r="R92" s="2">
        <v>0.24121997075412593</v>
      </c>
      <c r="S92" s="2">
        <v>0.65619565217391296</v>
      </c>
      <c r="T92" s="2">
        <v>3.5265217391304353</v>
      </c>
      <c r="U92" s="2">
        <v>0</v>
      </c>
      <c r="V92" s="2">
        <v>8.0386463338207662E-2</v>
      </c>
      <c r="W92" s="2">
        <v>1.0853260869565222</v>
      </c>
      <c r="X92" s="2">
        <v>5.158913043478262</v>
      </c>
      <c r="Y92" s="2">
        <v>0</v>
      </c>
      <c r="Z92" s="2">
        <v>0.12000626697305206</v>
      </c>
      <c r="AA92" s="2">
        <v>0</v>
      </c>
      <c r="AB92" s="2">
        <v>0</v>
      </c>
      <c r="AC92" s="2">
        <v>0</v>
      </c>
      <c r="AD92" s="2">
        <v>0</v>
      </c>
      <c r="AE92" s="2">
        <v>0</v>
      </c>
      <c r="AF92" s="2">
        <v>0</v>
      </c>
      <c r="AG92" s="2">
        <v>0</v>
      </c>
      <c r="AH92" t="s">
        <v>118</v>
      </c>
      <c r="AI92">
        <v>7</v>
      </c>
    </row>
    <row r="93" spans="1:35" x14ac:dyDescent="0.25">
      <c r="A93" t="s">
        <v>607</v>
      </c>
      <c r="B93" t="s">
        <v>208</v>
      </c>
      <c r="C93" t="s">
        <v>433</v>
      </c>
      <c r="D93" t="s">
        <v>549</v>
      </c>
      <c r="E93" s="2">
        <v>92.293478260869563</v>
      </c>
      <c r="F93" s="2">
        <v>5.5652173913043477</v>
      </c>
      <c r="G93" s="2">
        <v>0</v>
      </c>
      <c r="H93" s="2">
        <v>0</v>
      </c>
      <c r="I93" s="2">
        <v>0</v>
      </c>
      <c r="J93" s="2">
        <v>0</v>
      </c>
      <c r="K93" s="2">
        <v>0</v>
      </c>
      <c r="L93" s="2">
        <v>2.2323913043478267</v>
      </c>
      <c r="M93" s="2">
        <v>5.3914130434782592</v>
      </c>
      <c r="N93" s="2">
        <v>2.0503260869565225</v>
      </c>
      <c r="O93" s="2">
        <v>8.063125662466139E-2</v>
      </c>
      <c r="P93" s="2">
        <v>0</v>
      </c>
      <c r="Q93" s="2">
        <v>10.091413043478266</v>
      </c>
      <c r="R93" s="2">
        <v>0.10934047815333889</v>
      </c>
      <c r="S93" s="2">
        <v>3.8433695652173916</v>
      </c>
      <c r="T93" s="2">
        <v>5.4013043478260849</v>
      </c>
      <c r="U93" s="2">
        <v>0</v>
      </c>
      <c r="V93" s="2">
        <v>0.10016605817924859</v>
      </c>
      <c r="W93" s="2">
        <v>4.5560869565217397</v>
      </c>
      <c r="X93" s="2">
        <v>4.2601086956521748</v>
      </c>
      <c r="Y93" s="2">
        <v>0</v>
      </c>
      <c r="Z93" s="2">
        <v>9.5523495465787311E-2</v>
      </c>
      <c r="AA93" s="2">
        <v>0</v>
      </c>
      <c r="AB93" s="2">
        <v>0</v>
      </c>
      <c r="AC93" s="2">
        <v>0</v>
      </c>
      <c r="AD93" s="2">
        <v>0</v>
      </c>
      <c r="AE93" s="2">
        <v>0</v>
      </c>
      <c r="AF93" s="2">
        <v>0</v>
      </c>
      <c r="AG93" s="2">
        <v>0</v>
      </c>
      <c r="AH93" t="s">
        <v>15</v>
      </c>
      <c r="AI93">
        <v>7</v>
      </c>
    </row>
    <row r="94" spans="1:35" x14ac:dyDescent="0.25">
      <c r="A94" t="s">
        <v>607</v>
      </c>
      <c r="B94" t="s">
        <v>221</v>
      </c>
      <c r="C94" t="s">
        <v>441</v>
      </c>
      <c r="D94" t="s">
        <v>505</v>
      </c>
      <c r="E94" s="2">
        <v>97.478260869565219</v>
      </c>
      <c r="F94" s="2">
        <v>5.5652173913043477</v>
      </c>
      <c r="G94" s="2">
        <v>0</v>
      </c>
      <c r="H94" s="2">
        <v>0</v>
      </c>
      <c r="I94" s="2">
        <v>0</v>
      </c>
      <c r="J94" s="2">
        <v>0</v>
      </c>
      <c r="K94" s="2">
        <v>0</v>
      </c>
      <c r="L94" s="2">
        <v>5.5281521739130426</v>
      </c>
      <c r="M94" s="2">
        <v>0</v>
      </c>
      <c r="N94" s="2">
        <v>13.088260869565218</v>
      </c>
      <c r="O94" s="2">
        <v>0.1342685102586976</v>
      </c>
      <c r="P94" s="2">
        <v>0</v>
      </c>
      <c r="Q94" s="2">
        <v>4.3366304347826086</v>
      </c>
      <c r="R94" s="2">
        <v>4.4488180196253342E-2</v>
      </c>
      <c r="S94" s="2">
        <v>11.38467391304348</v>
      </c>
      <c r="T94" s="2">
        <v>4.3382608695652189</v>
      </c>
      <c r="U94" s="2">
        <v>0</v>
      </c>
      <c r="V94" s="2">
        <v>0.1612968331846566</v>
      </c>
      <c r="W94" s="2">
        <v>6.136413043478262</v>
      </c>
      <c r="X94" s="2">
        <v>11.826739130434783</v>
      </c>
      <c r="Y94" s="2">
        <v>0</v>
      </c>
      <c r="Z94" s="2">
        <v>0.184278545941124</v>
      </c>
      <c r="AA94" s="2">
        <v>0</v>
      </c>
      <c r="AB94" s="2">
        <v>0</v>
      </c>
      <c r="AC94" s="2">
        <v>0</v>
      </c>
      <c r="AD94" s="2">
        <v>0</v>
      </c>
      <c r="AE94" s="2">
        <v>0</v>
      </c>
      <c r="AF94" s="2">
        <v>0</v>
      </c>
      <c r="AG94" s="2">
        <v>0</v>
      </c>
      <c r="AH94" t="s">
        <v>28</v>
      </c>
      <c r="AI94">
        <v>7</v>
      </c>
    </row>
    <row r="95" spans="1:35" x14ac:dyDescent="0.25">
      <c r="A95" t="s">
        <v>607</v>
      </c>
      <c r="B95" t="s">
        <v>303</v>
      </c>
      <c r="C95" t="s">
        <v>477</v>
      </c>
      <c r="D95" t="s">
        <v>537</v>
      </c>
      <c r="E95" s="2">
        <v>27.25</v>
      </c>
      <c r="F95" s="2">
        <v>5.5652173913043477</v>
      </c>
      <c r="G95" s="2">
        <v>0</v>
      </c>
      <c r="H95" s="2">
        <v>0</v>
      </c>
      <c r="I95" s="2">
        <v>0</v>
      </c>
      <c r="J95" s="2">
        <v>0</v>
      </c>
      <c r="K95" s="2">
        <v>0</v>
      </c>
      <c r="L95" s="2">
        <v>0</v>
      </c>
      <c r="M95" s="2">
        <v>4.2730434782608713</v>
      </c>
      <c r="N95" s="2">
        <v>0</v>
      </c>
      <c r="O95" s="2">
        <v>0.15680893498205031</v>
      </c>
      <c r="P95" s="2">
        <v>0</v>
      </c>
      <c r="Q95" s="2">
        <v>4.9614130434782604</v>
      </c>
      <c r="R95" s="2">
        <v>0.18207020343039487</v>
      </c>
      <c r="S95" s="2">
        <v>1.214673913043478</v>
      </c>
      <c r="T95" s="2">
        <v>0</v>
      </c>
      <c r="U95" s="2">
        <v>0</v>
      </c>
      <c r="V95" s="2">
        <v>4.4575189469485431E-2</v>
      </c>
      <c r="W95" s="2">
        <v>0.97913043478260886</v>
      </c>
      <c r="X95" s="2">
        <v>6.0326086956521738E-2</v>
      </c>
      <c r="Y95" s="2">
        <v>0</v>
      </c>
      <c r="Z95" s="2">
        <v>3.8145193458316719E-2</v>
      </c>
      <c r="AA95" s="2">
        <v>0</v>
      </c>
      <c r="AB95" s="2">
        <v>0</v>
      </c>
      <c r="AC95" s="2">
        <v>0</v>
      </c>
      <c r="AD95" s="2">
        <v>0</v>
      </c>
      <c r="AE95" s="2">
        <v>0</v>
      </c>
      <c r="AF95" s="2">
        <v>0</v>
      </c>
      <c r="AG95" s="2">
        <v>0</v>
      </c>
      <c r="AH95" t="s">
        <v>112</v>
      </c>
      <c r="AI95">
        <v>7</v>
      </c>
    </row>
    <row r="96" spans="1:35" x14ac:dyDescent="0.25">
      <c r="A96" t="s">
        <v>607</v>
      </c>
      <c r="B96" t="s">
        <v>305</v>
      </c>
      <c r="C96" t="s">
        <v>478</v>
      </c>
      <c r="D96" t="s">
        <v>526</v>
      </c>
      <c r="E96" s="2">
        <v>35.195652173913047</v>
      </c>
      <c r="F96" s="2">
        <v>5.5652173913043477</v>
      </c>
      <c r="G96" s="2">
        <v>0</v>
      </c>
      <c r="H96" s="2">
        <v>0</v>
      </c>
      <c r="I96" s="2">
        <v>0</v>
      </c>
      <c r="J96" s="2">
        <v>0</v>
      </c>
      <c r="K96" s="2">
        <v>0</v>
      </c>
      <c r="L96" s="2">
        <v>0.39217391304347826</v>
      </c>
      <c r="M96" s="2">
        <v>0</v>
      </c>
      <c r="N96" s="2">
        <v>4.9524999999999988</v>
      </c>
      <c r="O96" s="2">
        <v>0.14071340333539217</v>
      </c>
      <c r="P96" s="2">
        <v>0</v>
      </c>
      <c r="Q96" s="2">
        <v>5.8491304347826087</v>
      </c>
      <c r="R96" s="2">
        <v>0.16618900555898702</v>
      </c>
      <c r="S96" s="2">
        <v>0.56293478260869567</v>
      </c>
      <c r="T96" s="2">
        <v>2.3507608695652173</v>
      </c>
      <c r="U96" s="2">
        <v>0</v>
      </c>
      <c r="V96" s="2">
        <v>8.278567016676959E-2</v>
      </c>
      <c r="W96" s="2">
        <v>0.27206521739130435</v>
      </c>
      <c r="X96" s="2">
        <v>3.4673913043478262</v>
      </c>
      <c r="Y96" s="2">
        <v>0</v>
      </c>
      <c r="Z96" s="2">
        <v>0.10624768375540457</v>
      </c>
      <c r="AA96" s="2">
        <v>0</v>
      </c>
      <c r="AB96" s="2">
        <v>0</v>
      </c>
      <c r="AC96" s="2">
        <v>0</v>
      </c>
      <c r="AD96" s="2">
        <v>0</v>
      </c>
      <c r="AE96" s="2">
        <v>0</v>
      </c>
      <c r="AF96" s="2">
        <v>0</v>
      </c>
      <c r="AG96" s="2">
        <v>0</v>
      </c>
      <c r="AH96" t="s">
        <v>114</v>
      </c>
      <c r="AI96">
        <v>7</v>
      </c>
    </row>
    <row r="97" spans="1:35" x14ac:dyDescent="0.25">
      <c r="A97" t="s">
        <v>607</v>
      </c>
      <c r="B97" t="s">
        <v>204</v>
      </c>
      <c r="C97" t="s">
        <v>430</v>
      </c>
      <c r="D97" t="s">
        <v>547</v>
      </c>
      <c r="E97" s="2">
        <v>54.347826086956523</v>
      </c>
      <c r="F97" s="2">
        <v>5.5652173913043477</v>
      </c>
      <c r="G97" s="2">
        <v>0</v>
      </c>
      <c r="H97" s="2">
        <v>0</v>
      </c>
      <c r="I97" s="2">
        <v>0</v>
      </c>
      <c r="J97" s="2">
        <v>0</v>
      </c>
      <c r="K97" s="2">
        <v>0</v>
      </c>
      <c r="L97" s="2">
        <v>0.49076086956521736</v>
      </c>
      <c r="M97" s="2">
        <v>0</v>
      </c>
      <c r="N97" s="2">
        <v>5.2155434782608694</v>
      </c>
      <c r="O97" s="2">
        <v>9.5965999999999996E-2</v>
      </c>
      <c r="P97" s="2">
        <v>0</v>
      </c>
      <c r="Q97" s="2">
        <v>17.013586956521745</v>
      </c>
      <c r="R97" s="2">
        <v>0.31305000000000011</v>
      </c>
      <c r="S97" s="2">
        <v>4.9868478260869562</v>
      </c>
      <c r="T97" s="2">
        <v>0.18260869565217391</v>
      </c>
      <c r="U97" s="2">
        <v>0</v>
      </c>
      <c r="V97" s="2">
        <v>9.5117999999999994E-2</v>
      </c>
      <c r="W97" s="2">
        <v>0.34173913043478271</v>
      </c>
      <c r="X97" s="2">
        <v>3.0655434782608699</v>
      </c>
      <c r="Y97" s="2">
        <v>0</v>
      </c>
      <c r="Z97" s="2">
        <v>6.2694E-2</v>
      </c>
      <c r="AA97" s="2">
        <v>0</v>
      </c>
      <c r="AB97" s="2">
        <v>0</v>
      </c>
      <c r="AC97" s="2">
        <v>0</v>
      </c>
      <c r="AD97" s="2">
        <v>0</v>
      </c>
      <c r="AE97" s="2">
        <v>0</v>
      </c>
      <c r="AF97" s="2">
        <v>0</v>
      </c>
      <c r="AG97" s="2">
        <v>0</v>
      </c>
      <c r="AH97" t="s">
        <v>11</v>
      </c>
      <c r="AI97">
        <v>7</v>
      </c>
    </row>
    <row r="98" spans="1:35" x14ac:dyDescent="0.25">
      <c r="A98" t="s">
        <v>607</v>
      </c>
      <c r="B98" t="s">
        <v>188</v>
      </c>
      <c r="C98" t="s">
        <v>420</v>
      </c>
      <c r="D98" t="s">
        <v>527</v>
      </c>
      <c r="E98" s="2">
        <v>22.510869565217391</v>
      </c>
      <c r="F98" s="2">
        <v>4.8913043478260869</v>
      </c>
      <c r="G98" s="2">
        <v>1.6304347826086956E-2</v>
      </c>
      <c r="H98" s="2">
        <v>3.2608695652173912E-2</v>
      </c>
      <c r="I98" s="2">
        <v>0.23967391304347826</v>
      </c>
      <c r="J98" s="2">
        <v>0</v>
      </c>
      <c r="K98" s="2">
        <v>0</v>
      </c>
      <c r="L98" s="2">
        <v>8.9673913043478257E-2</v>
      </c>
      <c r="M98" s="2">
        <v>0</v>
      </c>
      <c r="N98" s="2">
        <v>5.8777173913043477</v>
      </c>
      <c r="O98" s="2">
        <v>0.26110574601641717</v>
      </c>
      <c r="P98" s="2">
        <v>0</v>
      </c>
      <c r="Q98" s="2">
        <v>4.8804347826086953</v>
      </c>
      <c r="R98" s="2">
        <v>0.21680347658136165</v>
      </c>
      <c r="S98" s="2">
        <v>0.24184782608695651</v>
      </c>
      <c r="T98" s="2">
        <v>0</v>
      </c>
      <c r="U98" s="2">
        <v>0</v>
      </c>
      <c r="V98" s="2">
        <v>1.0743602124577499E-2</v>
      </c>
      <c r="W98" s="2">
        <v>0.14717391304347824</v>
      </c>
      <c r="X98" s="2">
        <v>0.2608695652173913</v>
      </c>
      <c r="Y98" s="2">
        <v>0</v>
      </c>
      <c r="Z98" s="2">
        <v>1.8126508932882663E-2</v>
      </c>
      <c r="AA98" s="2">
        <v>0</v>
      </c>
      <c r="AB98" s="2">
        <v>0</v>
      </c>
      <c r="AC98" s="2">
        <v>0</v>
      </c>
      <c r="AD98" s="2">
        <v>0</v>
      </c>
      <c r="AE98" s="2">
        <v>0</v>
      </c>
      <c r="AF98" s="2">
        <v>0</v>
      </c>
      <c r="AG98" s="2">
        <v>0</v>
      </c>
      <c r="AH98" t="s">
        <v>82</v>
      </c>
      <c r="AI98">
        <v>7</v>
      </c>
    </row>
    <row r="99" spans="1:35" x14ac:dyDescent="0.25">
      <c r="A99" t="s">
        <v>607</v>
      </c>
      <c r="B99" t="s">
        <v>356</v>
      </c>
      <c r="C99" t="s">
        <v>491</v>
      </c>
      <c r="D99" t="s">
        <v>557</v>
      </c>
      <c r="E99" s="2">
        <v>45.782608695652172</v>
      </c>
      <c r="F99" s="2">
        <v>2.8147826086956478</v>
      </c>
      <c r="G99" s="2">
        <v>0.13043478260869565</v>
      </c>
      <c r="H99" s="2">
        <v>0.46739130434782611</v>
      </c>
      <c r="I99" s="2">
        <v>1.6930434782608683</v>
      </c>
      <c r="J99" s="2">
        <v>0</v>
      </c>
      <c r="K99" s="2">
        <v>0</v>
      </c>
      <c r="L99" s="2">
        <v>2.5307608695652175</v>
      </c>
      <c r="M99" s="2">
        <v>5.5652173913043477</v>
      </c>
      <c r="N99" s="2">
        <v>5.0515217391304343</v>
      </c>
      <c r="O99" s="2">
        <v>0.23189458689458689</v>
      </c>
      <c r="P99" s="2">
        <v>0</v>
      </c>
      <c r="Q99" s="2">
        <v>5.1983695652173916</v>
      </c>
      <c r="R99" s="2">
        <v>0.11354463437796772</v>
      </c>
      <c r="S99" s="2">
        <v>7.202934782608696</v>
      </c>
      <c r="T99" s="2">
        <v>5.1780434782608671</v>
      </c>
      <c r="U99" s="2">
        <v>0</v>
      </c>
      <c r="V99" s="2">
        <v>0.27042972459639125</v>
      </c>
      <c r="W99" s="2">
        <v>4.3898913043478256</v>
      </c>
      <c r="X99" s="2">
        <v>3.6908695652173913</v>
      </c>
      <c r="Y99" s="2">
        <v>0</v>
      </c>
      <c r="Z99" s="2">
        <v>0.17650284900284902</v>
      </c>
      <c r="AA99" s="2">
        <v>0</v>
      </c>
      <c r="AB99" s="2">
        <v>0</v>
      </c>
      <c r="AC99" s="2">
        <v>0</v>
      </c>
      <c r="AD99" s="2">
        <v>0</v>
      </c>
      <c r="AE99" s="2">
        <v>0</v>
      </c>
      <c r="AF99" s="2">
        <v>0</v>
      </c>
      <c r="AG99" s="2">
        <v>0</v>
      </c>
      <c r="AH99" t="s">
        <v>168</v>
      </c>
      <c r="AI99">
        <v>7</v>
      </c>
    </row>
    <row r="100" spans="1:35" x14ac:dyDescent="0.25">
      <c r="A100" t="s">
        <v>607</v>
      </c>
      <c r="B100" t="s">
        <v>362</v>
      </c>
      <c r="C100" t="s">
        <v>400</v>
      </c>
      <c r="D100" t="s">
        <v>545</v>
      </c>
      <c r="E100" s="2">
        <v>55.586956521739133</v>
      </c>
      <c r="F100" s="2">
        <v>5.3913043478260869</v>
      </c>
      <c r="G100" s="2">
        <v>0.5</v>
      </c>
      <c r="H100" s="2">
        <v>0.2391304347826087</v>
      </c>
      <c r="I100" s="2">
        <v>4.1227173913043478</v>
      </c>
      <c r="J100" s="2">
        <v>0</v>
      </c>
      <c r="K100" s="2">
        <v>0</v>
      </c>
      <c r="L100" s="2">
        <v>0.86989130434782613</v>
      </c>
      <c r="M100" s="2">
        <v>4.9565217391304346</v>
      </c>
      <c r="N100" s="2">
        <v>4.2608695652173916</v>
      </c>
      <c r="O100" s="2">
        <v>0.16581931951505671</v>
      </c>
      <c r="P100" s="2">
        <v>5.0434782608695654</v>
      </c>
      <c r="Q100" s="2">
        <v>5.0815217391304346</v>
      </c>
      <c r="R100" s="2">
        <v>0.18214704732107939</v>
      </c>
      <c r="S100" s="2">
        <v>4.6694565217391286</v>
      </c>
      <c r="T100" s="2">
        <v>4.9984782608695664</v>
      </c>
      <c r="U100" s="2">
        <v>0</v>
      </c>
      <c r="V100" s="2">
        <v>0.17392452092295657</v>
      </c>
      <c r="W100" s="2">
        <v>0.54630434782608694</v>
      </c>
      <c r="X100" s="2">
        <v>1.7068478260869568</v>
      </c>
      <c r="Y100" s="2">
        <v>0</v>
      </c>
      <c r="Z100" s="2">
        <v>4.053382870551428E-2</v>
      </c>
      <c r="AA100" s="2">
        <v>0</v>
      </c>
      <c r="AB100" s="2">
        <v>0</v>
      </c>
      <c r="AC100" s="2">
        <v>0</v>
      </c>
      <c r="AD100" s="2">
        <v>0</v>
      </c>
      <c r="AE100" s="2">
        <v>0</v>
      </c>
      <c r="AF100" s="2">
        <v>0</v>
      </c>
      <c r="AG100" s="2">
        <v>0</v>
      </c>
      <c r="AH100" t="s">
        <v>174</v>
      </c>
      <c r="AI100">
        <v>7</v>
      </c>
    </row>
    <row r="101" spans="1:35" x14ac:dyDescent="0.25">
      <c r="A101" t="s">
        <v>607</v>
      </c>
      <c r="B101" t="s">
        <v>246</v>
      </c>
      <c r="C101" t="s">
        <v>399</v>
      </c>
      <c r="D101" t="s">
        <v>557</v>
      </c>
      <c r="E101" s="2">
        <v>124.80434782608695</v>
      </c>
      <c r="F101" s="2">
        <v>6.8260869565217392</v>
      </c>
      <c r="G101" s="2">
        <v>0.14130434782608695</v>
      </c>
      <c r="H101" s="2">
        <v>0.45652173913043476</v>
      </c>
      <c r="I101" s="2">
        <v>10.043478260869565</v>
      </c>
      <c r="J101" s="2">
        <v>0</v>
      </c>
      <c r="K101" s="2">
        <v>0</v>
      </c>
      <c r="L101" s="2">
        <v>3.8123913043478255</v>
      </c>
      <c r="M101" s="2">
        <v>4.9565217391304346</v>
      </c>
      <c r="N101" s="2">
        <v>17.478260869565219</v>
      </c>
      <c r="O101" s="2">
        <v>0.17975962375892701</v>
      </c>
      <c r="P101" s="2">
        <v>0</v>
      </c>
      <c r="Q101" s="2">
        <v>13.84163043478261</v>
      </c>
      <c r="R101" s="2">
        <v>0.11090663647448182</v>
      </c>
      <c r="S101" s="2">
        <v>25.719891304347826</v>
      </c>
      <c r="T101" s="2">
        <v>3.4448913043478266</v>
      </c>
      <c r="U101" s="2">
        <v>0</v>
      </c>
      <c r="V101" s="2">
        <v>0.23368402717296638</v>
      </c>
      <c r="W101" s="2">
        <v>19.132608695652181</v>
      </c>
      <c r="X101" s="2">
        <v>13.003043478260867</v>
      </c>
      <c r="Y101" s="2">
        <v>0</v>
      </c>
      <c r="Z101" s="2">
        <v>0.25748824246646929</v>
      </c>
      <c r="AA101" s="2">
        <v>0</v>
      </c>
      <c r="AB101" s="2">
        <v>4.8695652173913047</v>
      </c>
      <c r="AC101" s="2">
        <v>0</v>
      </c>
      <c r="AD101" s="2">
        <v>0</v>
      </c>
      <c r="AE101" s="2">
        <v>0</v>
      </c>
      <c r="AF101" s="2">
        <v>0</v>
      </c>
      <c r="AG101" s="2">
        <v>0</v>
      </c>
      <c r="AH101" t="s">
        <v>53</v>
      </c>
      <c r="AI101">
        <v>7</v>
      </c>
    </row>
    <row r="102" spans="1:35" x14ac:dyDescent="0.25">
      <c r="A102" t="s">
        <v>607</v>
      </c>
      <c r="B102" t="s">
        <v>363</v>
      </c>
      <c r="C102" t="s">
        <v>427</v>
      </c>
      <c r="D102" t="s">
        <v>516</v>
      </c>
      <c r="E102" s="2">
        <v>63.25</v>
      </c>
      <c r="F102" s="2">
        <v>4.6956521739130439</v>
      </c>
      <c r="G102" s="2">
        <v>0.4891304347826087</v>
      </c>
      <c r="H102" s="2">
        <v>0.21739130434782608</v>
      </c>
      <c r="I102" s="2">
        <v>3.4592391304347827</v>
      </c>
      <c r="J102" s="2">
        <v>0</v>
      </c>
      <c r="K102" s="2">
        <v>0</v>
      </c>
      <c r="L102" s="2">
        <v>0.49717391304347813</v>
      </c>
      <c r="M102" s="2">
        <v>5.5652173913043477</v>
      </c>
      <c r="N102" s="2">
        <v>10.608695652173912</v>
      </c>
      <c r="O102" s="2">
        <v>0.25571404021309496</v>
      </c>
      <c r="P102" s="2">
        <v>0.34782608695652173</v>
      </c>
      <c r="Q102" s="2">
        <v>2.1684782608695654</v>
      </c>
      <c r="R102" s="2">
        <v>3.9783467949819559E-2</v>
      </c>
      <c r="S102" s="2">
        <v>9.4979347826086968</v>
      </c>
      <c r="T102" s="2">
        <v>4.3884782608695669</v>
      </c>
      <c r="U102" s="2">
        <v>0</v>
      </c>
      <c r="V102" s="2">
        <v>0.21954803230795675</v>
      </c>
      <c r="W102" s="2">
        <v>11.119565217391301</v>
      </c>
      <c r="X102" s="2">
        <v>10.174021739130435</v>
      </c>
      <c r="Y102" s="2">
        <v>0</v>
      </c>
      <c r="Z102" s="2">
        <v>0.33665750128888122</v>
      </c>
      <c r="AA102" s="2">
        <v>0</v>
      </c>
      <c r="AB102" s="2">
        <v>2.2608695652173911</v>
      </c>
      <c r="AC102" s="2">
        <v>0</v>
      </c>
      <c r="AD102" s="2">
        <v>0</v>
      </c>
      <c r="AE102" s="2">
        <v>0</v>
      </c>
      <c r="AF102" s="2">
        <v>0</v>
      </c>
      <c r="AG102" s="2">
        <v>0</v>
      </c>
      <c r="AH102" t="s">
        <v>175</v>
      </c>
      <c r="AI102">
        <v>7</v>
      </c>
    </row>
    <row r="103" spans="1:35" x14ac:dyDescent="0.25">
      <c r="A103" t="s">
        <v>607</v>
      </c>
      <c r="B103" t="s">
        <v>214</v>
      </c>
      <c r="C103" t="s">
        <v>437</v>
      </c>
      <c r="D103" t="s">
        <v>550</v>
      </c>
      <c r="E103" s="2">
        <v>61.326086956521742</v>
      </c>
      <c r="F103" s="2">
        <v>5.6521739130434785</v>
      </c>
      <c r="G103" s="2">
        <v>0</v>
      </c>
      <c r="H103" s="2">
        <v>0</v>
      </c>
      <c r="I103" s="2">
        <v>0.82608695652173914</v>
      </c>
      <c r="J103" s="2">
        <v>0</v>
      </c>
      <c r="K103" s="2">
        <v>0</v>
      </c>
      <c r="L103" s="2">
        <v>0.3233695652173913</v>
      </c>
      <c r="M103" s="2">
        <v>5.6521739130434785</v>
      </c>
      <c r="N103" s="2">
        <v>0</v>
      </c>
      <c r="O103" s="2">
        <v>9.2165898617511524E-2</v>
      </c>
      <c r="P103" s="2">
        <v>5.0543478260869561</v>
      </c>
      <c r="Q103" s="2">
        <v>10.701086956521738</v>
      </c>
      <c r="R103" s="2">
        <v>0.25691244239631333</v>
      </c>
      <c r="S103" s="2">
        <v>2.8369565217391304</v>
      </c>
      <c r="T103" s="2">
        <v>0</v>
      </c>
      <c r="U103" s="2">
        <v>0</v>
      </c>
      <c r="V103" s="2">
        <v>4.6260191421481744E-2</v>
      </c>
      <c r="W103" s="2">
        <v>1.3804347826086956</v>
      </c>
      <c r="X103" s="2">
        <v>3.6576086956521738</v>
      </c>
      <c r="Y103" s="2">
        <v>0</v>
      </c>
      <c r="Z103" s="2">
        <v>8.2151719248493432E-2</v>
      </c>
      <c r="AA103" s="2">
        <v>0</v>
      </c>
      <c r="AB103" s="2">
        <v>0</v>
      </c>
      <c r="AC103" s="2">
        <v>0</v>
      </c>
      <c r="AD103" s="2">
        <v>0</v>
      </c>
      <c r="AE103" s="2">
        <v>0</v>
      </c>
      <c r="AF103" s="2">
        <v>0</v>
      </c>
      <c r="AG103" s="2">
        <v>0</v>
      </c>
      <c r="AH103" t="s">
        <v>21</v>
      </c>
      <c r="AI103">
        <v>7</v>
      </c>
    </row>
    <row r="104" spans="1:35" x14ac:dyDescent="0.25">
      <c r="A104" t="s">
        <v>607</v>
      </c>
      <c r="B104" t="s">
        <v>373</v>
      </c>
      <c r="C104" t="s">
        <v>491</v>
      </c>
      <c r="D104" t="s">
        <v>557</v>
      </c>
      <c r="E104" s="2">
        <v>90.760869565217391</v>
      </c>
      <c r="F104" s="2">
        <v>5.4782608695652177</v>
      </c>
      <c r="G104" s="2">
        <v>0.47826086956521741</v>
      </c>
      <c r="H104" s="2">
        <v>0.4891304347826087</v>
      </c>
      <c r="I104" s="2">
        <v>3.4945652173913042</v>
      </c>
      <c r="J104" s="2">
        <v>0</v>
      </c>
      <c r="K104" s="2">
        <v>0</v>
      </c>
      <c r="L104" s="2">
        <v>0.18456521739130435</v>
      </c>
      <c r="M104" s="2">
        <v>1.1032608695652173</v>
      </c>
      <c r="N104" s="2">
        <v>0</v>
      </c>
      <c r="O104" s="2">
        <v>1.215568862275449E-2</v>
      </c>
      <c r="P104" s="2">
        <v>0</v>
      </c>
      <c r="Q104" s="2">
        <v>18.048586956521739</v>
      </c>
      <c r="R104" s="2">
        <v>0.19885868263473053</v>
      </c>
      <c r="S104" s="2">
        <v>1.9613043478260865</v>
      </c>
      <c r="T104" s="2">
        <v>0</v>
      </c>
      <c r="U104" s="2">
        <v>0</v>
      </c>
      <c r="V104" s="2">
        <v>2.1609580838323348E-2</v>
      </c>
      <c r="W104" s="2">
        <v>0.35815217391304349</v>
      </c>
      <c r="X104" s="2">
        <v>1.7828260869565218</v>
      </c>
      <c r="Y104" s="2">
        <v>0</v>
      </c>
      <c r="Z104" s="2">
        <v>2.3589221556886225E-2</v>
      </c>
      <c r="AA104" s="2">
        <v>0</v>
      </c>
      <c r="AB104" s="2">
        <v>0</v>
      </c>
      <c r="AC104" s="2">
        <v>0</v>
      </c>
      <c r="AD104" s="2">
        <v>0</v>
      </c>
      <c r="AE104" s="2">
        <v>0</v>
      </c>
      <c r="AF104" s="2">
        <v>0</v>
      </c>
      <c r="AG104" s="2">
        <v>0</v>
      </c>
      <c r="AH104" t="s">
        <v>185</v>
      </c>
      <c r="AI104">
        <v>7</v>
      </c>
    </row>
    <row r="105" spans="1:35" x14ac:dyDescent="0.25">
      <c r="A105" t="s">
        <v>607</v>
      </c>
      <c r="B105" t="s">
        <v>265</v>
      </c>
      <c r="C105" t="s">
        <v>459</v>
      </c>
      <c r="D105" t="s">
        <v>543</v>
      </c>
      <c r="E105" s="2">
        <v>39.293478260869563</v>
      </c>
      <c r="F105" s="2">
        <v>5.6521739130434785</v>
      </c>
      <c r="G105" s="2">
        <v>0.38858695652173914</v>
      </c>
      <c r="H105" s="2">
        <v>0.32608695652173914</v>
      </c>
      <c r="I105" s="2">
        <v>0.46739130434782611</v>
      </c>
      <c r="J105" s="2">
        <v>0</v>
      </c>
      <c r="K105" s="2">
        <v>0</v>
      </c>
      <c r="L105" s="2">
        <v>1.0528260869565216</v>
      </c>
      <c r="M105" s="2">
        <v>5.3158695652173922</v>
      </c>
      <c r="N105" s="2">
        <v>0</v>
      </c>
      <c r="O105" s="2">
        <v>0.13528630705394193</v>
      </c>
      <c r="P105" s="2">
        <v>4.6221739130434782</v>
      </c>
      <c r="Q105" s="2">
        <v>4.8350000000000009</v>
      </c>
      <c r="R105" s="2">
        <v>0.24068049792531127</v>
      </c>
      <c r="S105" s="2">
        <v>7.2282608695652173E-2</v>
      </c>
      <c r="T105" s="2">
        <v>0.86250000000000004</v>
      </c>
      <c r="U105" s="2">
        <v>0</v>
      </c>
      <c r="V105" s="2">
        <v>2.3789764868603045E-2</v>
      </c>
      <c r="W105" s="2">
        <v>1.9211956521739131</v>
      </c>
      <c r="X105" s="2">
        <v>0</v>
      </c>
      <c r="Y105" s="2">
        <v>0</v>
      </c>
      <c r="Z105" s="2">
        <v>4.8893499308437074E-2</v>
      </c>
      <c r="AA105" s="2">
        <v>0</v>
      </c>
      <c r="AB105" s="2">
        <v>0</v>
      </c>
      <c r="AC105" s="2">
        <v>0</v>
      </c>
      <c r="AD105" s="2">
        <v>0</v>
      </c>
      <c r="AE105" s="2">
        <v>0</v>
      </c>
      <c r="AF105" s="2">
        <v>0</v>
      </c>
      <c r="AG105" s="2">
        <v>0</v>
      </c>
      <c r="AH105" t="s">
        <v>73</v>
      </c>
      <c r="AI105">
        <v>7</v>
      </c>
    </row>
    <row r="106" spans="1:35" x14ac:dyDescent="0.25">
      <c r="A106" t="s">
        <v>607</v>
      </c>
      <c r="B106" t="s">
        <v>207</v>
      </c>
      <c r="C106" t="s">
        <v>432</v>
      </c>
      <c r="D106" t="s">
        <v>540</v>
      </c>
      <c r="E106" s="2">
        <v>70.380434782608702</v>
      </c>
      <c r="F106" s="2">
        <v>5.5869565217391308</v>
      </c>
      <c r="G106" s="2">
        <v>5.434782608695652E-2</v>
      </c>
      <c r="H106" s="2">
        <v>0.3016304347826087</v>
      </c>
      <c r="I106" s="2">
        <v>0.2608695652173913</v>
      </c>
      <c r="J106" s="2">
        <v>0</v>
      </c>
      <c r="K106" s="2">
        <v>0</v>
      </c>
      <c r="L106" s="2">
        <v>1.031195652173913</v>
      </c>
      <c r="M106" s="2">
        <v>10.448369565217391</v>
      </c>
      <c r="N106" s="2">
        <v>0</v>
      </c>
      <c r="O106" s="2">
        <v>0.14845559845559844</v>
      </c>
      <c r="P106" s="2">
        <v>4.6086956521739131</v>
      </c>
      <c r="Q106" s="2">
        <v>17.790760869565219</v>
      </c>
      <c r="R106" s="2">
        <v>0.31826254826254824</v>
      </c>
      <c r="S106" s="2">
        <v>3.4130434782608687</v>
      </c>
      <c r="T106" s="2">
        <v>0</v>
      </c>
      <c r="U106" s="2">
        <v>0</v>
      </c>
      <c r="V106" s="2">
        <v>4.8494208494208477E-2</v>
      </c>
      <c r="W106" s="2">
        <v>1.3535869565217391</v>
      </c>
      <c r="X106" s="2">
        <v>3.1760869565217398</v>
      </c>
      <c r="Y106" s="2">
        <v>0</v>
      </c>
      <c r="Z106" s="2">
        <v>6.4359845559845558E-2</v>
      </c>
      <c r="AA106" s="2">
        <v>0</v>
      </c>
      <c r="AB106" s="2">
        <v>0</v>
      </c>
      <c r="AC106" s="2">
        <v>0</v>
      </c>
      <c r="AD106" s="2">
        <v>0</v>
      </c>
      <c r="AE106" s="2">
        <v>0</v>
      </c>
      <c r="AF106" s="2">
        <v>0</v>
      </c>
      <c r="AG106" s="2">
        <v>0</v>
      </c>
      <c r="AH106" t="s">
        <v>14</v>
      </c>
      <c r="AI106">
        <v>7</v>
      </c>
    </row>
    <row r="107" spans="1:35" x14ac:dyDescent="0.25">
      <c r="A107" t="s">
        <v>607</v>
      </c>
      <c r="B107" t="s">
        <v>266</v>
      </c>
      <c r="C107" t="s">
        <v>400</v>
      </c>
      <c r="D107" t="s">
        <v>545</v>
      </c>
      <c r="E107" s="2">
        <v>37.576086956521742</v>
      </c>
      <c r="F107" s="2">
        <v>6.0978260869565215</v>
      </c>
      <c r="G107" s="2">
        <v>0</v>
      </c>
      <c r="H107" s="2">
        <v>0</v>
      </c>
      <c r="I107" s="2">
        <v>6.2810869565217384</v>
      </c>
      <c r="J107" s="2">
        <v>0</v>
      </c>
      <c r="K107" s="2">
        <v>0</v>
      </c>
      <c r="L107" s="2">
        <v>0.69543478260869573</v>
      </c>
      <c r="M107" s="2">
        <v>5.3309782608695651</v>
      </c>
      <c r="N107" s="2">
        <v>0</v>
      </c>
      <c r="O107" s="2">
        <v>0.14187156494070002</v>
      </c>
      <c r="P107" s="2">
        <v>5.535652173913042</v>
      </c>
      <c r="Q107" s="2">
        <v>9.6281521739130422</v>
      </c>
      <c r="R107" s="2">
        <v>0.40354932021984369</v>
      </c>
      <c r="S107" s="2">
        <v>5.3478260869565215</v>
      </c>
      <c r="T107" s="2">
        <v>7.1630434782608693E-2</v>
      </c>
      <c r="U107" s="2">
        <v>0</v>
      </c>
      <c r="V107" s="2">
        <v>0.14422620769453282</v>
      </c>
      <c r="W107" s="2">
        <v>1.0110869565217389</v>
      </c>
      <c r="X107" s="2">
        <v>1.5245652173913045</v>
      </c>
      <c r="Y107" s="2">
        <v>0</v>
      </c>
      <c r="Z107" s="2">
        <v>6.7480474399768578E-2</v>
      </c>
      <c r="AA107" s="2">
        <v>0</v>
      </c>
      <c r="AB107" s="2">
        <v>0</v>
      </c>
      <c r="AC107" s="2">
        <v>0</v>
      </c>
      <c r="AD107" s="2">
        <v>0</v>
      </c>
      <c r="AE107" s="2">
        <v>0</v>
      </c>
      <c r="AF107" s="2">
        <v>0</v>
      </c>
      <c r="AG107" s="2">
        <v>0</v>
      </c>
      <c r="AH107" t="s">
        <v>74</v>
      </c>
      <c r="AI107">
        <v>7</v>
      </c>
    </row>
    <row r="108" spans="1:35" x14ac:dyDescent="0.25">
      <c r="A108" t="s">
        <v>607</v>
      </c>
      <c r="B108" t="s">
        <v>308</v>
      </c>
      <c r="C108" t="s">
        <v>481</v>
      </c>
      <c r="D108" t="s">
        <v>521</v>
      </c>
      <c r="E108" s="2">
        <v>29.163043478260871</v>
      </c>
      <c r="F108" s="2">
        <v>0</v>
      </c>
      <c r="G108" s="2">
        <v>0</v>
      </c>
      <c r="H108" s="2">
        <v>0</v>
      </c>
      <c r="I108" s="2">
        <v>0</v>
      </c>
      <c r="J108" s="2">
        <v>0</v>
      </c>
      <c r="K108" s="2">
        <v>0</v>
      </c>
      <c r="L108" s="2">
        <v>0.60076086956521724</v>
      </c>
      <c r="M108" s="2">
        <v>0</v>
      </c>
      <c r="N108" s="2">
        <v>5.0723913043478266</v>
      </c>
      <c r="O108" s="2">
        <v>0.17393216548639584</v>
      </c>
      <c r="P108" s="2">
        <v>0</v>
      </c>
      <c r="Q108" s="2">
        <v>8.0846739130434795</v>
      </c>
      <c r="R108" s="2">
        <v>0.27722325754752147</v>
      </c>
      <c r="S108" s="2">
        <v>5.1960869565217402</v>
      </c>
      <c r="T108" s="2">
        <v>0</v>
      </c>
      <c r="U108" s="2">
        <v>0</v>
      </c>
      <c r="V108" s="2">
        <v>0.17817368617219534</v>
      </c>
      <c r="W108" s="2">
        <v>0.9183695652173911</v>
      </c>
      <c r="X108" s="2">
        <v>3.7756521739130444</v>
      </c>
      <c r="Y108" s="2">
        <v>0</v>
      </c>
      <c r="Z108" s="2">
        <v>0.1609578829668282</v>
      </c>
      <c r="AA108" s="2">
        <v>0</v>
      </c>
      <c r="AB108" s="2">
        <v>0</v>
      </c>
      <c r="AC108" s="2">
        <v>0</v>
      </c>
      <c r="AD108" s="2">
        <v>0</v>
      </c>
      <c r="AE108" s="2">
        <v>0</v>
      </c>
      <c r="AF108" s="2">
        <v>0</v>
      </c>
      <c r="AG108" s="2">
        <v>0</v>
      </c>
      <c r="AH108" t="s">
        <v>117</v>
      </c>
      <c r="AI108">
        <v>7</v>
      </c>
    </row>
    <row r="109" spans="1:35" x14ac:dyDescent="0.25">
      <c r="A109" t="s">
        <v>607</v>
      </c>
      <c r="B109" t="s">
        <v>218</v>
      </c>
      <c r="C109" t="s">
        <v>427</v>
      </c>
      <c r="D109" t="s">
        <v>516</v>
      </c>
      <c r="E109" s="2">
        <v>87.489130434782609</v>
      </c>
      <c r="F109" s="2">
        <v>7.9347826086956523</v>
      </c>
      <c r="G109" s="2">
        <v>0</v>
      </c>
      <c r="H109" s="2">
        <v>1.0597826086956521</v>
      </c>
      <c r="I109" s="2">
        <v>4.6956521739130439</v>
      </c>
      <c r="J109" s="2">
        <v>0</v>
      </c>
      <c r="K109" s="2">
        <v>0</v>
      </c>
      <c r="L109" s="2">
        <v>4.2717391304347823</v>
      </c>
      <c r="M109" s="2">
        <v>15.255434782608695</v>
      </c>
      <c r="N109" s="2">
        <v>0</v>
      </c>
      <c r="O109" s="2">
        <v>0.1743694868927817</v>
      </c>
      <c r="P109" s="2">
        <v>0</v>
      </c>
      <c r="Q109" s="2">
        <v>0</v>
      </c>
      <c r="R109" s="2">
        <v>0</v>
      </c>
      <c r="S109" s="2">
        <v>18.417608695652177</v>
      </c>
      <c r="T109" s="2">
        <v>4.3171739130434768</v>
      </c>
      <c r="U109" s="2">
        <v>0</v>
      </c>
      <c r="V109" s="2">
        <v>0.25985836749906821</v>
      </c>
      <c r="W109" s="2">
        <v>7.8341304347826073</v>
      </c>
      <c r="X109" s="2">
        <v>12.044782608695654</v>
      </c>
      <c r="Y109" s="2">
        <v>0</v>
      </c>
      <c r="Z109" s="2">
        <v>0.22721580320536711</v>
      </c>
      <c r="AA109" s="2">
        <v>0</v>
      </c>
      <c r="AB109" s="2">
        <v>13.785326086956522</v>
      </c>
      <c r="AC109" s="2">
        <v>0</v>
      </c>
      <c r="AD109" s="2">
        <v>0</v>
      </c>
      <c r="AE109" s="2">
        <v>0</v>
      </c>
      <c r="AF109" s="2">
        <v>0</v>
      </c>
      <c r="AG109" s="2">
        <v>0</v>
      </c>
      <c r="AH109" t="s">
        <v>25</v>
      </c>
      <c r="AI109">
        <v>7</v>
      </c>
    </row>
    <row r="110" spans="1:35" x14ac:dyDescent="0.25">
      <c r="A110" t="s">
        <v>607</v>
      </c>
      <c r="B110" t="s">
        <v>322</v>
      </c>
      <c r="C110" t="s">
        <v>484</v>
      </c>
      <c r="D110" t="s">
        <v>528</v>
      </c>
      <c r="E110" s="2">
        <v>30.413043478260871</v>
      </c>
      <c r="F110" s="2">
        <v>0</v>
      </c>
      <c r="G110" s="2">
        <v>0</v>
      </c>
      <c r="H110" s="2">
        <v>0</v>
      </c>
      <c r="I110" s="2">
        <v>0</v>
      </c>
      <c r="J110" s="2">
        <v>0</v>
      </c>
      <c r="K110" s="2">
        <v>0</v>
      </c>
      <c r="L110" s="2">
        <v>1.1956521739130435E-2</v>
      </c>
      <c r="M110" s="2">
        <v>5.1277173913043477</v>
      </c>
      <c r="N110" s="2">
        <v>0</v>
      </c>
      <c r="O110" s="2">
        <v>0.16860257326661901</v>
      </c>
      <c r="P110" s="2">
        <v>0</v>
      </c>
      <c r="Q110" s="2">
        <v>7.1304347826086953</v>
      </c>
      <c r="R110" s="2">
        <v>0.23445318084345959</v>
      </c>
      <c r="S110" s="2">
        <v>0.12282608695652172</v>
      </c>
      <c r="T110" s="2">
        <v>0.67500000000000016</v>
      </c>
      <c r="U110" s="2">
        <v>0</v>
      </c>
      <c r="V110" s="2">
        <v>2.6233023588277345E-2</v>
      </c>
      <c r="W110" s="2">
        <v>0.51413043478260878</v>
      </c>
      <c r="X110" s="2">
        <v>0</v>
      </c>
      <c r="Y110" s="2">
        <v>0</v>
      </c>
      <c r="Z110" s="2">
        <v>1.6904932094353113E-2</v>
      </c>
      <c r="AA110" s="2">
        <v>0</v>
      </c>
      <c r="AB110" s="2">
        <v>0</v>
      </c>
      <c r="AC110" s="2">
        <v>0</v>
      </c>
      <c r="AD110" s="2">
        <v>0</v>
      </c>
      <c r="AE110" s="2">
        <v>0</v>
      </c>
      <c r="AF110" s="2">
        <v>0</v>
      </c>
      <c r="AG110" s="2">
        <v>0</v>
      </c>
      <c r="AH110" t="s">
        <v>132</v>
      </c>
      <c r="AI110">
        <v>7</v>
      </c>
    </row>
    <row r="111" spans="1:35" x14ac:dyDescent="0.25">
      <c r="A111" t="s">
        <v>607</v>
      </c>
      <c r="B111" t="s">
        <v>222</v>
      </c>
      <c r="C111" t="s">
        <v>442</v>
      </c>
      <c r="D111" t="s">
        <v>551</v>
      </c>
      <c r="E111" s="2">
        <v>36.423913043478258</v>
      </c>
      <c r="F111" s="2">
        <v>2.7391304347826089</v>
      </c>
      <c r="G111" s="2">
        <v>2.1739130434782608E-2</v>
      </c>
      <c r="H111" s="2">
        <v>0.18836956521739137</v>
      </c>
      <c r="I111" s="2">
        <v>0.40760869565217389</v>
      </c>
      <c r="J111" s="2">
        <v>0</v>
      </c>
      <c r="K111" s="2">
        <v>0</v>
      </c>
      <c r="L111" s="2">
        <v>0.19858695652173913</v>
      </c>
      <c r="M111" s="2">
        <v>4.8444565217391311</v>
      </c>
      <c r="N111" s="2">
        <v>0</v>
      </c>
      <c r="O111" s="2">
        <v>0.13300208892867804</v>
      </c>
      <c r="P111" s="2">
        <v>3.9022826086956526</v>
      </c>
      <c r="Q111" s="2">
        <v>0</v>
      </c>
      <c r="R111" s="2">
        <v>0.10713518352730531</v>
      </c>
      <c r="S111" s="2">
        <v>3.7834782608695652</v>
      </c>
      <c r="T111" s="2">
        <v>0.12282608695652175</v>
      </c>
      <c r="U111" s="2">
        <v>0</v>
      </c>
      <c r="V111" s="2">
        <v>0.10724559832885706</v>
      </c>
      <c r="W111" s="2">
        <v>0.57815217391304341</v>
      </c>
      <c r="X111" s="2">
        <v>3.9826086956521736</v>
      </c>
      <c r="Y111" s="2">
        <v>0</v>
      </c>
      <c r="Z111" s="2">
        <v>0.12521336914353925</v>
      </c>
      <c r="AA111" s="2">
        <v>0</v>
      </c>
      <c r="AB111" s="2">
        <v>0</v>
      </c>
      <c r="AC111" s="2">
        <v>0</v>
      </c>
      <c r="AD111" s="2">
        <v>0</v>
      </c>
      <c r="AE111" s="2">
        <v>0</v>
      </c>
      <c r="AF111" s="2">
        <v>0</v>
      </c>
      <c r="AG111" s="2">
        <v>0</v>
      </c>
      <c r="AH111" t="s">
        <v>29</v>
      </c>
      <c r="AI111">
        <v>7</v>
      </c>
    </row>
    <row r="112" spans="1:35" x14ac:dyDescent="0.25">
      <c r="A112" t="s">
        <v>607</v>
      </c>
      <c r="B112" t="s">
        <v>346</v>
      </c>
      <c r="C112" t="s">
        <v>403</v>
      </c>
      <c r="D112" t="s">
        <v>503</v>
      </c>
      <c r="E112" s="2">
        <v>28.989130434782609</v>
      </c>
      <c r="F112" s="2">
        <v>4.0326086956521738</v>
      </c>
      <c r="G112" s="2">
        <v>0</v>
      </c>
      <c r="H112" s="2">
        <v>0</v>
      </c>
      <c r="I112" s="2">
        <v>0.77445652173913049</v>
      </c>
      <c r="J112" s="2">
        <v>0</v>
      </c>
      <c r="K112" s="2">
        <v>0</v>
      </c>
      <c r="L112" s="2">
        <v>0</v>
      </c>
      <c r="M112" s="2">
        <v>0</v>
      </c>
      <c r="N112" s="2">
        <v>5.35</v>
      </c>
      <c r="O112" s="2">
        <v>0.18455193100862391</v>
      </c>
      <c r="P112" s="2">
        <v>0</v>
      </c>
      <c r="Q112" s="2">
        <v>8.4608695652173918</v>
      </c>
      <c r="R112" s="2">
        <v>0.29186351706036745</v>
      </c>
      <c r="S112" s="2">
        <v>0.2673913043478261</v>
      </c>
      <c r="T112" s="2">
        <v>0</v>
      </c>
      <c r="U112" s="2">
        <v>0</v>
      </c>
      <c r="V112" s="2">
        <v>9.22384701912261E-3</v>
      </c>
      <c r="W112" s="2">
        <v>0.70434782608695645</v>
      </c>
      <c r="X112" s="2">
        <v>0</v>
      </c>
      <c r="Y112" s="2">
        <v>0</v>
      </c>
      <c r="Z112" s="2">
        <v>2.4296962879640043E-2</v>
      </c>
      <c r="AA112" s="2">
        <v>0</v>
      </c>
      <c r="AB112" s="2">
        <v>0</v>
      </c>
      <c r="AC112" s="2">
        <v>0</v>
      </c>
      <c r="AD112" s="2">
        <v>31.495652173913061</v>
      </c>
      <c r="AE112" s="2">
        <v>0</v>
      </c>
      <c r="AF112" s="2">
        <v>0</v>
      </c>
      <c r="AG112" s="2">
        <v>0</v>
      </c>
      <c r="AH112" t="s">
        <v>158</v>
      </c>
      <c r="AI112">
        <v>7</v>
      </c>
    </row>
    <row r="113" spans="1:35" x14ac:dyDescent="0.25">
      <c r="A113" t="s">
        <v>607</v>
      </c>
      <c r="B113" t="s">
        <v>313</v>
      </c>
      <c r="C113" t="s">
        <v>427</v>
      </c>
      <c r="D113" t="s">
        <v>516</v>
      </c>
      <c r="E113" s="2">
        <v>67.369565217391298</v>
      </c>
      <c r="F113" s="2">
        <v>5.7391304347826084</v>
      </c>
      <c r="G113" s="2">
        <v>0</v>
      </c>
      <c r="H113" s="2">
        <v>0</v>
      </c>
      <c r="I113" s="2">
        <v>1.3043478260869565</v>
      </c>
      <c r="J113" s="2">
        <v>0</v>
      </c>
      <c r="K113" s="2">
        <v>0</v>
      </c>
      <c r="L113" s="2">
        <v>8.6271739130434781</v>
      </c>
      <c r="M113" s="2">
        <v>0</v>
      </c>
      <c r="N113" s="2">
        <v>14.514673913043479</v>
      </c>
      <c r="O113" s="2">
        <v>0.21544853178444665</v>
      </c>
      <c r="P113" s="2">
        <v>6.1957608695652144</v>
      </c>
      <c r="Q113" s="2">
        <v>0.59315217391304353</v>
      </c>
      <c r="R113" s="2">
        <v>0.10077121652145851</v>
      </c>
      <c r="S113" s="2">
        <v>12.976847826086953</v>
      </c>
      <c r="T113" s="2">
        <v>4.6722826086956522</v>
      </c>
      <c r="U113" s="2">
        <v>0</v>
      </c>
      <c r="V113" s="2">
        <v>0.26197483059051307</v>
      </c>
      <c r="W113" s="2">
        <v>8.2710869565217386</v>
      </c>
      <c r="X113" s="2">
        <v>7.2246739130434756</v>
      </c>
      <c r="Y113" s="2">
        <v>0</v>
      </c>
      <c r="Z113" s="2">
        <v>0.23001129396579539</v>
      </c>
      <c r="AA113" s="2">
        <v>0</v>
      </c>
      <c r="AB113" s="2">
        <v>0</v>
      </c>
      <c r="AC113" s="2">
        <v>0</v>
      </c>
      <c r="AD113" s="2">
        <v>0</v>
      </c>
      <c r="AE113" s="2">
        <v>0</v>
      </c>
      <c r="AF113" s="2">
        <v>0</v>
      </c>
      <c r="AG113" s="2">
        <v>0</v>
      </c>
      <c r="AH113" t="s">
        <v>122</v>
      </c>
      <c r="AI113">
        <v>7</v>
      </c>
    </row>
    <row r="114" spans="1:35" x14ac:dyDescent="0.25">
      <c r="A114" t="s">
        <v>607</v>
      </c>
      <c r="B114" t="s">
        <v>325</v>
      </c>
      <c r="C114" t="s">
        <v>485</v>
      </c>
      <c r="D114" t="s">
        <v>573</v>
      </c>
      <c r="E114" s="2">
        <v>42.760869565217391</v>
      </c>
      <c r="F114" s="2">
        <v>4.9184782608695654</v>
      </c>
      <c r="G114" s="2">
        <v>1.0869565217391304E-2</v>
      </c>
      <c r="H114" s="2">
        <v>6.5217391304347824E-2</v>
      </c>
      <c r="I114" s="2">
        <v>6.5217391304347824E-2</v>
      </c>
      <c r="J114" s="2">
        <v>0</v>
      </c>
      <c r="K114" s="2">
        <v>0</v>
      </c>
      <c r="L114" s="2">
        <v>2.717391304347826E-2</v>
      </c>
      <c r="M114" s="2">
        <v>0</v>
      </c>
      <c r="N114" s="2">
        <v>5.2676086956521733</v>
      </c>
      <c r="O114" s="2">
        <v>0.12318759532282662</v>
      </c>
      <c r="P114" s="2">
        <v>0</v>
      </c>
      <c r="Q114" s="2">
        <v>7.5408695652173936</v>
      </c>
      <c r="R114" s="2">
        <v>0.17634977122521611</v>
      </c>
      <c r="S114" s="2">
        <v>0.4663043478260871</v>
      </c>
      <c r="T114" s="2">
        <v>1.1421739130434785</v>
      </c>
      <c r="U114" s="2">
        <v>0</v>
      </c>
      <c r="V114" s="2">
        <v>3.7615658362989336E-2</v>
      </c>
      <c r="W114" s="2">
        <v>0.24543478260869567</v>
      </c>
      <c r="X114" s="2">
        <v>3.609565217391304</v>
      </c>
      <c r="Y114" s="2">
        <v>0</v>
      </c>
      <c r="Z114" s="2">
        <v>9.015251652262328E-2</v>
      </c>
      <c r="AA114" s="2">
        <v>0</v>
      </c>
      <c r="AB114" s="2">
        <v>0</v>
      </c>
      <c r="AC114" s="2">
        <v>0</v>
      </c>
      <c r="AD114" s="2">
        <v>0</v>
      </c>
      <c r="AE114" s="2">
        <v>0</v>
      </c>
      <c r="AF114" s="2">
        <v>0</v>
      </c>
      <c r="AG114" s="2">
        <v>0</v>
      </c>
      <c r="AH114" t="s">
        <v>135</v>
      </c>
      <c r="AI114">
        <v>7</v>
      </c>
    </row>
    <row r="115" spans="1:35" x14ac:dyDescent="0.25">
      <c r="A115" t="s">
        <v>607</v>
      </c>
      <c r="B115" t="s">
        <v>340</v>
      </c>
      <c r="C115" t="s">
        <v>400</v>
      </c>
      <c r="D115" t="s">
        <v>545</v>
      </c>
      <c r="E115" s="2">
        <v>210.05434782608697</v>
      </c>
      <c r="F115" s="2">
        <v>10.608695652173912</v>
      </c>
      <c r="G115" s="2">
        <v>0</v>
      </c>
      <c r="H115" s="2">
        <v>0</v>
      </c>
      <c r="I115" s="2">
        <v>6.3815217391304371</v>
      </c>
      <c r="J115" s="2">
        <v>0</v>
      </c>
      <c r="K115" s="2">
        <v>0</v>
      </c>
      <c r="L115" s="2">
        <v>0</v>
      </c>
      <c r="M115" s="2">
        <v>5.3913043478260869</v>
      </c>
      <c r="N115" s="2">
        <v>15.531521739130438</v>
      </c>
      <c r="O115" s="2">
        <v>9.9606727037516191E-2</v>
      </c>
      <c r="P115" s="2">
        <v>5.871739130434781</v>
      </c>
      <c r="Q115" s="2">
        <v>18.098913043478259</v>
      </c>
      <c r="R115" s="2">
        <v>0.11411642949547215</v>
      </c>
      <c r="S115" s="2">
        <v>0</v>
      </c>
      <c r="T115" s="2">
        <v>0</v>
      </c>
      <c r="U115" s="2">
        <v>0</v>
      </c>
      <c r="V115" s="2">
        <v>0</v>
      </c>
      <c r="W115" s="2">
        <v>0</v>
      </c>
      <c r="X115" s="2">
        <v>0</v>
      </c>
      <c r="Y115" s="2">
        <v>0</v>
      </c>
      <c r="Z115" s="2">
        <v>0</v>
      </c>
      <c r="AA115" s="2">
        <v>0</v>
      </c>
      <c r="AB115" s="2">
        <v>0</v>
      </c>
      <c r="AC115" s="2">
        <v>0</v>
      </c>
      <c r="AD115" s="2">
        <v>0</v>
      </c>
      <c r="AE115" s="2">
        <v>0</v>
      </c>
      <c r="AF115" s="2">
        <v>0</v>
      </c>
      <c r="AG115" s="2">
        <v>0</v>
      </c>
      <c r="AH115" t="s">
        <v>152</v>
      </c>
      <c r="AI115">
        <v>7</v>
      </c>
    </row>
    <row r="116" spans="1:35" x14ac:dyDescent="0.25">
      <c r="A116" t="s">
        <v>607</v>
      </c>
      <c r="B116" t="s">
        <v>277</v>
      </c>
      <c r="C116" t="s">
        <v>465</v>
      </c>
      <c r="D116" t="s">
        <v>565</v>
      </c>
      <c r="E116" s="2">
        <v>23.771739130434781</v>
      </c>
      <c r="F116" s="2">
        <v>12.810760869565222</v>
      </c>
      <c r="G116" s="2">
        <v>0</v>
      </c>
      <c r="H116" s="2">
        <v>0</v>
      </c>
      <c r="I116" s="2">
        <v>5.9821739130434786</v>
      </c>
      <c r="J116" s="2">
        <v>0</v>
      </c>
      <c r="K116" s="2">
        <v>0</v>
      </c>
      <c r="L116" s="2">
        <v>9.8369565217391305E-2</v>
      </c>
      <c r="M116" s="2">
        <v>5.4590217391304332</v>
      </c>
      <c r="N116" s="2">
        <v>0</v>
      </c>
      <c r="O116" s="2">
        <v>0.2296433470507544</v>
      </c>
      <c r="P116" s="2">
        <v>2.4535869565217387</v>
      </c>
      <c r="Q116" s="2">
        <v>1.9921739130434784</v>
      </c>
      <c r="R116" s="2">
        <v>0.18701874714220393</v>
      </c>
      <c r="S116" s="2">
        <v>0.72108695652173938</v>
      </c>
      <c r="T116" s="2">
        <v>0</v>
      </c>
      <c r="U116" s="2">
        <v>0</v>
      </c>
      <c r="V116" s="2">
        <v>3.0333790580704172E-2</v>
      </c>
      <c r="W116" s="2">
        <v>0.38891304347826078</v>
      </c>
      <c r="X116" s="2">
        <v>0.73619565217391314</v>
      </c>
      <c r="Y116" s="2">
        <v>0</v>
      </c>
      <c r="Z116" s="2">
        <v>4.7329675354366711E-2</v>
      </c>
      <c r="AA116" s="2">
        <v>0</v>
      </c>
      <c r="AB116" s="2">
        <v>0</v>
      </c>
      <c r="AC116" s="2">
        <v>0</v>
      </c>
      <c r="AD116" s="2">
        <v>0</v>
      </c>
      <c r="AE116" s="2">
        <v>0</v>
      </c>
      <c r="AF116" s="2">
        <v>0</v>
      </c>
      <c r="AG116" s="2">
        <v>0</v>
      </c>
      <c r="AH116" t="s">
        <v>86</v>
      </c>
      <c r="AI116">
        <v>7</v>
      </c>
    </row>
    <row r="117" spans="1:35" x14ac:dyDescent="0.25">
      <c r="A117" t="s">
        <v>607</v>
      </c>
      <c r="B117" t="s">
        <v>314</v>
      </c>
      <c r="C117" t="s">
        <v>427</v>
      </c>
      <c r="D117" t="s">
        <v>516</v>
      </c>
      <c r="E117" s="2">
        <v>63.804347826086953</v>
      </c>
      <c r="F117" s="2">
        <v>10.869565217391305</v>
      </c>
      <c r="G117" s="2">
        <v>0</v>
      </c>
      <c r="H117" s="2">
        <v>0</v>
      </c>
      <c r="I117" s="2">
        <v>0</v>
      </c>
      <c r="J117" s="2">
        <v>0</v>
      </c>
      <c r="K117" s="2">
        <v>0</v>
      </c>
      <c r="L117" s="2">
        <v>0</v>
      </c>
      <c r="M117" s="2">
        <v>4.2749999999999995</v>
      </c>
      <c r="N117" s="2">
        <v>0</v>
      </c>
      <c r="O117" s="2">
        <v>6.700170357751277E-2</v>
      </c>
      <c r="P117" s="2">
        <v>5.0597826086956532</v>
      </c>
      <c r="Q117" s="2">
        <v>5.339130434782609</v>
      </c>
      <c r="R117" s="2">
        <v>0.16298126064735949</v>
      </c>
      <c r="S117" s="2">
        <v>0</v>
      </c>
      <c r="T117" s="2">
        <v>0</v>
      </c>
      <c r="U117" s="2">
        <v>0</v>
      </c>
      <c r="V117" s="2">
        <v>0</v>
      </c>
      <c r="W117" s="2">
        <v>0</v>
      </c>
      <c r="X117" s="2">
        <v>0</v>
      </c>
      <c r="Y117" s="2">
        <v>0</v>
      </c>
      <c r="Z117" s="2">
        <v>0</v>
      </c>
      <c r="AA117" s="2">
        <v>0</v>
      </c>
      <c r="AB117" s="2">
        <v>0</v>
      </c>
      <c r="AC117" s="2">
        <v>0</v>
      </c>
      <c r="AD117" s="2">
        <v>0</v>
      </c>
      <c r="AE117" s="2">
        <v>0</v>
      </c>
      <c r="AF117" s="2">
        <v>0</v>
      </c>
      <c r="AG117" s="2">
        <v>0</v>
      </c>
      <c r="AH117" t="s">
        <v>123</v>
      </c>
      <c r="AI117">
        <v>7</v>
      </c>
    </row>
    <row r="118" spans="1:35" x14ac:dyDescent="0.25">
      <c r="A118" t="s">
        <v>607</v>
      </c>
      <c r="B118" t="s">
        <v>368</v>
      </c>
      <c r="C118" t="s">
        <v>416</v>
      </c>
      <c r="D118" t="s">
        <v>536</v>
      </c>
      <c r="E118" s="2">
        <v>39.652173913043477</v>
      </c>
      <c r="F118" s="2">
        <v>5.7391304347826084</v>
      </c>
      <c r="G118" s="2">
        <v>0.28804347826086957</v>
      </c>
      <c r="H118" s="2">
        <v>0</v>
      </c>
      <c r="I118" s="2">
        <v>0.35869565217391303</v>
      </c>
      <c r="J118" s="2">
        <v>0</v>
      </c>
      <c r="K118" s="2">
        <v>0</v>
      </c>
      <c r="L118" s="2">
        <v>2.9891304347826088E-2</v>
      </c>
      <c r="M118" s="2">
        <v>0</v>
      </c>
      <c r="N118" s="2">
        <v>3.7961956521739131</v>
      </c>
      <c r="O118" s="2">
        <v>9.5737390350877194E-2</v>
      </c>
      <c r="P118" s="2">
        <v>0</v>
      </c>
      <c r="Q118" s="2">
        <v>0</v>
      </c>
      <c r="R118" s="2">
        <v>0</v>
      </c>
      <c r="S118" s="2">
        <v>5.434782608695652E-3</v>
      </c>
      <c r="T118" s="2">
        <v>0</v>
      </c>
      <c r="U118" s="2">
        <v>0</v>
      </c>
      <c r="V118" s="2">
        <v>1.3706140350877192E-4</v>
      </c>
      <c r="W118" s="2">
        <v>0.21195652173913043</v>
      </c>
      <c r="X118" s="2">
        <v>0</v>
      </c>
      <c r="Y118" s="2">
        <v>0</v>
      </c>
      <c r="Z118" s="2">
        <v>5.3453947368421054E-3</v>
      </c>
      <c r="AA118" s="2">
        <v>0</v>
      </c>
      <c r="AB118" s="2">
        <v>0</v>
      </c>
      <c r="AC118" s="2">
        <v>0</v>
      </c>
      <c r="AD118" s="2">
        <v>0</v>
      </c>
      <c r="AE118" s="2">
        <v>0</v>
      </c>
      <c r="AF118" s="2">
        <v>0</v>
      </c>
      <c r="AG118" s="2">
        <v>0</v>
      </c>
      <c r="AH118" t="s">
        <v>180</v>
      </c>
      <c r="AI118">
        <v>7</v>
      </c>
    </row>
    <row r="119" spans="1:35" x14ac:dyDescent="0.25">
      <c r="A119" t="s">
        <v>607</v>
      </c>
      <c r="B119" t="s">
        <v>247</v>
      </c>
      <c r="C119" t="s">
        <v>452</v>
      </c>
      <c r="D119" t="s">
        <v>516</v>
      </c>
      <c r="E119" s="2">
        <v>79.141304347826093</v>
      </c>
      <c r="F119" s="2">
        <v>43.020652173913042</v>
      </c>
      <c r="G119" s="2">
        <v>0.20652173913043478</v>
      </c>
      <c r="H119" s="2">
        <v>0.22641304347826086</v>
      </c>
      <c r="I119" s="2">
        <v>0.41847826086956524</v>
      </c>
      <c r="J119" s="2">
        <v>0</v>
      </c>
      <c r="K119" s="2">
        <v>0</v>
      </c>
      <c r="L119" s="2">
        <v>10.175978260869561</v>
      </c>
      <c r="M119" s="2">
        <v>1.7893478260869566</v>
      </c>
      <c r="N119" s="2">
        <v>2.6338043478260875</v>
      </c>
      <c r="O119" s="2">
        <v>5.5889300920203271E-2</v>
      </c>
      <c r="P119" s="2">
        <v>4.7169565217391325</v>
      </c>
      <c r="Q119" s="2">
        <v>2.60445652173913</v>
      </c>
      <c r="R119" s="2">
        <v>9.2510644142288156E-2</v>
      </c>
      <c r="S119" s="2">
        <v>14.163586956521737</v>
      </c>
      <c r="T119" s="2">
        <v>9.1308695652173917</v>
      </c>
      <c r="U119" s="2">
        <v>0</v>
      </c>
      <c r="V119" s="2">
        <v>0.29434006317813483</v>
      </c>
      <c r="W119" s="2">
        <v>7.624673913043476</v>
      </c>
      <c r="X119" s="2">
        <v>14.828478260869563</v>
      </c>
      <c r="Y119" s="2">
        <v>0</v>
      </c>
      <c r="Z119" s="2">
        <v>0.28370965526713354</v>
      </c>
      <c r="AA119" s="2">
        <v>0</v>
      </c>
      <c r="AB119" s="2">
        <v>0</v>
      </c>
      <c r="AC119" s="2">
        <v>0</v>
      </c>
      <c r="AD119" s="2">
        <v>0</v>
      </c>
      <c r="AE119" s="2">
        <v>0</v>
      </c>
      <c r="AF119" s="2">
        <v>0</v>
      </c>
      <c r="AG119" s="2">
        <v>0.10326086956521739</v>
      </c>
      <c r="AH119" t="s">
        <v>54</v>
      </c>
      <c r="AI119">
        <v>7</v>
      </c>
    </row>
    <row r="120" spans="1:35" x14ac:dyDescent="0.25">
      <c r="A120" t="s">
        <v>607</v>
      </c>
      <c r="B120" t="s">
        <v>249</v>
      </c>
      <c r="C120" t="s">
        <v>427</v>
      </c>
      <c r="D120" t="s">
        <v>516</v>
      </c>
      <c r="E120" s="2">
        <v>65.717391304347828</v>
      </c>
      <c r="F120" s="2">
        <v>28.935217391304338</v>
      </c>
      <c r="G120" s="2">
        <v>0.20652173913043478</v>
      </c>
      <c r="H120" s="2">
        <v>0.5304347826086957</v>
      </c>
      <c r="I120" s="2">
        <v>0</v>
      </c>
      <c r="J120" s="2">
        <v>0</v>
      </c>
      <c r="K120" s="2">
        <v>0</v>
      </c>
      <c r="L120" s="2">
        <v>3.9613043478260868</v>
      </c>
      <c r="M120" s="2">
        <v>2.9714130434782602</v>
      </c>
      <c r="N120" s="2">
        <v>4.8161956521739118</v>
      </c>
      <c r="O120" s="2">
        <v>0.11850148858749583</v>
      </c>
      <c r="P120" s="2">
        <v>4.8200000000000012</v>
      </c>
      <c r="Q120" s="2">
        <v>2.1454347826086955</v>
      </c>
      <c r="R120" s="2">
        <v>0.10599073767780351</v>
      </c>
      <c r="S120" s="2">
        <v>10.869891304347824</v>
      </c>
      <c r="T120" s="2">
        <v>4.3657608695652188</v>
      </c>
      <c r="U120" s="2">
        <v>0</v>
      </c>
      <c r="V120" s="2">
        <v>0.23183592457823352</v>
      </c>
      <c r="W120" s="2">
        <v>5.1195652173913047</v>
      </c>
      <c r="X120" s="2">
        <v>10.088804347826088</v>
      </c>
      <c r="Y120" s="2">
        <v>0</v>
      </c>
      <c r="Z120" s="2">
        <v>0.23142077406549785</v>
      </c>
      <c r="AA120" s="2">
        <v>0</v>
      </c>
      <c r="AB120" s="2">
        <v>0</v>
      </c>
      <c r="AC120" s="2">
        <v>0</v>
      </c>
      <c r="AD120" s="2">
        <v>0</v>
      </c>
      <c r="AE120" s="2">
        <v>0</v>
      </c>
      <c r="AF120" s="2">
        <v>0</v>
      </c>
      <c r="AG120" s="2">
        <v>0.10326086956521739</v>
      </c>
      <c r="AH120" t="s">
        <v>56</v>
      </c>
      <c r="AI120">
        <v>7</v>
      </c>
    </row>
    <row r="121" spans="1:35" x14ac:dyDescent="0.25">
      <c r="A121" t="s">
        <v>607</v>
      </c>
      <c r="B121" t="s">
        <v>217</v>
      </c>
      <c r="C121" t="s">
        <v>439</v>
      </c>
      <c r="D121" t="s">
        <v>512</v>
      </c>
      <c r="E121" s="2">
        <v>87.489130434782609</v>
      </c>
      <c r="F121" s="2">
        <v>5.5652173913043477</v>
      </c>
      <c r="G121" s="2">
        <v>0</v>
      </c>
      <c r="H121" s="2">
        <v>0</v>
      </c>
      <c r="I121" s="2">
        <v>0</v>
      </c>
      <c r="J121" s="2">
        <v>0</v>
      </c>
      <c r="K121" s="2">
        <v>0</v>
      </c>
      <c r="L121" s="2">
        <v>1.5588043478260862</v>
      </c>
      <c r="M121" s="2">
        <v>5.1740217391304348</v>
      </c>
      <c r="N121" s="2">
        <v>5.8926086956521724</v>
      </c>
      <c r="O121" s="2">
        <v>0.12649148962604048</v>
      </c>
      <c r="P121" s="2">
        <v>0</v>
      </c>
      <c r="Q121" s="2">
        <v>21.532608695652179</v>
      </c>
      <c r="R121" s="2">
        <v>0.24611753012796628</v>
      </c>
      <c r="S121" s="2">
        <v>5.292065217391305</v>
      </c>
      <c r="T121" s="2">
        <v>5.8317391304347828</v>
      </c>
      <c r="U121" s="2">
        <v>0</v>
      </c>
      <c r="V121" s="2">
        <v>0.12714498695490123</v>
      </c>
      <c r="W121" s="2">
        <v>6.7601086956521748</v>
      </c>
      <c r="X121" s="2">
        <v>10.316630434782608</v>
      </c>
      <c r="Y121" s="2">
        <v>0</v>
      </c>
      <c r="Z121" s="2">
        <v>0.19518697974903712</v>
      </c>
      <c r="AA121" s="2">
        <v>0</v>
      </c>
      <c r="AB121" s="2">
        <v>0</v>
      </c>
      <c r="AC121" s="2">
        <v>0</v>
      </c>
      <c r="AD121" s="2">
        <v>0</v>
      </c>
      <c r="AE121" s="2">
        <v>0</v>
      </c>
      <c r="AF121" s="2">
        <v>0</v>
      </c>
      <c r="AG121" s="2">
        <v>0</v>
      </c>
      <c r="AH121" t="s">
        <v>24</v>
      </c>
      <c r="AI121">
        <v>7</v>
      </c>
    </row>
    <row r="122" spans="1:35" x14ac:dyDescent="0.25">
      <c r="A122" t="s">
        <v>607</v>
      </c>
      <c r="B122" t="s">
        <v>355</v>
      </c>
      <c r="C122" t="s">
        <v>455</v>
      </c>
      <c r="D122" t="s">
        <v>560</v>
      </c>
      <c r="E122" s="2">
        <v>28.923913043478262</v>
      </c>
      <c r="F122" s="2">
        <v>2.9565217391304346</v>
      </c>
      <c r="G122" s="2">
        <v>0</v>
      </c>
      <c r="H122" s="2">
        <v>0</v>
      </c>
      <c r="I122" s="2">
        <v>0</v>
      </c>
      <c r="J122" s="2">
        <v>0</v>
      </c>
      <c r="K122" s="2">
        <v>0</v>
      </c>
      <c r="L122" s="2">
        <v>0.14847826086956523</v>
      </c>
      <c r="M122" s="2">
        <v>0</v>
      </c>
      <c r="N122" s="2">
        <v>0</v>
      </c>
      <c r="O122" s="2">
        <v>0</v>
      </c>
      <c r="P122" s="2">
        <v>0</v>
      </c>
      <c r="Q122" s="2">
        <v>4.8505434782608692</v>
      </c>
      <c r="R122" s="2">
        <v>0.16770011273957158</v>
      </c>
      <c r="S122" s="2">
        <v>1.2707608695652177</v>
      </c>
      <c r="T122" s="2">
        <v>0</v>
      </c>
      <c r="U122" s="2">
        <v>0</v>
      </c>
      <c r="V122" s="2">
        <v>4.3934611048478026E-2</v>
      </c>
      <c r="W122" s="2">
        <v>0.51945652173913037</v>
      </c>
      <c r="X122" s="2">
        <v>1.395</v>
      </c>
      <c r="Y122" s="2">
        <v>0</v>
      </c>
      <c r="Z122" s="2">
        <v>6.6189402480270582E-2</v>
      </c>
      <c r="AA122" s="2">
        <v>0</v>
      </c>
      <c r="AB122" s="2">
        <v>0</v>
      </c>
      <c r="AC122" s="2">
        <v>0</v>
      </c>
      <c r="AD122" s="2">
        <v>0</v>
      </c>
      <c r="AE122" s="2">
        <v>0</v>
      </c>
      <c r="AF122" s="2">
        <v>0</v>
      </c>
      <c r="AG122" s="2">
        <v>0</v>
      </c>
      <c r="AH122" t="s">
        <v>167</v>
      </c>
      <c r="AI122">
        <v>7</v>
      </c>
    </row>
    <row r="123" spans="1:35" x14ac:dyDescent="0.25">
      <c r="A123" t="s">
        <v>607</v>
      </c>
      <c r="B123" t="s">
        <v>332</v>
      </c>
      <c r="C123" t="s">
        <v>389</v>
      </c>
      <c r="D123" t="s">
        <v>525</v>
      </c>
      <c r="E123" s="2">
        <v>40.945652173913047</v>
      </c>
      <c r="F123" s="2">
        <v>5.8043478260869561</v>
      </c>
      <c r="G123" s="2">
        <v>1.0869565217391304E-2</v>
      </c>
      <c r="H123" s="2">
        <v>0</v>
      </c>
      <c r="I123" s="2">
        <v>0</v>
      </c>
      <c r="J123" s="2">
        <v>0</v>
      </c>
      <c r="K123" s="2">
        <v>0</v>
      </c>
      <c r="L123" s="2">
        <v>9.1304347826086957E-2</v>
      </c>
      <c r="M123" s="2">
        <v>0</v>
      </c>
      <c r="N123" s="2">
        <v>0</v>
      </c>
      <c r="O123" s="2">
        <v>0</v>
      </c>
      <c r="P123" s="2">
        <v>0</v>
      </c>
      <c r="Q123" s="2">
        <v>0</v>
      </c>
      <c r="R123" s="2">
        <v>0</v>
      </c>
      <c r="S123" s="2">
        <v>3.6556521739130416</v>
      </c>
      <c r="T123" s="2">
        <v>0</v>
      </c>
      <c r="U123" s="2">
        <v>0</v>
      </c>
      <c r="V123" s="2">
        <v>8.9280594637642638E-2</v>
      </c>
      <c r="W123" s="2">
        <v>0</v>
      </c>
      <c r="X123" s="2">
        <v>0</v>
      </c>
      <c r="Y123" s="2">
        <v>0</v>
      </c>
      <c r="Z123" s="2">
        <v>0</v>
      </c>
      <c r="AA123" s="2">
        <v>0</v>
      </c>
      <c r="AB123" s="2">
        <v>0</v>
      </c>
      <c r="AC123" s="2">
        <v>0</v>
      </c>
      <c r="AD123" s="2">
        <v>0</v>
      </c>
      <c r="AE123" s="2">
        <v>0</v>
      </c>
      <c r="AF123" s="2">
        <v>0</v>
      </c>
      <c r="AG123" s="2">
        <v>0</v>
      </c>
      <c r="AH123" t="s">
        <v>144</v>
      </c>
      <c r="AI123">
        <v>7</v>
      </c>
    </row>
    <row r="124" spans="1:35" x14ac:dyDescent="0.25">
      <c r="A124" t="s">
        <v>607</v>
      </c>
      <c r="B124" t="s">
        <v>258</v>
      </c>
      <c r="C124" t="s">
        <v>427</v>
      </c>
      <c r="D124" t="s">
        <v>516</v>
      </c>
      <c r="E124" s="2">
        <v>140.08695652173913</v>
      </c>
      <c r="F124" s="2">
        <v>5.0434782608695654</v>
      </c>
      <c r="G124" s="2">
        <v>0.5</v>
      </c>
      <c r="H124" s="2">
        <v>1.3532608695652173</v>
      </c>
      <c r="I124" s="2">
        <v>6.3994565217391308</v>
      </c>
      <c r="J124" s="2">
        <v>0</v>
      </c>
      <c r="K124" s="2">
        <v>0</v>
      </c>
      <c r="L124" s="2">
        <v>3.7680434782608692</v>
      </c>
      <c r="M124" s="2">
        <v>2.9565217391304346</v>
      </c>
      <c r="N124" s="2">
        <v>17.434782608695652</v>
      </c>
      <c r="O124" s="2">
        <v>0.14556176288019862</v>
      </c>
      <c r="P124" s="2">
        <v>5.3043478260869561</v>
      </c>
      <c r="Q124" s="2">
        <v>10.771739130434783</v>
      </c>
      <c r="R124" s="2">
        <v>0.11475791433891992</v>
      </c>
      <c r="S124" s="2">
        <v>8.2247826086956497</v>
      </c>
      <c r="T124" s="2">
        <v>4.9130434782608694E-2</v>
      </c>
      <c r="U124" s="2">
        <v>0</v>
      </c>
      <c r="V124" s="2">
        <v>5.9062693978895076E-2</v>
      </c>
      <c r="W124" s="2">
        <v>2.5709782608695644</v>
      </c>
      <c r="X124" s="2">
        <v>5.3897826086956515</v>
      </c>
      <c r="Y124" s="2">
        <v>0</v>
      </c>
      <c r="Z124" s="2">
        <v>5.6827281191806321E-2</v>
      </c>
      <c r="AA124" s="2">
        <v>0</v>
      </c>
      <c r="AB124" s="2">
        <v>0</v>
      </c>
      <c r="AC124" s="2">
        <v>0</v>
      </c>
      <c r="AD124" s="2">
        <v>0</v>
      </c>
      <c r="AE124" s="2">
        <v>0</v>
      </c>
      <c r="AF124" s="2">
        <v>0</v>
      </c>
      <c r="AG124" s="2">
        <v>0</v>
      </c>
      <c r="AH124" t="s">
        <v>66</v>
      </c>
      <c r="AI124">
        <v>7</v>
      </c>
    </row>
    <row r="125" spans="1:35" x14ac:dyDescent="0.25">
      <c r="A125" t="s">
        <v>607</v>
      </c>
      <c r="B125" t="s">
        <v>371</v>
      </c>
      <c r="C125" t="s">
        <v>388</v>
      </c>
      <c r="D125" t="s">
        <v>518</v>
      </c>
      <c r="E125" s="2">
        <v>38.445652173913047</v>
      </c>
      <c r="F125" s="2">
        <v>0</v>
      </c>
      <c r="G125" s="2">
        <v>9.5108695652173919E-2</v>
      </c>
      <c r="H125" s="2">
        <v>0.125</v>
      </c>
      <c r="I125" s="2">
        <v>1.3233695652173914</v>
      </c>
      <c r="J125" s="2">
        <v>0</v>
      </c>
      <c r="K125" s="2">
        <v>0</v>
      </c>
      <c r="L125" s="2">
        <v>0</v>
      </c>
      <c r="M125" s="2">
        <v>6.6141304347826084</v>
      </c>
      <c r="N125" s="2">
        <v>0</v>
      </c>
      <c r="O125" s="2">
        <v>0.17203845066440485</v>
      </c>
      <c r="P125" s="2">
        <v>4.3423913043478262</v>
      </c>
      <c r="Q125" s="2">
        <v>5.6657608695652177</v>
      </c>
      <c r="R125" s="2">
        <v>0.26031947978512859</v>
      </c>
      <c r="S125" s="2">
        <v>6.5217391304347824E-2</v>
      </c>
      <c r="T125" s="2">
        <v>0.35326086956521741</v>
      </c>
      <c r="U125" s="2">
        <v>0</v>
      </c>
      <c r="V125" s="2">
        <v>1.0884930732258977E-2</v>
      </c>
      <c r="W125" s="2">
        <v>0.40760869565217389</v>
      </c>
      <c r="X125" s="2">
        <v>0.36956521739130432</v>
      </c>
      <c r="Y125" s="2">
        <v>0</v>
      </c>
      <c r="Z125" s="2">
        <v>2.0214871359909528E-2</v>
      </c>
      <c r="AA125" s="2">
        <v>0</v>
      </c>
      <c r="AB125" s="2">
        <v>0</v>
      </c>
      <c r="AC125" s="2">
        <v>0</v>
      </c>
      <c r="AD125" s="2">
        <v>0</v>
      </c>
      <c r="AE125" s="2">
        <v>0</v>
      </c>
      <c r="AF125" s="2">
        <v>0</v>
      </c>
      <c r="AG125" s="2">
        <v>0</v>
      </c>
      <c r="AH125" t="s">
        <v>183</v>
      </c>
      <c r="AI125">
        <v>7</v>
      </c>
    </row>
    <row r="126" spans="1:35" x14ac:dyDescent="0.25">
      <c r="A126" t="s">
        <v>607</v>
      </c>
      <c r="B126" t="s">
        <v>296</v>
      </c>
      <c r="C126" t="s">
        <v>475</v>
      </c>
      <c r="D126" t="s">
        <v>505</v>
      </c>
      <c r="E126" s="2">
        <v>30.445652173913043</v>
      </c>
      <c r="F126" s="2">
        <v>5.2173913043478262</v>
      </c>
      <c r="G126" s="2">
        <v>7.6086956521739135E-2</v>
      </c>
      <c r="H126" s="2">
        <v>0.11956521739130435</v>
      </c>
      <c r="I126" s="2">
        <v>0.52173913043478259</v>
      </c>
      <c r="J126" s="2">
        <v>0</v>
      </c>
      <c r="K126" s="2">
        <v>0</v>
      </c>
      <c r="L126" s="2">
        <v>0.31695652173913041</v>
      </c>
      <c r="M126" s="2">
        <v>0</v>
      </c>
      <c r="N126" s="2">
        <v>0</v>
      </c>
      <c r="O126" s="2">
        <v>0</v>
      </c>
      <c r="P126" s="2">
        <v>4.7215217391304343</v>
      </c>
      <c r="Q126" s="2">
        <v>4.6540217391304344</v>
      </c>
      <c r="R126" s="2">
        <v>0.30794359157443768</v>
      </c>
      <c r="S126" s="2">
        <v>2.277173913043478</v>
      </c>
      <c r="T126" s="2">
        <v>0</v>
      </c>
      <c r="U126" s="2">
        <v>0</v>
      </c>
      <c r="V126" s="2">
        <v>7.4794716172795428E-2</v>
      </c>
      <c r="W126" s="2">
        <v>0.58152173913043481</v>
      </c>
      <c r="X126" s="2">
        <v>4.4864130434782608</v>
      </c>
      <c r="Y126" s="2">
        <v>0</v>
      </c>
      <c r="Z126" s="2">
        <v>0.16645840771153159</v>
      </c>
      <c r="AA126" s="2">
        <v>0</v>
      </c>
      <c r="AB126" s="2">
        <v>0</v>
      </c>
      <c r="AC126" s="2">
        <v>0</v>
      </c>
      <c r="AD126" s="2">
        <v>0</v>
      </c>
      <c r="AE126" s="2">
        <v>0</v>
      </c>
      <c r="AF126" s="2">
        <v>0</v>
      </c>
      <c r="AG126" s="2">
        <v>0</v>
      </c>
      <c r="AH126" t="s">
        <v>105</v>
      </c>
      <c r="AI126">
        <v>7</v>
      </c>
    </row>
    <row r="127" spans="1:35" x14ac:dyDescent="0.25">
      <c r="A127" t="s">
        <v>607</v>
      </c>
      <c r="B127" t="s">
        <v>203</v>
      </c>
      <c r="C127" t="s">
        <v>429</v>
      </c>
      <c r="D127" t="s">
        <v>513</v>
      </c>
      <c r="E127" s="2">
        <v>38.576086956521742</v>
      </c>
      <c r="F127" s="2">
        <v>5.3913043478260869</v>
      </c>
      <c r="G127" s="2">
        <v>2.717391304347826E-3</v>
      </c>
      <c r="H127" s="2">
        <v>0</v>
      </c>
      <c r="I127" s="2">
        <v>1.4673913043478262</v>
      </c>
      <c r="J127" s="2">
        <v>0</v>
      </c>
      <c r="K127" s="2">
        <v>0</v>
      </c>
      <c r="L127" s="2">
        <v>0.13043478260869565</v>
      </c>
      <c r="M127" s="2">
        <v>0</v>
      </c>
      <c r="N127" s="2">
        <v>5.3076086956521742</v>
      </c>
      <c r="O127" s="2">
        <v>0.13758805297266835</v>
      </c>
      <c r="P127" s="2">
        <v>3.8105434782608687</v>
      </c>
      <c r="Q127" s="2">
        <v>11.124999999999998</v>
      </c>
      <c r="R127" s="2">
        <v>0.38717103409411091</v>
      </c>
      <c r="S127" s="2">
        <v>3.9701086956521738</v>
      </c>
      <c r="T127" s="2">
        <v>0</v>
      </c>
      <c r="U127" s="2">
        <v>0</v>
      </c>
      <c r="V127" s="2">
        <v>0.10291631445477599</v>
      </c>
      <c r="W127" s="2">
        <v>0.86956521739130432</v>
      </c>
      <c r="X127" s="2">
        <v>1.2391304347826086</v>
      </c>
      <c r="Y127" s="2">
        <v>0</v>
      </c>
      <c r="Z127" s="2">
        <v>5.4663285432516195E-2</v>
      </c>
      <c r="AA127" s="2">
        <v>0</v>
      </c>
      <c r="AB127" s="2">
        <v>0</v>
      </c>
      <c r="AC127" s="2">
        <v>0</v>
      </c>
      <c r="AD127" s="2">
        <v>0</v>
      </c>
      <c r="AE127" s="2">
        <v>0</v>
      </c>
      <c r="AF127" s="2">
        <v>0</v>
      </c>
      <c r="AG127" s="2">
        <v>0</v>
      </c>
      <c r="AH127" t="s">
        <v>10</v>
      </c>
      <c r="AI127">
        <v>7</v>
      </c>
    </row>
    <row r="128" spans="1:35" x14ac:dyDescent="0.25">
      <c r="A128" t="s">
        <v>607</v>
      </c>
      <c r="B128" t="s">
        <v>350</v>
      </c>
      <c r="C128" t="s">
        <v>405</v>
      </c>
      <c r="D128" t="s">
        <v>549</v>
      </c>
      <c r="E128" s="2">
        <v>44.445652173913047</v>
      </c>
      <c r="F128" s="2">
        <v>0</v>
      </c>
      <c r="G128" s="2">
        <v>0</v>
      </c>
      <c r="H128" s="2">
        <v>0</v>
      </c>
      <c r="I128" s="2">
        <v>0</v>
      </c>
      <c r="J128" s="2">
        <v>0</v>
      </c>
      <c r="K128" s="2">
        <v>0</v>
      </c>
      <c r="L128" s="2">
        <v>0</v>
      </c>
      <c r="M128" s="2">
        <v>4.3869565217391324</v>
      </c>
      <c r="N128" s="2">
        <v>0</v>
      </c>
      <c r="O128" s="2">
        <v>9.8703839569576957E-2</v>
      </c>
      <c r="P128" s="2">
        <v>3.6217391304347819</v>
      </c>
      <c r="Q128" s="2">
        <v>1.4184782608695652</v>
      </c>
      <c r="R128" s="2">
        <v>0.11340180973343114</v>
      </c>
      <c r="S128" s="2">
        <v>0</v>
      </c>
      <c r="T128" s="2">
        <v>0</v>
      </c>
      <c r="U128" s="2">
        <v>0</v>
      </c>
      <c r="V128" s="2">
        <v>0</v>
      </c>
      <c r="W128" s="2">
        <v>0</v>
      </c>
      <c r="X128" s="2">
        <v>0</v>
      </c>
      <c r="Y128" s="2">
        <v>0</v>
      </c>
      <c r="Z128" s="2">
        <v>0</v>
      </c>
      <c r="AA128" s="2">
        <v>0</v>
      </c>
      <c r="AB128" s="2">
        <v>0</v>
      </c>
      <c r="AC128" s="2">
        <v>0</v>
      </c>
      <c r="AD128" s="2">
        <v>30.691304347826076</v>
      </c>
      <c r="AE128" s="2">
        <v>0</v>
      </c>
      <c r="AF128" s="2">
        <v>0</v>
      </c>
      <c r="AG128" s="2">
        <v>0</v>
      </c>
      <c r="AH128" t="s">
        <v>162</v>
      </c>
      <c r="AI128">
        <v>7</v>
      </c>
    </row>
    <row r="129" spans="1:35" x14ac:dyDescent="0.25">
      <c r="A129" t="s">
        <v>607</v>
      </c>
      <c r="B129" t="s">
        <v>226</v>
      </c>
      <c r="C129" t="s">
        <v>444</v>
      </c>
      <c r="D129" t="s">
        <v>549</v>
      </c>
      <c r="E129" s="2">
        <v>85.956521739130437</v>
      </c>
      <c r="F129" s="2">
        <v>5.6521739130434785</v>
      </c>
      <c r="G129" s="2">
        <v>0.2608695652173913</v>
      </c>
      <c r="H129" s="2">
        <v>0</v>
      </c>
      <c r="I129" s="2">
        <v>0</v>
      </c>
      <c r="J129" s="2">
        <v>0</v>
      </c>
      <c r="K129" s="2">
        <v>0</v>
      </c>
      <c r="L129" s="2">
        <v>1.8681521739130442</v>
      </c>
      <c r="M129" s="2">
        <v>5.3043478260869561</v>
      </c>
      <c r="N129" s="2">
        <v>0</v>
      </c>
      <c r="O129" s="2">
        <v>6.1709661102680821E-2</v>
      </c>
      <c r="P129" s="2">
        <v>0</v>
      </c>
      <c r="Q129" s="2">
        <v>16.889782608695658</v>
      </c>
      <c r="R129" s="2">
        <v>0.19649215983813864</v>
      </c>
      <c r="S129" s="2">
        <v>0</v>
      </c>
      <c r="T129" s="2">
        <v>13.265000000000004</v>
      </c>
      <c r="U129" s="2">
        <v>0</v>
      </c>
      <c r="V129" s="2">
        <v>0.15432220536165911</v>
      </c>
      <c r="W129" s="2">
        <v>5.1508695652173904</v>
      </c>
      <c r="X129" s="2">
        <v>0</v>
      </c>
      <c r="Y129" s="2">
        <v>0</v>
      </c>
      <c r="Z129" s="2">
        <v>5.9924127465857346E-2</v>
      </c>
      <c r="AA129" s="2">
        <v>0</v>
      </c>
      <c r="AB129" s="2">
        <v>0</v>
      </c>
      <c r="AC129" s="2">
        <v>0</v>
      </c>
      <c r="AD129" s="2">
        <v>0</v>
      </c>
      <c r="AE129" s="2">
        <v>0</v>
      </c>
      <c r="AF129" s="2">
        <v>0</v>
      </c>
      <c r="AG129" s="2">
        <v>0</v>
      </c>
      <c r="AH129" t="s">
        <v>33</v>
      </c>
      <c r="AI129">
        <v>7</v>
      </c>
    </row>
    <row r="130" spans="1:35" x14ac:dyDescent="0.25">
      <c r="A130" t="s">
        <v>607</v>
      </c>
      <c r="B130" t="s">
        <v>324</v>
      </c>
      <c r="C130" t="s">
        <v>467</v>
      </c>
      <c r="D130" t="s">
        <v>567</v>
      </c>
      <c r="E130" s="2">
        <v>35.445652173913047</v>
      </c>
      <c r="F130" s="2">
        <v>5.6521739130434785</v>
      </c>
      <c r="G130" s="2">
        <v>0.1358695652173913</v>
      </c>
      <c r="H130" s="2">
        <v>0.11956521739130435</v>
      </c>
      <c r="I130" s="2">
        <v>0.66576086956521741</v>
      </c>
      <c r="J130" s="2">
        <v>0</v>
      </c>
      <c r="K130" s="2">
        <v>0</v>
      </c>
      <c r="L130" s="2">
        <v>0.20749999999999999</v>
      </c>
      <c r="M130" s="2">
        <v>5.190543478260869</v>
      </c>
      <c r="N130" s="2">
        <v>0</v>
      </c>
      <c r="O130" s="2">
        <v>0.14643667586629866</v>
      </c>
      <c r="P130" s="2">
        <v>5.263586956521741</v>
      </c>
      <c r="Q130" s="2">
        <v>9.0851086956521758</v>
      </c>
      <c r="R130" s="2">
        <v>0.40480834099969337</v>
      </c>
      <c r="S130" s="2">
        <v>2.6035869565217391</v>
      </c>
      <c r="T130" s="2">
        <v>1.0786956521739131</v>
      </c>
      <c r="U130" s="2">
        <v>0</v>
      </c>
      <c r="V130" s="2">
        <v>0.10388531125421649</v>
      </c>
      <c r="W130" s="2">
        <v>0.53989130434782606</v>
      </c>
      <c r="X130" s="2">
        <v>3.0157608695652187</v>
      </c>
      <c r="Y130" s="2">
        <v>0</v>
      </c>
      <c r="Z130" s="2">
        <v>0.10031278748850049</v>
      </c>
      <c r="AA130" s="2">
        <v>0</v>
      </c>
      <c r="AB130" s="2">
        <v>0</v>
      </c>
      <c r="AC130" s="2">
        <v>0</v>
      </c>
      <c r="AD130" s="2">
        <v>0</v>
      </c>
      <c r="AE130" s="2">
        <v>0</v>
      </c>
      <c r="AF130" s="2">
        <v>0</v>
      </c>
      <c r="AG130" s="2">
        <v>0</v>
      </c>
      <c r="AH130" t="s">
        <v>134</v>
      </c>
      <c r="AI130">
        <v>7</v>
      </c>
    </row>
    <row r="131" spans="1:35" x14ac:dyDescent="0.25">
      <c r="A131" t="s">
        <v>607</v>
      </c>
      <c r="B131" t="s">
        <v>298</v>
      </c>
      <c r="C131" t="s">
        <v>467</v>
      </c>
      <c r="D131" t="s">
        <v>567</v>
      </c>
      <c r="E131" s="2">
        <v>54.119565217391305</v>
      </c>
      <c r="F131" s="2">
        <v>37.239673913043482</v>
      </c>
      <c r="G131" s="2">
        <v>4.3478260869565216E-2</v>
      </c>
      <c r="H131" s="2">
        <v>0</v>
      </c>
      <c r="I131" s="2">
        <v>0</v>
      </c>
      <c r="J131" s="2">
        <v>0</v>
      </c>
      <c r="K131" s="2">
        <v>0</v>
      </c>
      <c r="L131" s="2">
        <v>1.0491304347826087</v>
      </c>
      <c r="M131" s="2">
        <v>5.2611956521739121</v>
      </c>
      <c r="N131" s="2">
        <v>0</v>
      </c>
      <c r="O131" s="2">
        <v>9.7214300060253042E-2</v>
      </c>
      <c r="P131" s="2">
        <v>5.0376086956521746</v>
      </c>
      <c r="Q131" s="2">
        <v>14.135108695652175</v>
      </c>
      <c r="R131" s="2">
        <v>0.3542659168507733</v>
      </c>
      <c r="S131" s="2">
        <v>0.3713043478260869</v>
      </c>
      <c r="T131" s="2">
        <v>3.0181521739130432</v>
      </c>
      <c r="U131" s="2">
        <v>0</v>
      </c>
      <c r="V131" s="2">
        <v>6.2629041976300454E-2</v>
      </c>
      <c r="W131" s="2">
        <v>6.2690217391304346</v>
      </c>
      <c r="X131" s="2">
        <v>2.7554347826086953</v>
      </c>
      <c r="Y131" s="2">
        <v>0</v>
      </c>
      <c r="Z131" s="2">
        <v>0.16675035147620001</v>
      </c>
      <c r="AA131" s="2">
        <v>0</v>
      </c>
      <c r="AB131" s="2">
        <v>0</v>
      </c>
      <c r="AC131" s="2">
        <v>0</v>
      </c>
      <c r="AD131" s="2">
        <v>0</v>
      </c>
      <c r="AE131" s="2">
        <v>0</v>
      </c>
      <c r="AF131" s="2">
        <v>0</v>
      </c>
      <c r="AG131" s="2">
        <v>0</v>
      </c>
      <c r="AH131" t="s">
        <v>107</v>
      </c>
      <c r="AI131">
        <v>7</v>
      </c>
    </row>
    <row r="132" spans="1:35" x14ac:dyDescent="0.25">
      <c r="A132" t="s">
        <v>607</v>
      </c>
      <c r="B132" t="s">
        <v>267</v>
      </c>
      <c r="C132" t="s">
        <v>439</v>
      </c>
      <c r="D132" t="s">
        <v>512</v>
      </c>
      <c r="E132" s="2">
        <v>65.75</v>
      </c>
      <c r="F132" s="2">
        <v>5.5217391304347823</v>
      </c>
      <c r="G132" s="2">
        <v>0.2608695652173913</v>
      </c>
      <c r="H132" s="2">
        <v>0.18119565217391306</v>
      </c>
      <c r="I132" s="2">
        <v>2.7364130434782608</v>
      </c>
      <c r="J132" s="2">
        <v>0</v>
      </c>
      <c r="K132" s="2">
        <v>0</v>
      </c>
      <c r="L132" s="2">
        <v>5.4919565217391302</v>
      </c>
      <c r="M132" s="2">
        <v>5.403586956521738</v>
      </c>
      <c r="N132" s="2">
        <v>2.2991304347826089</v>
      </c>
      <c r="O132" s="2">
        <v>0.11715159530500908</v>
      </c>
      <c r="P132" s="2">
        <v>4.4747826086956515</v>
      </c>
      <c r="Q132" s="2">
        <v>2.5664130434782608</v>
      </c>
      <c r="R132" s="2">
        <v>0.10709042816994543</v>
      </c>
      <c r="S132" s="2">
        <v>2.5233695652173909</v>
      </c>
      <c r="T132" s="2">
        <v>4.8992391304347818</v>
      </c>
      <c r="U132" s="2">
        <v>0</v>
      </c>
      <c r="V132" s="2">
        <v>0.1128913870061167</v>
      </c>
      <c r="W132" s="2">
        <v>2.6732608695652176</v>
      </c>
      <c r="X132" s="2">
        <v>13.577717391304343</v>
      </c>
      <c r="Y132" s="2">
        <v>0</v>
      </c>
      <c r="Z132" s="2">
        <v>0.24716316746569678</v>
      </c>
      <c r="AA132" s="2">
        <v>0</v>
      </c>
      <c r="AB132" s="2">
        <v>0</v>
      </c>
      <c r="AC132" s="2">
        <v>0</v>
      </c>
      <c r="AD132" s="2">
        <v>40.664565217391278</v>
      </c>
      <c r="AE132" s="2">
        <v>0</v>
      </c>
      <c r="AF132" s="2">
        <v>0</v>
      </c>
      <c r="AG132" s="2">
        <v>0</v>
      </c>
      <c r="AH132" t="s">
        <v>75</v>
      </c>
      <c r="AI132">
        <v>7</v>
      </c>
    </row>
    <row r="133" spans="1:35" x14ac:dyDescent="0.25">
      <c r="A133" t="s">
        <v>607</v>
      </c>
      <c r="B133" t="s">
        <v>336</v>
      </c>
      <c r="C133" t="s">
        <v>444</v>
      </c>
      <c r="D133" t="s">
        <v>549</v>
      </c>
      <c r="E133" s="2">
        <v>50.576086956521742</v>
      </c>
      <c r="F133" s="2">
        <v>0</v>
      </c>
      <c r="G133" s="2">
        <v>0.32608695652173914</v>
      </c>
      <c r="H133" s="2">
        <v>0.32608695652173914</v>
      </c>
      <c r="I133" s="2">
        <v>0.57619565217391311</v>
      </c>
      <c r="J133" s="2">
        <v>0</v>
      </c>
      <c r="K133" s="2">
        <v>0</v>
      </c>
      <c r="L133" s="2">
        <v>2.6086956521739129E-2</v>
      </c>
      <c r="M133" s="2">
        <v>0</v>
      </c>
      <c r="N133" s="2">
        <v>0</v>
      </c>
      <c r="O133" s="2">
        <v>0</v>
      </c>
      <c r="P133" s="2">
        <v>0</v>
      </c>
      <c r="Q133" s="2">
        <v>0</v>
      </c>
      <c r="R133" s="2">
        <v>0</v>
      </c>
      <c r="S133" s="2">
        <v>0.85782608695652163</v>
      </c>
      <c r="T133" s="2">
        <v>1.7042391304347826</v>
      </c>
      <c r="U133" s="2">
        <v>0</v>
      </c>
      <c r="V133" s="2">
        <v>5.0657640232108309E-2</v>
      </c>
      <c r="W133" s="2">
        <v>0.41934782608695648</v>
      </c>
      <c r="X133" s="2">
        <v>3.9938043478260865</v>
      </c>
      <c r="Y133" s="2">
        <v>0</v>
      </c>
      <c r="Z133" s="2">
        <v>8.7257683215130014E-2</v>
      </c>
      <c r="AA133" s="2">
        <v>0</v>
      </c>
      <c r="AB133" s="2">
        <v>0</v>
      </c>
      <c r="AC133" s="2">
        <v>0</v>
      </c>
      <c r="AD133" s="2">
        <v>0</v>
      </c>
      <c r="AE133" s="2">
        <v>0</v>
      </c>
      <c r="AF133" s="2">
        <v>0</v>
      </c>
      <c r="AG133" s="2">
        <v>0</v>
      </c>
      <c r="AH133" t="s">
        <v>148</v>
      </c>
      <c r="AI133">
        <v>7</v>
      </c>
    </row>
    <row r="134" spans="1:35" x14ac:dyDescent="0.25">
      <c r="A134" t="s">
        <v>607</v>
      </c>
      <c r="B134" t="s">
        <v>342</v>
      </c>
      <c r="C134" t="s">
        <v>386</v>
      </c>
      <c r="D134" t="s">
        <v>521</v>
      </c>
      <c r="E134" s="2">
        <v>74.456521739130437</v>
      </c>
      <c r="F134" s="2">
        <v>2.9347826086956523</v>
      </c>
      <c r="G134" s="2">
        <v>0</v>
      </c>
      <c r="H134" s="2">
        <v>0</v>
      </c>
      <c r="I134" s="2">
        <v>2.1673913043478263</v>
      </c>
      <c r="J134" s="2">
        <v>0</v>
      </c>
      <c r="K134" s="2">
        <v>0</v>
      </c>
      <c r="L134" s="2">
        <v>5.0244565217391299</v>
      </c>
      <c r="M134" s="2">
        <v>0</v>
      </c>
      <c r="N134" s="2">
        <v>10.383152173913043</v>
      </c>
      <c r="O134" s="2">
        <v>0.13945255474452553</v>
      </c>
      <c r="P134" s="2">
        <v>5.3043478260869561</v>
      </c>
      <c r="Q134" s="2">
        <v>0</v>
      </c>
      <c r="R134" s="2">
        <v>7.1240875912408755E-2</v>
      </c>
      <c r="S134" s="2">
        <v>10.703043478260868</v>
      </c>
      <c r="T134" s="2">
        <v>9.4381521739130445</v>
      </c>
      <c r="U134" s="2">
        <v>0</v>
      </c>
      <c r="V134" s="2">
        <v>0.2705094890510949</v>
      </c>
      <c r="W134" s="2">
        <v>8.5073913043478289</v>
      </c>
      <c r="X134" s="2">
        <v>16.791847826086961</v>
      </c>
      <c r="Y134" s="2">
        <v>0</v>
      </c>
      <c r="Z134" s="2">
        <v>0.33978540145985414</v>
      </c>
      <c r="AA134" s="2">
        <v>0</v>
      </c>
      <c r="AB134" s="2">
        <v>0</v>
      </c>
      <c r="AC134" s="2">
        <v>0</v>
      </c>
      <c r="AD134" s="2">
        <v>0</v>
      </c>
      <c r="AE134" s="2">
        <v>0</v>
      </c>
      <c r="AF134" s="2">
        <v>0</v>
      </c>
      <c r="AG134" s="2">
        <v>0</v>
      </c>
      <c r="AH134" t="s">
        <v>154</v>
      </c>
      <c r="AI134">
        <v>7</v>
      </c>
    </row>
    <row r="135" spans="1:35" x14ac:dyDescent="0.25">
      <c r="A135" t="s">
        <v>607</v>
      </c>
      <c r="B135" t="s">
        <v>312</v>
      </c>
      <c r="C135" t="s">
        <v>386</v>
      </c>
      <c r="D135" t="s">
        <v>521</v>
      </c>
      <c r="E135" s="2">
        <v>29.847826086956523</v>
      </c>
      <c r="F135" s="2">
        <v>0.97826086956521741</v>
      </c>
      <c r="G135" s="2">
        <v>0</v>
      </c>
      <c r="H135" s="2">
        <v>0</v>
      </c>
      <c r="I135" s="2">
        <v>1.1347826086956518</v>
      </c>
      <c r="J135" s="2">
        <v>0</v>
      </c>
      <c r="K135" s="2">
        <v>0</v>
      </c>
      <c r="L135" s="2">
        <v>0.20076086956521738</v>
      </c>
      <c r="M135" s="2">
        <v>0</v>
      </c>
      <c r="N135" s="2">
        <v>5.0896739130434785</v>
      </c>
      <c r="O135" s="2">
        <v>0.17052075746540421</v>
      </c>
      <c r="P135" s="2">
        <v>5.3043478260869561</v>
      </c>
      <c r="Q135" s="2">
        <v>0</v>
      </c>
      <c r="R135" s="2">
        <v>0.17771303714493808</v>
      </c>
      <c r="S135" s="2">
        <v>1.0550000000000004</v>
      </c>
      <c r="T135" s="2">
        <v>3.136847826086957</v>
      </c>
      <c r="U135" s="2">
        <v>0</v>
      </c>
      <c r="V135" s="2">
        <v>0.14044064093226513</v>
      </c>
      <c r="W135" s="2">
        <v>1.4129347826086958</v>
      </c>
      <c r="X135" s="2">
        <v>3.1431521739130432</v>
      </c>
      <c r="Y135" s="2">
        <v>0</v>
      </c>
      <c r="Z135" s="2">
        <v>0.15264384559359065</v>
      </c>
      <c r="AA135" s="2">
        <v>0</v>
      </c>
      <c r="AB135" s="2">
        <v>0</v>
      </c>
      <c r="AC135" s="2">
        <v>0</v>
      </c>
      <c r="AD135" s="2">
        <v>0</v>
      </c>
      <c r="AE135" s="2">
        <v>0</v>
      </c>
      <c r="AF135" s="2">
        <v>0</v>
      </c>
      <c r="AG135" s="2">
        <v>0</v>
      </c>
      <c r="AH135" t="s">
        <v>121</v>
      </c>
      <c r="AI135">
        <v>7</v>
      </c>
    </row>
    <row r="136" spans="1:35" x14ac:dyDescent="0.25">
      <c r="A136" t="s">
        <v>607</v>
      </c>
      <c r="B136" t="s">
        <v>345</v>
      </c>
      <c r="C136" t="s">
        <v>385</v>
      </c>
      <c r="D136" t="s">
        <v>555</v>
      </c>
      <c r="E136" s="2">
        <v>39.891304347826086</v>
      </c>
      <c r="F136" s="2">
        <v>5.7391304347826084</v>
      </c>
      <c r="G136" s="2">
        <v>1.5163043478260869</v>
      </c>
      <c r="H136" s="2">
        <v>0.35869565217391303</v>
      </c>
      <c r="I136" s="2">
        <v>0.5</v>
      </c>
      <c r="J136" s="2">
        <v>0</v>
      </c>
      <c r="K136" s="2">
        <v>0</v>
      </c>
      <c r="L136" s="2">
        <v>0</v>
      </c>
      <c r="M136" s="2">
        <v>0</v>
      </c>
      <c r="N136" s="2">
        <v>3.3777173913043477</v>
      </c>
      <c r="O136" s="2">
        <v>8.4673024523160764E-2</v>
      </c>
      <c r="P136" s="2">
        <v>0</v>
      </c>
      <c r="Q136" s="2">
        <v>13.557065217391305</v>
      </c>
      <c r="R136" s="2">
        <v>0.33985013623978205</v>
      </c>
      <c r="S136" s="2">
        <v>4.0641304347826086</v>
      </c>
      <c r="T136" s="2">
        <v>0</v>
      </c>
      <c r="U136" s="2">
        <v>0</v>
      </c>
      <c r="V136" s="2">
        <v>0.10188010899182562</v>
      </c>
      <c r="W136" s="2">
        <v>6.6630434782608688E-2</v>
      </c>
      <c r="X136" s="2">
        <v>4.0754347826086947</v>
      </c>
      <c r="Y136" s="2">
        <v>0</v>
      </c>
      <c r="Z136" s="2">
        <v>0.10383378746594005</v>
      </c>
      <c r="AA136" s="2">
        <v>0</v>
      </c>
      <c r="AB136" s="2">
        <v>0</v>
      </c>
      <c r="AC136" s="2">
        <v>0</v>
      </c>
      <c r="AD136" s="2">
        <v>0</v>
      </c>
      <c r="AE136" s="2">
        <v>0</v>
      </c>
      <c r="AF136" s="2">
        <v>0</v>
      </c>
      <c r="AG136" s="2">
        <v>0</v>
      </c>
      <c r="AH136" t="s">
        <v>157</v>
      </c>
      <c r="AI136">
        <v>7</v>
      </c>
    </row>
    <row r="137" spans="1:35" x14ac:dyDescent="0.25">
      <c r="A137" t="s">
        <v>607</v>
      </c>
      <c r="B137" t="s">
        <v>374</v>
      </c>
      <c r="C137" t="s">
        <v>401</v>
      </c>
      <c r="D137" t="s">
        <v>533</v>
      </c>
      <c r="E137" s="2">
        <v>38.043478260869563</v>
      </c>
      <c r="F137" s="2">
        <v>5.6521739130434785</v>
      </c>
      <c r="G137" s="2">
        <v>0</v>
      </c>
      <c r="H137" s="2">
        <v>0</v>
      </c>
      <c r="I137" s="2">
        <v>0</v>
      </c>
      <c r="J137" s="2">
        <v>0</v>
      </c>
      <c r="K137" s="2">
        <v>0</v>
      </c>
      <c r="L137" s="2">
        <v>0</v>
      </c>
      <c r="M137" s="2">
        <v>4.8342391304347823</v>
      </c>
      <c r="N137" s="2">
        <v>0</v>
      </c>
      <c r="O137" s="2">
        <v>0.12707142857142856</v>
      </c>
      <c r="P137" s="2">
        <v>4.5027173913043477</v>
      </c>
      <c r="Q137" s="2">
        <v>18.725543478260871</v>
      </c>
      <c r="R137" s="2">
        <v>0.61057142857142865</v>
      </c>
      <c r="S137" s="2">
        <v>0</v>
      </c>
      <c r="T137" s="2">
        <v>0</v>
      </c>
      <c r="U137" s="2">
        <v>0</v>
      </c>
      <c r="V137" s="2">
        <v>0</v>
      </c>
      <c r="W137" s="2">
        <v>0</v>
      </c>
      <c r="X137" s="2">
        <v>0</v>
      </c>
      <c r="Y137" s="2">
        <v>0</v>
      </c>
      <c r="Z137" s="2">
        <v>0</v>
      </c>
      <c r="AA137" s="2">
        <v>0</v>
      </c>
      <c r="AB137" s="2">
        <v>0</v>
      </c>
      <c r="AC137" s="2">
        <v>0</v>
      </c>
      <c r="AD137" s="2">
        <v>0</v>
      </c>
      <c r="AE137" s="2">
        <v>0</v>
      </c>
      <c r="AF137" s="2">
        <v>0</v>
      </c>
      <c r="AG137" s="2">
        <v>0</v>
      </c>
      <c r="AH137" t="s">
        <v>186</v>
      </c>
      <c r="AI137">
        <v>7</v>
      </c>
    </row>
    <row r="138" spans="1:35" x14ac:dyDescent="0.25">
      <c r="A138" t="s">
        <v>607</v>
      </c>
      <c r="B138" t="s">
        <v>361</v>
      </c>
      <c r="C138" t="s">
        <v>400</v>
      </c>
      <c r="D138" t="s">
        <v>545</v>
      </c>
      <c r="E138" s="2">
        <v>26.445652173913043</v>
      </c>
      <c r="F138" s="2">
        <v>2.8260869565217392</v>
      </c>
      <c r="G138" s="2">
        <v>0.70652173913043481</v>
      </c>
      <c r="H138" s="2">
        <v>0.41576086956521741</v>
      </c>
      <c r="I138" s="2">
        <v>1.4211956521739131</v>
      </c>
      <c r="J138" s="2">
        <v>0</v>
      </c>
      <c r="K138" s="2">
        <v>0</v>
      </c>
      <c r="L138" s="2">
        <v>2.6013043478260864</v>
      </c>
      <c r="M138" s="2">
        <v>4.5640217391304354</v>
      </c>
      <c r="N138" s="2">
        <v>0</v>
      </c>
      <c r="O138" s="2">
        <v>0.17258117550349367</v>
      </c>
      <c r="P138" s="2">
        <v>0</v>
      </c>
      <c r="Q138" s="2">
        <v>0</v>
      </c>
      <c r="R138" s="2">
        <v>0</v>
      </c>
      <c r="S138" s="2">
        <v>8.1846739130434791</v>
      </c>
      <c r="T138" s="2">
        <v>9.600326086956521</v>
      </c>
      <c r="U138" s="2">
        <v>0</v>
      </c>
      <c r="V138" s="2">
        <v>0.67251130291820804</v>
      </c>
      <c r="W138" s="2">
        <v>14.744673913043471</v>
      </c>
      <c r="X138" s="2">
        <v>19.36304347826087</v>
      </c>
      <c r="Y138" s="2">
        <v>0</v>
      </c>
      <c r="Z138" s="2">
        <v>1.2897287299630085</v>
      </c>
      <c r="AA138" s="2">
        <v>0</v>
      </c>
      <c r="AB138" s="2">
        <v>0</v>
      </c>
      <c r="AC138" s="2">
        <v>0</v>
      </c>
      <c r="AD138" s="2">
        <v>0</v>
      </c>
      <c r="AE138" s="2">
        <v>0</v>
      </c>
      <c r="AF138" s="2">
        <v>0</v>
      </c>
      <c r="AG138" s="2">
        <v>0</v>
      </c>
      <c r="AH138" t="s">
        <v>173</v>
      </c>
      <c r="AI138">
        <v>7</v>
      </c>
    </row>
    <row r="139" spans="1:35" x14ac:dyDescent="0.25">
      <c r="A139" t="s">
        <v>607</v>
      </c>
      <c r="B139" t="s">
        <v>352</v>
      </c>
      <c r="C139" t="s">
        <v>427</v>
      </c>
      <c r="D139" t="s">
        <v>516</v>
      </c>
      <c r="E139" s="2">
        <v>39.945652173913047</v>
      </c>
      <c r="F139" s="2">
        <v>2.8260869565217392</v>
      </c>
      <c r="G139" s="2">
        <v>0.70652173913043481</v>
      </c>
      <c r="H139" s="2">
        <v>0.57336956521739135</v>
      </c>
      <c r="I139" s="2">
        <v>1.7717391304347827</v>
      </c>
      <c r="J139" s="2">
        <v>0</v>
      </c>
      <c r="K139" s="2">
        <v>0</v>
      </c>
      <c r="L139" s="2">
        <v>2.8608695652173908</v>
      </c>
      <c r="M139" s="2">
        <v>5.0554347826086952</v>
      </c>
      <c r="N139" s="2">
        <v>0</v>
      </c>
      <c r="O139" s="2">
        <v>0.12655782312925168</v>
      </c>
      <c r="P139" s="2">
        <v>0</v>
      </c>
      <c r="Q139" s="2">
        <v>0</v>
      </c>
      <c r="R139" s="2">
        <v>0</v>
      </c>
      <c r="S139" s="2">
        <v>23.635326086956521</v>
      </c>
      <c r="T139" s="2">
        <v>16.419021739130432</v>
      </c>
      <c r="U139" s="2">
        <v>0</v>
      </c>
      <c r="V139" s="2">
        <v>1.0027210884353739</v>
      </c>
      <c r="W139" s="2">
        <v>16.250217391304343</v>
      </c>
      <c r="X139" s="2">
        <v>20.561630434782611</v>
      </c>
      <c r="Y139" s="2">
        <v>0</v>
      </c>
      <c r="Z139" s="2">
        <v>0.9215482993197277</v>
      </c>
      <c r="AA139" s="2">
        <v>0</v>
      </c>
      <c r="AB139" s="2">
        <v>0</v>
      </c>
      <c r="AC139" s="2">
        <v>0</v>
      </c>
      <c r="AD139" s="2">
        <v>0</v>
      </c>
      <c r="AE139" s="2">
        <v>0</v>
      </c>
      <c r="AF139" s="2">
        <v>0</v>
      </c>
      <c r="AG139" s="2">
        <v>0</v>
      </c>
      <c r="AH139" t="s">
        <v>164</v>
      </c>
      <c r="AI139">
        <v>7</v>
      </c>
    </row>
    <row r="140" spans="1:35" x14ac:dyDescent="0.25">
      <c r="A140" t="s">
        <v>607</v>
      </c>
      <c r="B140" t="s">
        <v>315</v>
      </c>
      <c r="C140" t="s">
        <v>427</v>
      </c>
      <c r="D140" t="s">
        <v>516</v>
      </c>
      <c r="E140" s="2">
        <v>44.565217391304351</v>
      </c>
      <c r="F140" s="2">
        <v>5.7391304347826084</v>
      </c>
      <c r="G140" s="2">
        <v>0</v>
      </c>
      <c r="H140" s="2">
        <v>0</v>
      </c>
      <c r="I140" s="2">
        <v>0</v>
      </c>
      <c r="J140" s="2">
        <v>0</v>
      </c>
      <c r="K140" s="2">
        <v>0</v>
      </c>
      <c r="L140" s="2">
        <v>7.545217391304349</v>
      </c>
      <c r="M140" s="2">
        <v>0</v>
      </c>
      <c r="N140" s="2">
        <v>11.304347826086957</v>
      </c>
      <c r="O140" s="2">
        <v>0.25365853658536586</v>
      </c>
      <c r="P140" s="2">
        <v>6.1731521739130413</v>
      </c>
      <c r="Q140" s="2">
        <v>0.56934782608695667</v>
      </c>
      <c r="R140" s="2">
        <v>0.15129512195121944</v>
      </c>
      <c r="S140" s="2">
        <v>4.0702173913043449</v>
      </c>
      <c r="T140" s="2">
        <v>4.0625</v>
      </c>
      <c r="U140" s="2">
        <v>0</v>
      </c>
      <c r="V140" s="2">
        <v>0.18249024390243895</v>
      </c>
      <c r="W140" s="2">
        <v>6.0393478260869555</v>
      </c>
      <c r="X140" s="2">
        <v>5.4341304347826078</v>
      </c>
      <c r="Y140" s="2">
        <v>0</v>
      </c>
      <c r="Z140" s="2">
        <v>0.25745365853658531</v>
      </c>
      <c r="AA140" s="2">
        <v>0</v>
      </c>
      <c r="AB140" s="2">
        <v>0</v>
      </c>
      <c r="AC140" s="2">
        <v>0</v>
      </c>
      <c r="AD140" s="2">
        <v>0</v>
      </c>
      <c r="AE140" s="2">
        <v>0</v>
      </c>
      <c r="AF140" s="2">
        <v>0</v>
      </c>
      <c r="AG140" s="2">
        <v>0</v>
      </c>
      <c r="AH140" t="s">
        <v>124</v>
      </c>
      <c r="AI140">
        <v>7</v>
      </c>
    </row>
    <row r="141" spans="1:35" x14ac:dyDescent="0.25">
      <c r="A141" t="s">
        <v>607</v>
      </c>
      <c r="B141" t="s">
        <v>333</v>
      </c>
      <c r="C141" t="s">
        <v>491</v>
      </c>
      <c r="D141" t="s">
        <v>557</v>
      </c>
      <c r="E141" s="2">
        <v>82.163043478260875</v>
      </c>
      <c r="F141" s="2">
        <v>5.5652173913043477</v>
      </c>
      <c r="G141" s="2">
        <v>0</v>
      </c>
      <c r="H141" s="2">
        <v>0</v>
      </c>
      <c r="I141" s="2">
        <v>2.9929347826086952</v>
      </c>
      <c r="J141" s="2">
        <v>0</v>
      </c>
      <c r="K141" s="2">
        <v>0</v>
      </c>
      <c r="L141" s="2">
        <v>5.7591304347826089</v>
      </c>
      <c r="M141" s="2">
        <v>0</v>
      </c>
      <c r="N141" s="2">
        <v>17.612608695652177</v>
      </c>
      <c r="O141" s="2">
        <v>0.21436168805397543</v>
      </c>
      <c r="P141" s="2">
        <v>4.2729347826086963</v>
      </c>
      <c r="Q141" s="2">
        <v>9.2336956521739122</v>
      </c>
      <c r="R141" s="2">
        <v>0.16438814658023546</v>
      </c>
      <c r="S141" s="2">
        <v>13.596086956521741</v>
      </c>
      <c r="T141" s="2">
        <v>0</v>
      </c>
      <c r="U141" s="2">
        <v>0</v>
      </c>
      <c r="V141" s="2">
        <v>0.1654769149358381</v>
      </c>
      <c r="W141" s="2">
        <v>1.0391304347826085</v>
      </c>
      <c r="X141" s="2">
        <v>8.7232608695652143</v>
      </c>
      <c r="Y141" s="2">
        <v>0</v>
      </c>
      <c r="Z141" s="2">
        <v>0.11881730387617405</v>
      </c>
      <c r="AA141" s="2">
        <v>0</v>
      </c>
      <c r="AB141" s="2">
        <v>0</v>
      </c>
      <c r="AC141" s="2">
        <v>0</v>
      </c>
      <c r="AD141" s="2">
        <v>0</v>
      </c>
      <c r="AE141" s="2">
        <v>0</v>
      </c>
      <c r="AF141" s="2">
        <v>0</v>
      </c>
      <c r="AG141" s="2">
        <v>0</v>
      </c>
      <c r="AH141" t="s">
        <v>145</v>
      </c>
      <c r="AI141">
        <v>7</v>
      </c>
    </row>
    <row r="142" spans="1:35" x14ac:dyDescent="0.25">
      <c r="A142" t="s">
        <v>607</v>
      </c>
      <c r="B142" t="s">
        <v>210</v>
      </c>
      <c r="C142" t="s">
        <v>434</v>
      </c>
      <c r="D142" t="s">
        <v>527</v>
      </c>
      <c r="E142" s="2">
        <v>23.239130434782609</v>
      </c>
      <c r="F142" s="2">
        <v>0</v>
      </c>
      <c r="G142" s="2">
        <v>6.5217391304347824E-2</v>
      </c>
      <c r="H142" s="2">
        <v>0.10869565217391304</v>
      </c>
      <c r="I142" s="2">
        <v>0.1358695652173913</v>
      </c>
      <c r="J142" s="2">
        <v>8.0298913043478262</v>
      </c>
      <c r="K142" s="2">
        <v>0</v>
      </c>
      <c r="L142" s="2">
        <v>0.74347826086956526</v>
      </c>
      <c r="M142" s="2">
        <v>3.7088043478260881</v>
      </c>
      <c r="N142" s="2">
        <v>0</v>
      </c>
      <c r="O142" s="2">
        <v>0.15959307764265673</v>
      </c>
      <c r="P142" s="2">
        <v>0</v>
      </c>
      <c r="Q142" s="2">
        <v>7.4984782608695628</v>
      </c>
      <c r="R142" s="2">
        <v>0.32266604303086988</v>
      </c>
      <c r="S142" s="2">
        <v>0.60804347826086957</v>
      </c>
      <c r="T142" s="2">
        <v>0</v>
      </c>
      <c r="U142" s="2">
        <v>0</v>
      </c>
      <c r="V142" s="2">
        <v>2.6164639850327409E-2</v>
      </c>
      <c r="W142" s="2">
        <v>0.82119565217391299</v>
      </c>
      <c r="X142" s="2">
        <v>1.9578260869565218</v>
      </c>
      <c r="Y142" s="2">
        <v>0</v>
      </c>
      <c r="Z142" s="2">
        <v>0.11958372310570627</v>
      </c>
      <c r="AA142" s="2">
        <v>0</v>
      </c>
      <c r="AB142" s="2">
        <v>0</v>
      </c>
      <c r="AC142" s="2">
        <v>0</v>
      </c>
      <c r="AD142" s="2">
        <v>54.677391304347815</v>
      </c>
      <c r="AE142" s="2">
        <v>0</v>
      </c>
      <c r="AF142" s="2">
        <v>0</v>
      </c>
      <c r="AG142" s="2">
        <v>0</v>
      </c>
      <c r="AH142" t="s">
        <v>17</v>
      </c>
      <c r="AI142">
        <v>7</v>
      </c>
    </row>
    <row r="143" spans="1:35" x14ac:dyDescent="0.25">
      <c r="A143" t="s">
        <v>607</v>
      </c>
      <c r="B143" t="s">
        <v>192</v>
      </c>
      <c r="C143" t="s">
        <v>394</v>
      </c>
      <c r="D143" t="s">
        <v>542</v>
      </c>
      <c r="E143" s="2">
        <v>19.282608695652176</v>
      </c>
      <c r="F143" s="2">
        <v>11.9375</v>
      </c>
      <c r="G143" s="2">
        <v>0.43478260869565216</v>
      </c>
      <c r="H143" s="2">
        <v>0</v>
      </c>
      <c r="I143" s="2">
        <v>8.1521739130434784E-2</v>
      </c>
      <c r="J143" s="2">
        <v>0</v>
      </c>
      <c r="K143" s="2">
        <v>0</v>
      </c>
      <c r="L143" s="2">
        <v>0</v>
      </c>
      <c r="M143" s="2">
        <v>3.1222826086956523</v>
      </c>
      <c r="N143" s="2">
        <v>0.2391304347826087</v>
      </c>
      <c r="O143" s="2">
        <v>0.17432356257046222</v>
      </c>
      <c r="P143" s="2">
        <v>9.7826086956521743E-2</v>
      </c>
      <c r="Q143" s="2">
        <v>4.3641304347826084</v>
      </c>
      <c r="R143" s="2">
        <v>0.23139797068771134</v>
      </c>
      <c r="S143" s="2">
        <v>0.11684782608695653</v>
      </c>
      <c r="T143" s="2">
        <v>0</v>
      </c>
      <c r="U143" s="2">
        <v>0</v>
      </c>
      <c r="V143" s="2">
        <v>6.059751972942503E-3</v>
      </c>
      <c r="W143" s="2">
        <v>7.3369565217391311E-2</v>
      </c>
      <c r="X143" s="2">
        <v>6.5217391304347824E-2</v>
      </c>
      <c r="Y143" s="2">
        <v>0</v>
      </c>
      <c r="Z143" s="2">
        <v>7.1871476888387817E-3</v>
      </c>
      <c r="AA143" s="2">
        <v>0</v>
      </c>
      <c r="AB143" s="2">
        <v>0</v>
      </c>
      <c r="AC143" s="2">
        <v>0</v>
      </c>
      <c r="AD143" s="2">
        <v>0</v>
      </c>
      <c r="AE143" s="2">
        <v>0</v>
      </c>
      <c r="AF143" s="2">
        <v>0</v>
      </c>
      <c r="AG143" s="2">
        <v>0</v>
      </c>
      <c r="AH143" t="s">
        <v>127</v>
      </c>
      <c r="AI143">
        <v>7</v>
      </c>
    </row>
    <row r="144" spans="1:35" x14ac:dyDescent="0.25">
      <c r="A144" t="s">
        <v>607</v>
      </c>
      <c r="B144" t="s">
        <v>329</v>
      </c>
      <c r="C144" t="s">
        <v>490</v>
      </c>
      <c r="D144" t="s">
        <v>574</v>
      </c>
      <c r="E144" s="2">
        <v>17.076086956521738</v>
      </c>
      <c r="F144" s="2">
        <v>4.0869565217391308</v>
      </c>
      <c r="G144" s="2">
        <v>9.7826086956521743E-2</v>
      </c>
      <c r="H144" s="2">
        <v>0</v>
      </c>
      <c r="I144" s="2">
        <v>0.10326086956521739</v>
      </c>
      <c r="J144" s="2">
        <v>0</v>
      </c>
      <c r="K144" s="2">
        <v>0</v>
      </c>
      <c r="L144" s="2">
        <v>0.12445652173913045</v>
      </c>
      <c r="M144" s="2">
        <v>0</v>
      </c>
      <c r="N144" s="2">
        <v>4.5326086956521738</v>
      </c>
      <c r="O144" s="2">
        <v>0.26543602800763844</v>
      </c>
      <c r="P144" s="2">
        <v>0</v>
      </c>
      <c r="Q144" s="2">
        <v>4.5135869565217392</v>
      </c>
      <c r="R144" s="2">
        <v>0.26432208784213879</v>
      </c>
      <c r="S144" s="2">
        <v>0.14239130434782607</v>
      </c>
      <c r="T144" s="2">
        <v>0</v>
      </c>
      <c r="U144" s="2">
        <v>0</v>
      </c>
      <c r="V144" s="2">
        <v>8.3386378103119021E-3</v>
      </c>
      <c r="W144" s="2">
        <v>0.20706521739130435</v>
      </c>
      <c r="X144" s="2">
        <v>0</v>
      </c>
      <c r="Y144" s="2">
        <v>0</v>
      </c>
      <c r="Z144" s="2">
        <v>1.2126034373010821E-2</v>
      </c>
      <c r="AA144" s="2">
        <v>0</v>
      </c>
      <c r="AB144" s="2">
        <v>0</v>
      </c>
      <c r="AC144" s="2">
        <v>0</v>
      </c>
      <c r="AD144" s="2">
        <v>0</v>
      </c>
      <c r="AE144" s="2">
        <v>0</v>
      </c>
      <c r="AF144" s="2">
        <v>0</v>
      </c>
      <c r="AG144" s="2">
        <v>0</v>
      </c>
      <c r="AH144" t="s">
        <v>140</v>
      </c>
      <c r="AI144">
        <v>7</v>
      </c>
    </row>
    <row r="145" spans="1:35" x14ac:dyDescent="0.25">
      <c r="A145" t="s">
        <v>607</v>
      </c>
      <c r="B145" t="s">
        <v>295</v>
      </c>
      <c r="C145" t="s">
        <v>474</v>
      </c>
      <c r="D145" t="s">
        <v>533</v>
      </c>
      <c r="E145" s="2">
        <v>40.695652173913047</v>
      </c>
      <c r="F145" s="2">
        <v>3.730434782608695</v>
      </c>
      <c r="G145" s="2">
        <v>0.2608695652173913</v>
      </c>
      <c r="H145" s="2">
        <v>0.2608695652173913</v>
      </c>
      <c r="I145" s="2">
        <v>0.49673913043478263</v>
      </c>
      <c r="J145" s="2">
        <v>0</v>
      </c>
      <c r="K145" s="2">
        <v>0</v>
      </c>
      <c r="L145" s="2">
        <v>5.9565217391304354E-2</v>
      </c>
      <c r="M145" s="2">
        <v>0</v>
      </c>
      <c r="N145" s="2">
        <v>4.6804347826086952</v>
      </c>
      <c r="O145" s="2">
        <v>0.11501068376068374</v>
      </c>
      <c r="P145" s="2">
        <v>0</v>
      </c>
      <c r="Q145" s="2">
        <v>11.769565217391307</v>
      </c>
      <c r="R145" s="2">
        <v>0.28920940170940174</v>
      </c>
      <c r="S145" s="2">
        <v>2.0331521739130425</v>
      </c>
      <c r="T145" s="2">
        <v>4.0978260869565221E-2</v>
      </c>
      <c r="U145" s="2">
        <v>0</v>
      </c>
      <c r="V145" s="2">
        <v>5.0966880341880308E-2</v>
      </c>
      <c r="W145" s="2">
        <v>0.16793478260869565</v>
      </c>
      <c r="X145" s="2">
        <v>2.4843478260869567</v>
      </c>
      <c r="Y145" s="2">
        <v>0</v>
      </c>
      <c r="Z145" s="2">
        <v>6.5173611111111113E-2</v>
      </c>
      <c r="AA145" s="2">
        <v>0</v>
      </c>
      <c r="AB145" s="2">
        <v>0</v>
      </c>
      <c r="AC145" s="2">
        <v>0</v>
      </c>
      <c r="AD145" s="2">
        <v>0</v>
      </c>
      <c r="AE145" s="2">
        <v>0</v>
      </c>
      <c r="AF145" s="2">
        <v>0</v>
      </c>
      <c r="AG145" s="2">
        <v>0</v>
      </c>
      <c r="AH145" t="s">
        <v>104</v>
      </c>
      <c r="AI145">
        <v>7</v>
      </c>
    </row>
    <row r="146" spans="1:35" x14ac:dyDescent="0.25">
      <c r="A146" t="s">
        <v>607</v>
      </c>
      <c r="B146" t="s">
        <v>369</v>
      </c>
      <c r="C146" t="s">
        <v>499</v>
      </c>
      <c r="D146" t="s">
        <v>576</v>
      </c>
      <c r="E146" s="2">
        <v>22.478260869565219</v>
      </c>
      <c r="F146" s="2">
        <v>5.3777173913043477</v>
      </c>
      <c r="G146" s="2">
        <v>0</v>
      </c>
      <c r="H146" s="2">
        <v>7.6086956521739135E-2</v>
      </c>
      <c r="I146" s="2">
        <v>6.4253260869565239</v>
      </c>
      <c r="J146" s="2">
        <v>0</v>
      </c>
      <c r="K146" s="2">
        <v>0</v>
      </c>
      <c r="L146" s="2">
        <v>0</v>
      </c>
      <c r="M146" s="2">
        <v>0</v>
      </c>
      <c r="N146" s="2">
        <v>2.4848913043478262</v>
      </c>
      <c r="O146" s="2">
        <v>0.11054642166344295</v>
      </c>
      <c r="P146" s="2">
        <v>2.3295652173913042</v>
      </c>
      <c r="Q146" s="2">
        <v>0</v>
      </c>
      <c r="R146" s="2">
        <v>0.10363636363636362</v>
      </c>
      <c r="S146" s="2">
        <v>0</v>
      </c>
      <c r="T146" s="2">
        <v>0</v>
      </c>
      <c r="U146" s="2">
        <v>0</v>
      </c>
      <c r="V146" s="2">
        <v>0</v>
      </c>
      <c r="W146" s="2">
        <v>0</v>
      </c>
      <c r="X146" s="2">
        <v>0</v>
      </c>
      <c r="Y146" s="2">
        <v>0</v>
      </c>
      <c r="Z146" s="2">
        <v>0</v>
      </c>
      <c r="AA146" s="2">
        <v>0</v>
      </c>
      <c r="AB146" s="2">
        <v>0</v>
      </c>
      <c r="AC146" s="2">
        <v>0</v>
      </c>
      <c r="AD146" s="2">
        <v>0</v>
      </c>
      <c r="AE146" s="2">
        <v>0</v>
      </c>
      <c r="AF146" s="2">
        <v>0</v>
      </c>
      <c r="AG146" s="2">
        <v>0</v>
      </c>
      <c r="AH146" t="s">
        <v>181</v>
      </c>
      <c r="AI146">
        <v>7</v>
      </c>
    </row>
    <row r="147" spans="1:35" x14ac:dyDescent="0.25">
      <c r="A147" t="s">
        <v>607</v>
      </c>
      <c r="B147" t="s">
        <v>338</v>
      </c>
      <c r="C147" t="s">
        <v>425</v>
      </c>
      <c r="D147" t="s">
        <v>558</v>
      </c>
      <c r="E147" s="2">
        <v>26.271739130434781</v>
      </c>
      <c r="F147" s="2">
        <v>4.9076086956521738</v>
      </c>
      <c r="G147" s="2">
        <v>0</v>
      </c>
      <c r="H147" s="2">
        <v>9.7717391304347825E-2</v>
      </c>
      <c r="I147" s="2">
        <v>9.7934782608695647E-2</v>
      </c>
      <c r="J147" s="2">
        <v>0</v>
      </c>
      <c r="K147" s="2">
        <v>0</v>
      </c>
      <c r="L147" s="2">
        <v>3.6739130434782608E-2</v>
      </c>
      <c r="M147" s="2">
        <v>0</v>
      </c>
      <c r="N147" s="2">
        <v>5.7080434782608691</v>
      </c>
      <c r="O147" s="2">
        <v>0.21726934215970209</v>
      </c>
      <c r="P147" s="2">
        <v>0</v>
      </c>
      <c r="Q147" s="2">
        <v>0.99956521739130411</v>
      </c>
      <c r="R147" s="2">
        <v>3.804716590815059E-2</v>
      </c>
      <c r="S147" s="2">
        <v>0.49184782608695643</v>
      </c>
      <c r="T147" s="2">
        <v>1.4456521739130436E-2</v>
      </c>
      <c r="U147" s="2">
        <v>0</v>
      </c>
      <c r="V147" s="2">
        <v>1.9271824575920561E-2</v>
      </c>
      <c r="W147" s="2">
        <v>0.16739130434782609</v>
      </c>
      <c r="X147" s="2">
        <v>0.32065217391304346</v>
      </c>
      <c r="Y147" s="2">
        <v>3.7177173913043493</v>
      </c>
      <c r="Z147" s="2">
        <v>0.16008688456764589</v>
      </c>
      <c r="AA147" s="2">
        <v>0</v>
      </c>
      <c r="AB147" s="2">
        <v>0</v>
      </c>
      <c r="AC147" s="2">
        <v>0</v>
      </c>
      <c r="AD147" s="2">
        <v>0</v>
      </c>
      <c r="AE147" s="2">
        <v>0</v>
      </c>
      <c r="AF147" s="2">
        <v>0</v>
      </c>
      <c r="AG147" s="2">
        <v>0</v>
      </c>
      <c r="AH147" t="s">
        <v>150</v>
      </c>
      <c r="AI147">
        <v>7</v>
      </c>
    </row>
    <row r="148" spans="1:35" x14ac:dyDescent="0.25">
      <c r="A148" t="s">
        <v>607</v>
      </c>
      <c r="B148" t="s">
        <v>263</v>
      </c>
      <c r="C148" t="s">
        <v>415</v>
      </c>
      <c r="D148" t="s">
        <v>543</v>
      </c>
      <c r="E148" s="2">
        <v>27.152173913043477</v>
      </c>
      <c r="F148" s="2">
        <v>2</v>
      </c>
      <c r="G148" s="2">
        <v>0</v>
      </c>
      <c r="H148" s="2">
        <v>0.1416304347826087</v>
      </c>
      <c r="I148" s="2">
        <v>0.72010869565217395</v>
      </c>
      <c r="J148" s="2">
        <v>0</v>
      </c>
      <c r="K148" s="2">
        <v>0</v>
      </c>
      <c r="L148" s="2">
        <v>0.37260869565217375</v>
      </c>
      <c r="M148" s="2">
        <v>5.4630434782608708</v>
      </c>
      <c r="N148" s="2">
        <v>0</v>
      </c>
      <c r="O148" s="2">
        <v>0.20120096076861496</v>
      </c>
      <c r="P148" s="2">
        <v>6.1568478260869588</v>
      </c>
      <c r="Q148" s="2">
        <v>0</v>
      </c>
      <c r="R148" s="2">
        <v>0.22675340272217784</v>
      </c>
      <c r="S148" s="2">
        <v>0.22945652173913042</v>
      </c>
      <c r="T148" s="2">
        <v>2.9102173913043488</v>
      </c>
      <c r="U148" s="2">
        <v>0</v>
      </c>
      <c r="V148" s="2">
        <v>0.11563250600480389</v>
      </c>
      <c r="W148" s="2">
        <v>2.6747826086956521</v>
      </c>
      <c r="X148" s="2">
        <v>1.8195652173913046</v>
      </c>
      <c r="Y148" s="2">
        <v>0</v>
      </c>
      <c r="Z148" s="2">
        <v>0.16552441953562852</v>
      </c>
      <c r="AA148" s="2">
        <v>0</v>
      </c>
      <c r="AB148" s="2">
        <v>0</v>
      </c>
      <c r="AC148" s="2">
        <v>0</v>
      </c>
      <c r="AD148" s="2">
        <v>0</v>
      </c>
      <c r="AE148" s="2">
        <v>0</v>
      </c>
      <c r="AF148" s="2">
        <v>0</v>
      </c>
      <c r="AG148" s="2">
        <v>0</v>
      </c>
      <c r="AH148" t="s">
        <v>71</v>
      </c>
      <c r="AI148">
        <v>7</v>
      </c>
    </row>
    <row r="149" spans="1:35" x14ac:dyDescent="0.25">
      <c r="A149" t="s">
        <v>607</v>
      </c>
      <c r="B149" t="s">
        <v>321</v>
      </c>
      <c r="C149" t="s">
        <v>397</v>
      </c>
      <c r="D149" t="s">
        <v>561</v>
      </c>
      <c r="E149" s="2">
        <v>20.076086956521738</v>
      </c>
      <c r="F149" s="2">
        <v>5.4092391304347833</v>
      </c>
      <c r="G149" s="2">
        <v>8.152173913043478E-3</v>
      </c>
      <c r="H149" s="2">
        <v>0.19565217391304349</v>
      </c>
      <c r="I149" s="2">
        <v>0.92391304347826086</v>
      </c>
      <c r="J149" s="2">
        <v>0</v>
      </c>
      <c r="K149" s="2">
        <v>0</v>
      </c>
      <c r="L149" s="2">
        <v>0.39782608695652177</v>
      </c>
      <c r="M149" s="2">
        <v>0</v>
      </c>
      <c r="N149" s="2">
        <v>6.1627173913043478</v>
      </c>
      <c r="O149" s="2">
        <v>0.30696805630752572</v>
      </c>
      <c r="P149" s="2">
        <v>11.058804347826086</v>
      </c>
      <c r="Q149" s="2">
        <v>0</v>
      </c>
      <c r="R149" s="2">
        <v>0.5508446128857607</v>
      </c>
      <c r="S149" s="2">
        <v>1.0184782608695655</v>
      </c>
      <c r="T149" s="2">
        <v>9.0217391304347819E-3</v>
      </c>
      <c r="U149" s="2">
        <v>0</v>
      </c>
      <c r="V149" s="2">
        <v>5.1180292365998935E-2</v>
      </c>
      <c r="W149" s="2">
        <v>0.105</v>
      </c>
      <c r="X149" s="2">
        <v>1.3442391304347827</v>
      </c>
      <c r="Y149" s="2">
        <v>0</v>
      </c>
      <c r="Z149" s="2">
        <v>7.2187330806713593E-2</v>
      </c>
      <c r="AA149" s="2">
        <v>0</v>
      </c>
      <c r="AB149" s="2">
        <v>0</v>
      </c>
      <c r="AC149" s="2">
        <v>0</v>
      </c>
      <c r="AD149" s="2">
        <v>0</v>
      </c>
      <c r="AE149" s="2">
        <v>0</v>
      </c>
      <c r="AF149" s="2">
        <v>0</v>
      </c>
      <c r="AG149" s="2">
        <v>0</v>
      </c>
      <c r="AH149" t="s">
        <v>131</v>
      </c>
      <c r="AI149">
        <v>7</v>
      </c>
    </row>
    <row r="150" spans="1:35" x14ac:dyDescent="0.25">
      <c r="A150" t="s">
        <v>607</v>
      </c>
      <c r="B150" t="s">
        <v>268</v>
      </c>
      <c r="C150" t="s">
        <v>460</v>
      </c>
      <c r="D150" t="s">
        <v>514</v>
      </c>
      <c r="E150" s="2">
        <v>44.543478260869563</v>
      </c>
      <c r="F150" s="2">
        <v>5.1304347826086953</v>
      </c>
      <c r="G150" s="2">
        <v>0.10326086956521739</v>
      </c>
      <c r="H150" s="2">
        <v>0.13934782608695653</v>
      </c>
      <c r="I150" s="2">
        <v>1.5652173913043479</v>
      </c>
      <c r="J150" s="2">
        <v>0</v>
      </c>
      <c r="K150" s="2">
        <v>0</v>
      </c>
      <c r="L150" s="2">
        <v>0.30206521739130437</v>
      </c>
      <c r="M150" s="2">
        <v>5.0568478260869565</v>
      </c>
      <c r="N150" s="2">
        <v>0</v>
      </c>
      <c r="O150" s="2">
        <v>0.11352611029770621</v>
      </c>
      <c r="P150" s="2">
        <v>4.7005434782608679</v>
      </c>
      <c r="Q150" s="2">
        <v>0</v>
      </c>
      <c r="R150" s="2">
        <v>0.10552708638360173</v>
      </c>
      <c r="S150" s="2">
        <v>3.674239130434783</v>
      </c>
      <c r="T150" s="2">
        <v>0.43434782608695643</v>
      </c>
      <c r="U150" s="2">
        <v>0</v>
      </c>
      <c r="V150" s="2">
        <v>9.223767691556857E-2</v>
      </c>
      <c r="W150" s="2">
        <v>1.5885869565217394</v>
      </c>
      <c r="X150" s="2">
        <v>5.4729347826086965</v>
      </c>
      <c r="Y150" s="2">
        <v>0</v>
      </c>
      <c r="Z150" s="2">
        <v>0.15853099072718402</v>
      </c>
      <c r="AA150" s="2">
        <v>0</v>
      </c>
      <c r="AB150" s="2">
        <v>0</v>
      </c>
      <c r="AC150" s="2">
        <v>0</v>
      </c>
      <c r="AD150" s="2">
        <v>0</v>
      </c>
      <c r="AE150" s="2">
        <v>0</v>
      </c>
      <c r="AF150" s="2">
        <v>0</v>
      </c>
      <c r="AG150" s="2">
        <v>2.1739130434782608E-2</v>
      </c>
      <c r="AH150" t="s">
        <v>76</v>
      </c>
      <c r="AI150">
        <v>7</v>
      </c>
    </row>
    <row r="151" spans="1:35" x14ac:dyDescent="0.25">
      <c r="A151" t="s">
        <v>607</v>
      </c>
      <c r="B151" t="s">
        <v>262</v>
      </c>
      <c r="C151" t="s">
        <v>458</v>
      </c>
      <c r="D151" t="s">
        <v>529</v>
      </c>
      <c r="E151" s="2">
        <v>24.782608695652176</v>
      </c>
      <c r="F151" s="2">
        <v>5.1304347826086953</v>
      </c>
      <c r="G151" s="2">
        <v>2.1739130434782608E-2</v>
      </c>
      <c r="H151" s="2">
        <v>0.10869565217391304</v>
      </c>
      <c r="I151" s="2">
        <v>3.2173913043478262</v>
      </c>
      <c r="J151" s="2">
        <v>0</v>
      </c>
      <c r="K151" s="2">
        <v>0</v>
      </c>
      <c r="L151" s="2">
        <v>0.27804347826086956</v>
      </c>
      <c r="M151" s="2">
        <v>4.2741304347826086</v>
      </c>
      <c r="N151" s="2">
        <v>0</v>
      </c>
      <c r="O151" s="2">
        <v>0.17246491228070174</v>
      </c>
      <c r="P151" s="2">
        <v>4.9390217391304336</v>
      </c>
      <c r="Q151" s="2">
        <v>0</v>
      </c>
      <c r="R151" s="2">
        <v>0.19929385964912275</v>
      </c>
      <c r="S151" s="2">
        <v>1.2955434782608695</v>
      </c>
      <c r="T151" s="2">
        <v>0</v>
      </c>
      <c r="U151" s="2">
        <v>0</v>
      </c>
      <c r="V151" s="2">
        <v>5.2276315789473678E-2</v>
      </c>
      <c r="W151" s="2">
        <v>1.1926086956521744</v>
      </c>
      <c r="X151" s="2">
        <v>0</v>
      </c>
      <c r="Y151" s="2">
        <v>0</v>
      </c>
      <c r="Z151" s="2">
        <v>4.812280701754388E-2</v>
      </c>
      <c r="AA151" s="2">
        <v>0</v>
      </c>
      <c r="AB151" s="2">
        <v>0</v>
      </c>
      <c r="AC151" s="2">
        <v>0</v>
      </c>
      <c r="AD151" s="2">
        <v>18.393586956521741</v>
      </c>
      <c r="AE151" s="2">
        <v>0</v>
      </c>
      <c r="AF151" s="2">
        <v>0</v>
      </c>
      <c r="AG151" s="2">
        <v>0.40217391304347827</v>
      </c>
      <c r="AH151" t="s">
        <v>70</v>
      </c>
      <c r="AI151">
        <v>7</v>
      </c>
    </row>
    <row r="152" spans="1:35" x14ac:dyDescent="0.25">
      <c r="A152" t="s">
        <v>607</v>
      </c>
      <c r="B152" t="s">
        <v>251</v>
      </c>
      <c r="C152" t="s">
        <v>453</v>
      </c>
      <c r="D152" t="s">
        <v>558</v>
      </c>
      <c r="E152" s="2">
        <v>36.293478260869563</v>
      </c>
      <c r="F152" s="2">
        <v>5.1304347826086953</v>
      </c>
      <c r="G152" s="2">
        <v>0</v>
      </c>
      <c r="H152" s="2">
        <v>0.20043478260869566</v>
      </c>
      <c r="I152" s="2">
        <v>0.48097826086956524</v>
      </c>
      <c r="J152" s="2">
        <v>0</v>
      </c>
      <c r="K152" s="2">
        <v>0</v>
      </c>
      <c r="L152" s="2">
        <v>0.11510869565217391</v>
      </c>
      <c r="M152" s="2">
        <v>5.3076086956521751</v>
      </c>
      <c r="N152" s="2">
        <v>0</v>
      </c>
      <c r="O152" s="2">
        <v>0.1462413896376161</v>
      </c>
      <c r="P152" s="2">
        <v>4.8355434782608695</v>
      </c>
      <c r="Q152" s="2">
        <v>0.11152173913043478</v>
      </c>
      <c r="R152" s="2">
        <v>0.13630727762803235</v>
      </c>
      <c r="S152" s="2">
        <v>0.26413043478260867</v>
      </c>
      <c r="T152" s="2">
        <v>0.64315217391304347</v>
      </c>
      <c r="U152" s="2">
        <v>0</v>
      </c>
      <c r="V152" s="2">
        <v>2.4998502545672357E-2</v>
      </c>
      <c r="W152" s="2">
        <v>0.18608695652173915</v>
      </c>
      <c r="X152" s="2">
        <v>2.6738043478260871</v>
      </c>
      <c r="Y152" s="2">
        <v>0</v>
      </c>
      <c r="Z152" s="2">
        <v>7.8799041629230321E-2</v>
      </c>
      <c r="AA152" s="2">
        <v>0</v>
      </c>
      <c r="AB152" s="2">
        <v>0</v>
      </c>
      <c r="AC152" s="2">
        <v>0</v>
      </c>
      <c r="AD152" s="2">
        <v>24.356413043478256</v>
      </c>
      <c r="AE152" s="2">
        <v>0</v>
      </c>
      <c r="AF152" s="2">
        <v>0</v>
      </c>
      <c r="AG152" s="2">
        <v>0</v>
      </c>
      <c r="AH152" t="s">
        <v>58</v>
      </c>
      <c r="AI152">
        <v>7</v>
      </c>
    </row>
    <row r="153" spans="1:35" x14ac:dyDescent="0.25">
      <c r="A153" t="s">
        <v>607</v>
      </c>
      <c r="B153" t="s">
        <v>233</v>
      </c>
      <c r="C153" t="s">
        <v>447</v>
      </c>
      <c r="D153" t="s">
        <v>552</v>
      </c>
      <c r="E153" s="2">
        <v>42.630434782608695</v>
      </c>
      <c r="F153" s="2">
        <v>10.065217391304348</v>
      </c>
      <c r="G153" s="2">
        <v>0</v>
      </c>
      <c r="H153" s="2">
        <v>0</v>
      </c>
      <c r="I153" s="2">
        <v>0</v>
      </c>
      <c r="J153" s="2">
        <v>0</v>
      </c>
      <c r="K153" s="2">
        <v>0</v>
      </c>
      <c r="L153" s="2">
        <v>0.38532608695652176</v>
      </c>
      <c r="M153" s="2">
        <v>0</v>
      </c>
      <c r="N153" s="2">
        <v>4.2771739130434785</v>
      </c>
      <c r="O153" s="2">
        <v>0.10033146353901072</v>
      </c>
      <c r="P153" s="2">
        <v>1.5999999999999999</v>
      </c>
      <c r="Q153" s="2">
        <v>1.7715217391304348</v>
      </c>
      <c r="R153" s="2">
        <v>7.9087200407955124E-2</v>
      </c>
      <c r="S153" s="2">
        <v>4.4442391304347826</v>
      </c>
      <c r="T153" s="2">
        <v>0</v>
      </c>
      <c r="U153" s="2">
        <v>0</v>
      </c>
      <c r="V153" s="2">
        <v>0.10425038245792963</v>
      </c>
      <c r="W153" s="2">
        <v>1.1345652173913046</v>
      </c>
      <c r="X153" s="2">
        <v>2.8394565217391308</v>
      </c>
      <c r="Y153" s="2">
        <v>0.1951086956521739</v>
      </c>
      <c r="Z153" s="2">
        <v>9.7797042325344224E-2</v>
      </c>
      <c r="AA153" s="2">
        <v>0</v>
      </c>
      <c r="AB153" s="2">
        <v>0</v>
      </c>
      <c r="AC153" s="2">
        <v>0</v>
      </c>
      <c r="AD153" s="2">
        <v>0</v>
      </c>
      <c r="AE153" s="2">
        <v>0</v>
      </c>
      <c r="AF153" s="2">
        <v>0</v>
      </c>
      <c r="AG153" s="2">
        <v>0</v>
      </c>
      <c r="AH153" t="s">
        <v>40</v>
      </c>
      <c r="AI153">
        <v>7</v>
      </c>
    </row>
    <row r="154" spans="1:35" x14ac:dyDescent="0.25">
      <c r="A154" t="s">
        <v>607</v>
      </c>
      <c r="B154" t="s">
        <v>230</v>
      </c>
      <c r="C154" t="s">
        <v>445</v>
      </c>
      <c r="D154" t="s">
        <v>525</v>
      </c>
      <c r="E154" s="2">
        <v>73.902173913043484</v>
      </c>
      <c r="F154" s="2">
        <v>5.3043478260869561</v>
      </c>
      <c r="G154" s="2">
        <v>0</v>
      </c>
      <c r="H154" s="2">
        <v>0</v>
      </c>
      <c r="I154" s="2">
        <v>0.86956521739130432</v>
      </c>
      <c r="J154" s="2">
        <v>0</v>
      </c>
      <c r="K154" s="2">
        <v>0</v>
      </c>
      <c r="L154" s="2">
        <v>2.1572826086956525</v>
      </c>
      <c r="M154" s="2">
        <v>4.9565217391304346</v>
      </c>
      <c r="N154" s="2">
        <v>0</v>
      </c>
      <c r="O154" s="2">
        <v>6.7068686571554639E-2</v>
      </c>
      <c r="P154" s="2">
        <v>0</v>
      </c>
      <c r="Q154" s="2">
        <v>9.735434782608694</v>
      </c>
      <c r="R154" s="2">
        <v>0.13173407854096186</v>
      </c>
      <c r="S154" s="2">
        <v>9.6860869565217396</v>
      </c>
      <c r="T154" s="2">
        <v>0</v>
      </c>
      <c r="U154" s="2">
        <v>0</v>
      </c>
      <c r="V154" s="2">
        <v>0.1310663332843065</v>
      </c>
      <c r="W154" s="2">
        <v>3.848913043478261</v>
      </c>
      <c r="X154" s="2">
        <v>5.6777173913043493</v>
      </c>
      <c r="Y154" s="2">
        <v>0</v>
      </c>
      <c r="Z154" s="2">
        <v>0.12890866303868218</v>
      </c>
      <c r="AA154" s="2">
        <v>0</v>
      </c>
      <c r="AB154" s="2">
        <v>0</v>
      </c>
      <c r="AC154" s="2">
        <v>0</v>
      </c>
      <c r="AD154" s="2">
        <v>0</v>
      </c>
      <c r="AE154" s="2">
        <v>0</v>
      </c>
      <c r="AF154" s="2">
        <v>0</v>
      </c>
      <c r="AG154" s="2">
        <v>0</v>
      </c>
      <c r="AH154" t="s">
        <v>37</v>
      </c>
      <c r="AI154">
        <v>7</v>
      </c>
    </row>
    <row r="155" spans="1:35" x14ac:dyDescent="0.25">
      <c r="A155" t="s">
        <v>607</v>
      </c>
      <c r="B155" t="s">
        <v>370</v>
      </c>
      <c r="C155" t="s">
        <v>500</v>
      </c>
      <c r="D155" t="s">
        <v>577</v>
      </c>
      <c r="E155" s="2">
        <v>27.184782608695652</v>
      </c>
      <c r="F155" s="2">
        <v>0</v>
      </c>
      <c r="G155" s="2">
        <v>0</v>
      </c>
      <c r="H155" s="2">
        <v>0</v>
      </c>
      <c r="I155" s="2">
        <v>0</v>
      </c>
      <c r="J155" s="2">
        <v>0</v>
      </c>
      <c r="K155" s="2">
        <v>0</v>
      </c>
      <c r="L155" s="2">
        <v>0</v>
      </c>
      <c r="M155" s="2">
        <v>6.5735869565217397</v>
      </c>
      <c r="N155" s="2">
        <v>0</v>
      </c>
      <c r="O155" s="2">
        <v>0.24181127548980411</v>
      </c>
      <c r="P155" s="2">
        <v>4.0491304347826089</v>
      </c>
      <c r="Q155" s="2">
        <v>0</v>
      </c>
      <c r="R155" s="2">
        <v>0.14894842063174732</v>
      </c>
      <c r="S155" s="2">
        <v>0</v>
      </c>
      <c r="T155" s="2">
        <v>0</v>
      </c>
      <c r="U155" s="2">
        <v>0</v>
      </c>
      <c r="V155" s="2">
        <v>0</v>
      </c>
      <c r="W155" s="2">
        <v>0</v>
      </c>
      <c r="X155" s="2">
        <v>0</v>
      </c>
      <c r="Y155" s="2">
        <v>0</v>
      </c>
      <c r="Z155" s="2">
        <v>0</v>
      </c>
      <c r="AA155" s="2">
        <v>0</v>
      </c>
      <c r="AB155" s="2">
        <v>0</v>
      </c>
      <c r="AC155" s="2">
        <v>0</v>
      </c>
      <c r="AD155" s="2">
        <v>0</v>
      </c>
      <c r="AE155" s="2">
        <v>0</v>
      </c>
      <c r="AF155" s="2">
        <v>0</v>
      </c>
      <c r="AG155" s="2">
        <v>0</v>
      </c>
      <c r="AH155" t="s">
        <v>182</v>
      </c>
      <c r="AI155">
        <v>7</v>
      </c>
    </row>
    <row r="156" spans="1:35" x14ac:dyDescent="0.25">
      <c r="A156" t="s">
        <v>607</v>
      </c>
      <c r="B156" t="s">
        <v>343</v>
      </c>
      <c r="C156" t="s">
        <v>382</v>
      </c>
      <c r="D156" t="s">
        <v>531</v>
      </c>
      <c r="E156" s="2">
        <v>68.815217391304344</v>
      </c>
      <c r="F156" s="2">
        <v>5.5652173913043477</v>
      </c>
      <c r="G156" s="2">
        <v>0</v>
      </c>
      <c r="H156" s="2">
        <v>0</v>
      </c>
      <c r="I156" s="2">
        <v>0</v>
      </c>
      <c r="J156" s="2">
        <v>0</v>
      </c>
      <c r="K156" s="2">
        <v>0</v>
      </c>
      <c r="L156" s="2">
        <v>1.5529347826086957</v>
      </c>
      <c r="M156" s="2">
        <v>0</v>
      </c>
      <c r="N156" s="2">
        <v>5.6893478260869559</v>
      </c>
      <c r="O156" s="2">
        <v>8.2675722634654863E-2</v>
      </c>
      <c r="P156" s="2">
        <v>4.9257608695652175</v>
      </c>
      <c r="Q156" s="2">
        <v>9.6489130434782595</v>
      </c>
      <c r="R156" s="2">
        <v>0.21179434528510502</v>
      </c>
      <c r="S156" s="2">
        <v>5.0014130434782613</v>
      </c>
      <c r="T156" s="2">
        <v>4.4485869565217397</v>
      </c>
      <c r="U156" s="2">
        <v>0</v>
      </c>
      <c r="V156" s="2">
        <v>0.13732427736534514</v>
      </c>
      <c r="W156" s="2">
        <v>3.0640217391304359</v>
      </c>
      <c r="X156" s="2">
        <v>4.5195652173913041</v>
      </c>
      <c r="Y156" s="2">
        <v>0</v>
      </c>
      <c r="Z156" s="2">
        <v>0.11020217975043439</v>
      </c>
      <c r="AA156" s="2">
        <v>0</v>
      </c>
      <c r="AB156" s="2">
        <v>0</v>
      </c>
      <c r="AC156" s="2">
        <v>0</v>
      </c>
      <c r="AD156" s="2">
        <v>0</v>
      </c>
      <c r="AE156" s="2">
        <v>0</v>
      </c>
      <c r="AF156" s="2">
        <v>0</v>
      </c>
      <c r="AG156" s="2">
        <v>0</v>
      </c>
      <c r="AH156" t="s">
        <v>155</v>
      </c>
      <c r="AI156">
        <v>7</v>
      </c>
    </row>
    <row r="157" spans="1:35" x14ac:dyDescent="0.25">
      <c r="A157" t="s">
        <v>607</v>
      </c>
      <c r="B157" t="s">
        <v>201</v>
      </c>
      <c r="C157" t="s">
        <v>427</v>
      </c>
      <c r="D157" t="s">
        <v>516</v>
      </c>
      <c r="E157" s="2">
        <v>65.978260869565219</v>
      </c>
      <c r="F157" s="2">
        <v>4.7826086956521738</v>
      </c>
      <c r="G157" s="2">
        <v>0.60869565217391308</v>
      </c>
      <c r="H157" s="2">
        <v>0.59782608695652173</v>
      </c>
      <c r="I157" s="2">
        <v>0</v>
      </c>
      <c r="J157" s="2">
        <v>0</v>
      </c>
      <c r="K157" s="2">
        <v>0</v>
      </c>
      <c r="L157" s="2">
        <v>0</v>
      </c>
      <c r="M157" s="2">
        <v>4.5760869565217392</v>
      </c>
      <c r="N157" s="2">
        <v>0</v>
      </c>
      <c r="O157" s="2">
        <v>6.935749588138386E-2</v>
      </c>
      <c r="P157" s="2">
        <v>4.9950000000000001</v>
      </c>
      <c r="Q157" s="2">
        <v>4.2306521739130432</v>
      </c>
      <c r="R157" s="2">
        <v>0.13982866556836904</v>
      </c>
      <c r="S157" s="2">
        <v>7.3299999999999992</v>
      </c>
      <c r="T157" s="2">
        <v>4.2694565217391274</v>
      </c>
      <c r="U157" s="2">
        <v>0</v>
      </c>
      <c r="V157" s="2">
        <v>0.17580724876441509</v>
      </c>
      <c r="W157" s="2">
        <v>5.6017391304347814</v>
      </c>
      <c r="X157" s="2">
        <v>10.005760869565218</v>
      </c>
      <c r="Y157" s="2">
        <v>0</v>
      </c>
      <c r="Z157" s="2">
        <v>0.23655518945634266</v>
      </c>
      <c r="AA157" s="2">
        <v>0</v>
      </c>
      <c r="AB157" s="2">
        <v>0</v>
      </c>
      <c r="AC157" s="2">
        <v>0</v>
      </c>
      <c r="AD157" s="2">
        <v>0</v>
      </c>
      <c r="AE157" s="2">
        <v>0</v>
      </c>
      <c r="AF157" s="2">
        <v>0</v>
      </c>
      <c r="AG157" s="2">
        <v>0</v>
      </c>
      <c r="AH157" t="s">
        <v>8</v>
      </c>
      <c r="AI157">
        <v>7</v>
      </c>
    </row>
    <row r="158" spans="1:35" x14ac:dyDescent="0.25">
      <c r="A158" t="s">
        <v>607</v>
      </c>
      <c r="B158" t="s">
        <v>365</v>
      </c>
      <c r="C158" t="s">
        <v>497</v>
      </c>
      <c r="D158" t="s">
        <v>539</v>
      </c>
      <c r="E158" s="2">
        <v>22.043478260869566</v>
      </c>
      <c r="F158" s="2">
        <v>1.9067391304347834</v>
      </c>
      <c r="G158" s="2">
        <v>0.15217391304347827</v>
      </c>
      <c r="H158" s="2">
        <v>6.5217391304347824E-2</v>
      </c>
      <c r="I158" s="2">
        <v>5.9782608695652176E-2</v>
      </c>
      <c r="J158" s="2">
        <v>0</v>
      </c>
      <c r="K158" s="2">
        <v>0</v>
      </c>
      <c r="L158" s="2">
        <v>0</v>
      </c>
      <c r="M158" s="2">
        <v>0</v>
      </c>
      <c r="N158" s="2">
        <v>4.1489130434782613</v>
      </c>
      <c r="O158" s="2">
        <v>0.18821499013806708</v>
      </c>
      <c r="P158" s="2">
        <v>4.6061956521739145</v>
      </c>
      <c r="Q158" s="2">
        <v>1.9210869565217386</v>
      </c>
      <c r="R158" s="2">
        <v>0.29610946745562133</v>
      </c>
      <c r="S158" s="2">
        <v>0</v>
      </c>
      <c r="T158" s="2">
        <v>0</v>
      </c>
      <c r="U158" s="2">
        <v>0</v>
      </c>
      <c r="V158" s="2">
        <v>0</v>
      </c>
      <c r="W158" s="2">
        <v>0</v>
      </c>
      <c r="X158" s="2">
        <v>8.1521739130434784E-2</v>
      </c>
      <c r="Y158" s="2">
        <v>0</v>
      </c>
      <c r="Z158" s="2">
        <v>3.6982248520710057E-3</v>
      </c>
      <c r="AA158" s="2">
        <v>0</v>
      </c>
      <c r="AB158" s="2">
        <v>0</v>
      </c>
      <c r="AC158" s="2">
        <v>0</v>
      </c>
      <c r="AD158" s="2">
        <v>0</v>
      </c>
      <c r="AE158" s="2">
        <v>0</v>
      </c>
      <c r="AF158" s="2">
        <v>0</v>
      </c>
      <c r="AG158" s="2">
        <v>0</v>
      </c>
      <c r="AH158" t="s">
        <v>177</v>
      </c>
      <c r="AI158">
        <v>7</v>
      </c>
    </row>
    <row r="159" spans="1:35" x14ac:dyDescent="0.25">
      <c r="A159" t="s">
        <v>607</v>
      </c>
      <c r="B159" t="s">
        <v>202</v>
      </c>
      <c r="C159" t="s">
        <v>427</v>
      </c>
      <c r="D159" t="s">
        <v>516</v>
      </c>
      <c r="E159" s="2">
        <v>77.304347826086953</v>
      </c>
      <c r="F159" s="2">
        <v>4.5108695652173916</v>
      </c>
      <c r="G159" s="2">
        <v>0.24456521739130435</v>
      </c>
      <c r="H159" s="2">
        <v>0</v>
      </c>
      <c r="I159" s="2">
        <v>4.1769565217391298</v>
      </c>
      <c r="J159" s="2">
        <v>0</v>
      </c>
      <c r="K159" s="2">
        <v>0</v>
      </c>
      <c r="L159" s="2">
        <v>3.3971739130434777</v>
      </c>
      <c r="M159" s="2">
        <v>20.080869565217391</v>
      </c>
      <c r="N159" s="2">
        <v>0</v>
      </c>
      <c r="O159" s="2">
        <v>0.25976377952755908</v>
      </c>
      <c r="P159" s="2">
        <v>4.1413043478260869</v>
      </c>
      <c r="Q159" s="2">
        <v>20.069021739130434</v>
      </c>
      <c r="R159" s="2">
        <v>0.31318194600674915</v>
      </c>
      <c r="S159" s="2">
        <v>4.7894565217391305</v>
      </c>
      <c r="T159" s="2">
        <v>4.4891304347826084</v>
      </c>
      <c r="U159" s="2">
        <v>0</v>
      </c>
      <c r="V159" s="2">
        <v>0.12002671541057368</v>
      </c>
      <c r="W159" s="2">
        <v>4.9178260869565209</v>
      </c>
      <c r="X159" s="2">
        <v>11.383804347826091</v>
      </c>
      <c r="Y159" s="2">
        <v>0</v>
      </c>
      <c r="Z159" s="2">
        <v>0.21087598425196857</v>
      </c>
      <c r="AA159" s="2">
        <v>0</v>
      </c>
      <c r="AB159" s="2">
        <v>0</v>
      </c>
      <c r="AC159" s="2">
        <v>0</v>
      </c>
      <c r="AD159" s="2">
        <v>0</v>
      </c>
      <c r="AE159" s="2">
        <v>0</v>
      </c>
      <c r="AF159" s="2">
        <v>0</v>
      </c>
      <c r="AG159" s="2">
        <v>0</v>
      </c>
      <c r="AH159" t="s">
        <v>9</v>
      </c>
      <c r="AI159">
        <v>7</v>
      </c>
    </row>
    <row r="160" spans="1:35" x14ac:dyDescent="0.25">
      <c r="A160" t="s">
        <v>607</v>
      </c>
      <c r="B160" t="s">
        <v>307</v>
      </c>
      <c r="C160" t="s">
        <v>480</v>
      </c>
      <c r="D160" t="s">
        <v>532</v>
      </c>
      <c r="E160" s="2">
        <v>38.065217391304351</v>
      </c>
      <c r="F160" s="2">
        <v>5.5652173913043477</v>
      </c>
      <c r="G160" s="2">
        <v>0</v>
      </c>
      <c r="H160" s="2">
        <v>0</v>
      </c>
      <c r="I160" s="2">
        <v>0</v>
      </c>
      <c r="J160" s="2">
        <v>0</v>
      </c>
      <c r="K160" s="2">
        <v>0</v>
      </c>
      <c r="L160" s="2">
        <v>0.86250000000000004</v>
      </c>
      <c r="M160" s="2">
        <v>3.3051086956521738</v>
      </c>
      <c r="N160" s="2">
        <v>0</v>
      </c>
      <c r="O160" s="2">
        <v>8.682752712735578E-2</v>
      </c>
      <c r="P160" s="2">
        <v>0</v>
      </c>
      <c r="Q160" s="2">
        <v>3.682500000000001</v>
      </c>
      <c r="R160" s="2">
        <v>9.6741861793261011E-2</v>
      </c>
      <c r="S160" s="2">
        <v>0.40293478260869564</v>
      </c>
      <c r="T160" s="2">
        <v>2.3565217391304345</v>
      </c>
      <c r="U160" s="2">
        <v>0</v>
      </c>
      <c r="V160" s="2">
        <v>7.2492861222158755E-2</v>
      </c>
      <c r="W160" s="2">
        <v>0.24293478260869578</v>
      </c>
      <c r="X160" s="2">
        <v>2.7452173913043478</v>
      </c>
      <c r="Y160" s="2">
        <v>0</v>
      </c>
      <c r="Z160" s="2">
        <v>7.8500856653340945E-2</v>
      </c>
      <c r="AA160" s="2">
        <v>0</v>
      </c>
      <c r="AB160" s="2">
        <v>0</v>
      </c>
      <c r="AC160" s="2">
        <v>0</v>
      </c>
      <c r="AD160" s="2">
        <v>0</v>
      </c>
      <c r="AE160" s="2">
        <v>0</v>
      </c>
      <c r="AF160" s="2">
        <v>0</v>
      </c>
      <c r="AG160" s="2">
        <v>0</v>
      </c>
      <c r="AH160" t="s">
        <v>116</v>
      </c>
      <c r="AI160">
        <v>7</v>
      </c>
    </row>
    <row r="161" spans="1:35" x14ac:dyDescent="0.25">
      <c r="A161" t="s">
        <v>607</v>
      </c>
      <c r="B161" t="s">
        <v>360</v>
      </c>
      <c r="C161" t="s">
        <v>496</v>
      </c>
      <c r="D161" t="s">
        <v>524</v>
      </c>
      <c r="E161" s="2">
        <v>18.391304347826086</v>
      </c>
      <c r="F161" s="2">
        <v>3.7415217391304343</v>
      </c>
      <c r="G161" s="2">
        <v>0</v>
      </c>
      <c r="H161" s="2">
        <v>0</v>
      </c>
      <c r="I161" s="2">
        <v>0</v>
      </c>
      <c r="J161" s="2">
        <v>0</v>
      </c>
      <c r="K161" s="2">
        <v>0</v>
      </c>
      <c r="L161" s="2">
        <v>1.7391304347826087E-2</v>
      </c>
      <c r="M161" s="2">
        <v>0</v>
      </c>
      <c r="N161" s="2">
        <v>4.7102173913043472</v>
      </c>
      <c r="O161" s="2">
        <v>0.25611111111111107</v>
      </c>
      <c r="P161" s="2">
        <v>2.4343478260869564</v>
      </c>
      <c r="Q161" s="2">
        <v>0</v>
      </c>
      <c r="R161" s="2">
        <v>0.13236406619385344</v>
      </c>
      <c r="S161" s="2">
        <v>0.20228260869565218</v>
      </c>
      <c r="T161" s="2">
        <v>0</v>
      </c>
      <c r="U161" s="2">
        <v>0</v>
      </c>
      <c r="V161" s="2">
        <v>1.0998817966903074E-2</v>
      </c>
      <c r="W161" s="2">
        <v>0.39119565217391289</v>
      </c>
      <c r="X161" s="2">
        <v>0</v>
      </c>
      <c r="Y161" s="2">
        <v>0</v>
      </c>
      <c r="Z161" s="2">
        <v>2.1270685579196209E-2</v>
      </c>
      <c r="AA161" s="2">
        <v>0</v>
      </c>
      <c r="AB161" s="2">
        <v>0</v>
      </c>
      <c r="AC161" s="2">
        <v>0</v>
      </c>
      <c r="AD161" s="2">
        <v>0</v>
      </c>
      <c r="AE161" s="2">
        <v>0</v>
      </c>
      <c r="AF161" s="2">
        <v>0</v>
      </c>
      <c r="AG161" s="2">
        <v>0</v>
      </c>
      <c r="AH161" t="s">
        <v>172</v>
      </c>
      <c r="AI161">
        <v>7</v>
      </c>
    </row>
    <row r="162" spans="1:35" x14ac:dyDescent="0.25">
      <c r="A162" t="s">
        <v>607</v>
      </c>
      <c r="B162" t="s">
        <v>316</v>
      </c>
      <c r="C162" t="s">
        <v>483</v>
      </c>
      <c r="D162" t="s">
        <v>571</v>
      </c>
      <c r="E162" s="2">
        <v>23.717391304347824</v>
      </c>
      <c r="F162" s="2">
        <v>4.6956521739130439</v>
      </c>
      <c r="G162" s="2">
        <v>1.0869565217391304E-2</v>
      </c>
      <c r="H162" s="2">
        <v>0</v>
      </c>
      <c r="I162" s="2">
        <v>0</v>
      </c>
      <c r="J162" s="2">
        <v>0</v>
      </c>
      <c r="K162" s="2">
        <v>0</v>
      </c>
      <c r="L162" s="2">
        <v>0.23097826086956522</v>
      </c>
      <c r="M162" s="2">
        <v>0</v>
      </c>
      <c r="N162" s="2">
        <v>0</v>
      </c>
      <c r="O162" s="2">
        <v>0</v>
      </c>
      <c r="P162" s="2">
        <v>0</v>
      </c>
      <c r="Q162" s="2">
        <v>0</v>
      </c>
      <c r="R162" s="2">
        <v>0</v>
      </c>
      <c r="S162" s="2">
        <v>0.22608695652173913</v>
      </c>
      <c r="T162" s="2">
        <v>1.4469565217391305</v>
      </c>
      <c r="U162" s="2">
        <v>0</v>
      </c>
      <c r="V162" s="2">
        <v>7.0540788267644372E-2</v>
      </c>
      <c r="W162" s="2">
        <v>1.1168478260869565</v>
      </c>
      <c r="X162" s="2">
        <v>1.1358695652173914</v>
      </c>
      <c r="Y162" s="2">
        <v>0</v>
      </c>
      <c r="Z162" s="2">
        <v>9.4981668194317137E-2</v>
      </c>
      <c r="AA162" s="2">
        <v>0</v>
      </c>
      <c r="AB162" s="2">
        <v>0</v>
      </c>
      <c r="AC162" s="2">
        <v>0</v>
      </c>
      <c r="AD162" s="2">
        <v>0</v>
      </c>
      <c r="AE162" s="2">
        <v>0</v>
      </c>
      <c r="AF162" s="2">
        <v>0</v>
      </c>
      <c r="AG162" s="2">
        <v>0</v>
      </c>
      <c r="AH162" t="s">
        <v>125</v>
      </c>
      <c r="AI162">
        <v>7</v>
      </c>
    </row>
    <row r="163" spans="1:35" x14ac:dyDescent="0.25">
      <c r="A163" t="s">
        <v>607</v>
      </c>
      <c r="B163" t="s">
        <v>358</v>
      </c>
      <c r="C163" t="s">
        <v>482</v>
      </c>
      <c r="D163" t="s">
        <v>559</v>
      </c>
      <c r="E163" s="2">
        <v>48.956521739130437</v>
      </c>
      <c r="F163" s="2">
        <v>5.3913043478260869</v>
      </c>
      <c r="G163" s="2">
        <v>2.9891304347826088E-2</v>
      </c>
      <c r="H163" s="2">
        <v>3.9130434782608696</v>
      </c>
      <c r="I163" s="2">
        <v>0</v>
      </c>
      <c r="J163" s="2">
        <v>2.1739130434782608E-2</v>
      </c>
      <c r="K163" s="2">
        <v>0</v>
      </c>
      <c r="L163" s="2">
        <v>0.15228260869565216</v>
      </c>
      <c r="M163" s="2">
        <v>0</v>
      </c>
      <c r="N163" s="2">
        <v>5.0135869565217392</v>
      </c>
      <c r="O163" s="2">
        <v>0.10240896980461811</v>
      </c>
      <c r="P163" s="2">
        <v>0</v>
      </c>
      <c r="Q163" s="2">
        <v>6.8369565217391308</v>
      </c>
      <c r="R163" s="2">
        <v>0.13965364120781529</v>
      </c>
      <c r="S163" s="2">
        <v>0.50271739130434778</v>
      </c>
      <c r="T163" s="2">
        <v>0</v>
      </c>
      <c r="U163" s="2">
        <v>0</v>
      </c>
      <c r="V163" s="2">
        <v>1.0268650088809944E-2</v>
      </c>
      <c r="W163" s="2">
        <v>0.45217391304347826</v>
      </c>
      <c r="X163" s="2">
        <v>0.21195652173913043</v>
      </c>
      <c r="Y163" s="2">
        <v>0</v>
      </c>
      <c r="Z163" s="2">
        <v>1.3565719360568383E-2</v>
      </c>
      <c r="AA163" s="2">
        <v>0</v>
      </c>
      <c r="AB163" s="2">
        <v>0</v>
      </c>
      <c r="AC163" s="2">
        <v>0</v>
      </c>
      <c r="AD163" s="2">
        <v>0</v>
      </c>
      <c r="AE163" s="2">
        <v>0</v>
      </c>
      <c r="AF163" s="2">
        <v>0</v>
      </c>
      <c r="AG163" s="2">
        <v>7.3369565217391311E-2</v>
      </c>
      <c r="AH163" t="s">
        <v>170</v>
      </c>
      <c r="AI163">
        <v>7</v>
      </c>
    </row>
    <row r="164" spans="1:35" x14ac:dyDescent="0.25">
      <c r="A164" t="s">
        <v>607</v>
      </c>
      <c r="B164" t="s">
        <v>353</v>
      </c>
      <c r="C164" t="s">
        <v>411</v>
      </c>
      <c r="D164" t="s">
        <v>517</v>
      </c>
      <c r="E164" s="2">
        <v>42.478260869565219</v>
      </c>
      <c r="F164" s="2">
        <v>10.608695652173912</v>
      </c>
      <c r="G164" s="2">
        <v>0</v>
      </c>
      <c r="H164" s="2">
        <v>0</v>
      </c>
      <c r="I164" s="2">
        <v>0</v>
      </c>
      <c r="J164" s="2">
        <v>0</v>
      </c>
      <c r="K164" s="2">
        <v>0</v>
      </c>
      <c r="L164" s="2">
        <v>0</v>
      </c>
      <c r="M164" s="2">
        <v>0</v>
      </c>
      <c r="N164" s="2">
        <v>5.8115217391304332</v>
      </c>
      <c r="O164" s="2">
        <v>0.13681166837256906</v>
      </c>
      <c r="P164" s="2">
        <v>4.9310869565217397</v>
      </c>
      <c r="Q164" s="2">
        <v>0</v>
      </c>
      <c r="R164" s="2">
        <v>0.1160849539406346</v>
      </c>
      <c r="S164" s="2">
        <v>0</v>
      </c>
      <c r="T164" s="2">
        <v>0</v>
      </c>
      <c r="U164" s="2">
        <v>0</v>
      </c>
      <c r="V164" s="2">
        <v>0</v>
      </c>
      <c r="W164" s="2">
        <v>0</v>
      </c>
      <c r="X164" s="2">
        <v>0</v>
      </c>
      <c r="Y164" s="2">
        <v>0</v>
      </c>
      <c r="Z164" s="2">
        <v>0</v>
      </c>
      <c r="AA164" s="2">
        <v>0</v>
      </c>
      <c r="AB164" s="2">
        <v>0</v>
      </c>
      <c r="AC164" s="2">
        <v>0</v>
      </c>
      <c r="AD164" s="2">
        <v>0</v>
      </c>
      <c r="AE164" s="2">
        <v>0</v>
      </c>
      <c r="AF164" s="2">
        <v>0</v>
      </c>
      <c r="AG164" s="2">
        <v>0</v>
      </c>
      <c r="AH164" t="s">
        <v>165</v>
      </c>
      <c r="AI164">
        <v>7</v>
      </c>
    </row>
    <row r="165" spans="1:35" x14ac:dyDescent="0.25">
      <c r="A165" t="s">
        <v>607</v>
      </c>
      <c r="B165" t="s">
        <v>304</v>
      </c>
      <c r="C165" t="s">
        <v>392</v>
      </c>
      <c r="D165" t="s">
        <v>570</v>
      </c>
      <c r="E165" s="2">
        <v>38.163043478260867</v>
      </c>
      <c r="F165" s="2">
        <v>5.8260869565217392</v>
      </c>
      <c r="G165" s="2">
        <v>9.7826086956521743E-2</v>
      </c>
      <c r="H165" s="2">
        <v>0</v>
      </c>
      <c r="I165" s="2">
        <v>1.4280434782608697</v>
      </c>
      <c r="J165" s="2">
        <v>0</v>
      </c>
      <c r="K165" s="2">
        <v>0</v>
      </c>
      <c r="L165" s="2">
        <v>3.4673913043478263E-2</v>
      </c>
      <c r="M165" s="2">
        <v>0</v>
      </c>
      <c r="N165" s="2">
        <v>4.9697826086956516</v>
      </c>
      <c r="O165" s="2">
        <v>0.13022500712047849</v>
      </c>
      <c r="P165" s="2">
        <v>0</v>
      </c>
      <c r="Q165" s="2">
        <v>0</v>
      </c>
      <c r="R165" s="2">
        <v>0</v>
      </c>
      <c r="S165" s="2">
        <v>5.0226086956521749</v>
      </c>
      <c r="T165" s="2">
        <v>6.7391304347826086E-3</v>
      </c>
      <c r="U165" s="2">
        <v>0</v>
      </c>
      <c r="V165" s="2">
        <v>0.1317858160068357</v>
      </c>
      <c r="W165" s="2">
        <v>0.24489130434782611</v>
      </c>
      <c r="X165" s="2">
        <v>4.8010869565217407</v>
      </c>
      <c r="Y165" s="2">
        <v>0</v>
      </c>
      <c r="Z165" s="2">
        <v>0.13222158929080038</v>
      </c>
      <c r="AA165" s="2">
        <v>0</v>
      </c>
      <c r="AB165" s="2">
        <v>0</v>
      </c>
      <c r="AC165" s="2">
        <v>0</v>
      </c>
      <c r="AD165" s="2">
        <v>0</v>
      </c>
      <c r="AE165" s="2">
        <v>0</v>
      </c>
      <c r="AF165" s="2">
        <v>0</v>
      </c>
      <c r="AG165" s="2">
        <v>0</v>
      </c>
      <c r="AH165" t="s">
        <v>113</v>
      </c>
      <c r="AI165">
        <v>7</v>
      </c>
    </row>
    <row r="166" spans="1:35" x14ac:dyDescent="0.25">
      <c r="A166" t="s">
        <v>607</v>
      </c>
      <c r="B166" t="s">
        <v>310</v>
      </c>
      <c r="C166" t="s">
        <v>482</v>
      </c>
      <c r="D166" t="s">
        <v>559</v>
      </c>
      <c r="E166" s="2">
        <v>75.728260869565219</v>
      </c>
      <c r="F166" s="2">
        <v>5.5652173913043477</v>
      </c>
      <c r="G166" s="2">
        <v>0</v>
      </c>
      <c r="H166" s="2">
        <v>0</v>
      </c>
      <c r="I166" s="2">
        <v>1.0630434782608695</v>
      </c>
      <c r="J166" s="2">
        <v>0</v>
      </c>
      <c r="K166" s="2">
        <v>0</v>
      </c>
      <c r="L166" s="2">
        <v>1.8301086956521733</v>
      </c>
      <c r="M166" s="2">
        <v>0</v>
      </c>
      <c r="N166" s="2">
        <v>12.189673913043476</v>
      </c>
      <c r="O166" s="2">
        <v>0.16096598248887611</v>
      </c>
      <c r="P166" s="2">
        <v>0</v>
      </c>
      <c r="Q166" s="2">
        <v>6.9025000000000007</v>
      </c>
      <c r="R166" s="2">
        <v>9.1148270417683377E-2</v>
      </c>
      <c r="S166" s="2">
        <v>11.230326086956522</v>
      </c>
      <c r="T166" s="2">
        <v>0</v>
      </c>
      <c r="U166" s="2">
        <v>0</v>
      </c>
      <c r="V166" s="2">
        <v>0.14829768910578442</v>
      </c>
      <c r="W166" s="2">
        <v>1.8197826086956514</v>
      </c>
      <c r="X166" s="2">
        <v>7.8916304347826047</v>
      </c>
      <c r="Y166" s="2">
        <v>0</v>
      </c>
      <c r="Z166" s="2">
        <v>0.12824027558490017</v>
      </c>
      <c r="AA166" s="2">
        <v>0</v>
      </c>
      <c r="AB166" s="2">
        <v>0</v>
      </c>
      <c r="AC166" s="2">
        <v>0</v>
      </c>
      <c r="AD166" s="2">
        <v>0</v>
      </c>
      <c r="AE166" s="2">
        <v>0</v>
      </c>
      <c r="AF166" s="2">
        <v>0</v>
      </c>
      <c r="AG166" s="2">
        <v>0</v>
      </c>
      <c r="AH166" t="s">
        <v>119</v>
      </c>
      <c r="AI166">
        <v>7</v>
      </c>
    </row>
    <row r="167" spans="1:35" x14ac:dyDescent="0.25">
      <c r="A167" t="s">
        <v>607</v>
      </c>
      <c r="B167" t="s">
        <v>300</v>
      </c>
      <c r="C167" t="s">
        <v>400</v>
      </c>
      <c r="D167" t="s">
        <v>545</v>
      </c>
      <c r="E167" s="2">
        <v>107.59782608695652</v>
      </c>
      <c r="F167" s="2">
        <v>5.5652173913043477</v>
      </c>
      <c r="G167" s="2">
        <v>0</v>
      </c>
      <c r="H167" s="2">
        <v>0</v>
      </c>
      <c r="I167" s="2">
        <v>0</v>
      </c>
      <c r="J167" s="2">
        <v>0</v>
      </c>
      <c r="K167" s="2">
        <v>0</v>
      </c>
      <c r="L167" s="2">
        <v>6.4882608695652157</v>
      </c>
      <c r="M167" s="2">
        <v>5.233695652173914</v>
      </c>
      <c r="N167" s="2">
        <v>22.183152173913044</v>
      </c>
      <c r="O167" s="2">
        <v>0.25480856652187089</v>
      </c>
      <c r="P167" s="2">
        <v>5.3777173913043486</v>
      </c>
      <c r="Q167" s="2">
        <v>12.311521739130438</v>
      </c>
      <c r="R167" s="2">
        <v>0.1644014546923932</v>
      </c>
      <c r="S167" s="2">
        <v>15.366413043478261</v>
      </c>
      <c r="T167" s="2">
        <v>0</v>
      </c>
      <c r="U167" s="2">
        <v>0</v>
      </c>
      <c r="V167" s="2">
        <v>0.1428134154965148</v>
      </c>
      <c r="W167" s="2">
        <v>13.325326086956522</v>
      </c>
      <c r="X167" s="2">
        <v>12.029673913043478</v>
      </c>
      <c r="Y167" s="2">
        <v>0</v>
      </c>
      <c r="Z167" s="2">
        <v>0.23564602485099506</v>
      </c>
      <c r="AA167" s="2">
        <v>0</v>
      </c>
      <c r="AB167" s="2">
        <v>0</v>
      </c>
      <c r="AC167" s="2">
        <v>0</v>
      </c>
      <c r="AD167" s="2">
        <v>0</v>
      </c>
      <c r="AE167" s="2">
        <v>0</v>
      </c>
      <c r="AF167" s="2">
        <v>0</v>
      </c>
      <c r="AG167" s="2">
        <v>0</v>
      </c>
      <c r="AH167" t="s">
        <v>109</v>
      </c>
      <c r="AI167">
        <v>7</v>
      </c>
    </row>
    <row r="168" spans="1:35" x14ac:dyDescent="0.25">
      <c r="A168" t="s">
        <v>607</v>
      </c>
      <c r="B168" t="s">
        <v>194</v>
      </c>
      <c r="C168" t="s">
        <v>400</v>
      </c>
      <c r="D168" t="s">
        <v>545</v>
      </c>
      <c r="E168" s="2">
        <v>104.43478260869566</v>
      </c>
      <c r="F168" s="2">
        <v>4.6086956521739131</v>
      </c>
      <c r="G168" s="2">
        <v>3.2608695652173912E-2</v>
      </c>
      <c r="H168" s="2">
        <v>7.5717391304347919</v>
      </c>
      <c r="I168" s="2">
        <v>0</v>
      </c>
      <c r="J168" s="2">
        <v>0</v>
      </c>
      <c r="K168" s="2">
        <v>0</v>
      </c>
      <c r="L168" s="2">
        <v>4.4375</v>
      </c>
      <c r="M168" s="2">
        <v>20.065217391304348</v>
      </c>
      <c r="N168" s="2">
        <v>0</v>
      </c>
      <c r="O168" s="2">
        <v>0.19213155703580348</v>
      </c>
      <c r="P168" s="2">
        <v>0</v>
      </c>
      <c r="Q168" s="2">
        <v>14.663043478260869</v>
      </c>
      <c r="R168" s="2">
        <v>0.1404038301415487</v>
      </c>
      <c r="S168" s="2">
        <v>10.628478260869565</v>
      </c>
      <c r="T168" s="2">
        <v>1.7159782608695653</v>
      </c>
      <c r="U168" s="2">
        <v>0</v>
      </c>
      <c r="V168" s="2">
        <v>0.11820253955037469</v>
      </c>
      <c r="W168" s="2">
        <v>11.442934782608695</v>
      </c>
      <c r="X168" s="2">
        <v>4.8288043478260869</v>
      </c>
      <c r="Y168" s="2">
        <v>0</v>
      </c>
      <c r="Z168" s="2">
        <v>0.15580766028309739</v>
      </c>
      <c r="AA168" s="2">
        <v>0</v>
      </c>
      <c r="AB168" s="2">
        <v>4.6548913043478262</v>
      </c>
      <c r="AC168" s="2">
        <v>0</v>
      </c>
      <c r="AD168" s="2">
        <v>0</v>
      </c>
      <c r="AE168" s="2">
        <v>54.201630434782608</v>
      </c>
      <c r="AF168" s="2">
        <v>0</v>
      </c>
      <c r="AG168" s="2">
        <v>0</v>
      </c>
      <c r="AH168" t="s">
        <v>1</v>
      </c>
      <c r="AI168">
        <v>7</v>
      </c>
    </row>
    <row r="169" spans="1:35" x14ac:dyDescent="0.25">
      <c r="A169" t="s">
        <v>607</v>
      </c>
      <c r="B169" t="s">
        <v>364</v>
      </c>
      <c r="C169" t="s">
        <v>413</v>
      </c>
      <c r="D169" t="s">
        <v>562</v>
      </c>
      <c r="E169" s="2">
        <v>49.130434782608695</v>
      </c>
      <c r="F169" s="2">
        <v>5.3913043478260869</v>
      </c>
      <c r="G169" s="2">
        <v>6.5217391304347824E-2</v>
      </c>
      <c r="H169" s="2">
        <v>0</v>
      </c>
      <c r="I169" s="2">
        <v>0.51358695652173914</v>
      </c>
      <c r="J169" s="2">
        <v>0</v>
      </c>
      <c r="K169" s="2">
        <v>4.8913043478260872E-2</v>
      </c>
      <c r="L169" s="2">
        <v>0.69749999999999968</v>
      </c>
      <c r="M169" s="2">
        <v>5.5943478260869561</v>
      </c>
      <c r="N169" s="2">
        <v>0</v>
      </c>
      <c r="O169" s="2">
        <v>0.11386725663716814</v>
      </c>
      <c r="P169" s="2">
        <v>5.8614130434782634</v>
      </c>
      <c r="Q169" s="2">
        <v>0.1947826086956522</v>
      </c>
      <c r="R169" s="2">
        <v>0.1232676991150443</v>
      </c>
      <c r="S169" s="2">
        <v>3.1170652173913047</v>
      </c>
      <c r="T169" s="2">
        <v>0</v>
      </c>
      <c r="U169" s="2">
        <v>0.22597826086956521</v>
      </c>
      <c r="V169" s="2">
        <v>6.8044247787610618E-2</v>
      </c>
      <c r="W169" s="2">
        <v>1.777173913043478</v>
      </c>
      <c r="X169" s="2">
        <v>0</v>
      </c>
      <c r="Y169" s="2">
        <v>3.0702173913043489</v>
      </c>
      <c r="Z169" s="2">
        <v>9.8663716814159308E-2</v>
      </c>
      <c r="AA169" s="2">
        <v>0</v>
      </c>
      <c r="AB169" s="2">
        <v>0</v>
      </c>
      <c r="AC169" s="2">
        <v>0</v>
      </c>
      <c r="AD169" s="2">
        <v>0</v>
      </c>
      <c r="AE169" s="2">
        <v>0</v>
      </c>
      <c r="AF169" s="2">
        <v>0</v>
      </c>
      <c r="AG169" s="2">
        <v>2.1739130434782608E-2</v>
      </c>
      <c r="AH169" t="s">
        <v>176</v>
      </c>
      <c r="AI169">
        <v>7</v>
      </c>
    </row>
    <row r="170" spans="1:35" x14ac:dyDescent="0.25">
      <c r="A170" t="s">
        <v>607</v>
      </c>
      <c r="B170" t="s">
        <v>213</v>
      </c>
      <c r="C170" t="s">
        <v>427</v>
      </c>
      <c r="D170" t="s">
        <v>516</v>
      </c>
      <c r="E170" s="2">
        <v>147.09782608695653</v>
      </c>
      <c r="F170" s="2">
        <v>44.198369565217391</v>
      </c>
      <c r="G170" s="2">
        <v>0</v>
      </c>
      <c r="H170" s="2">
        <v>0</v>
      </c>
      <c r="I170" s="2">
        <v>1.2472826086956521</v>
      </c>
      <c r="J170" s="2">
        <v>0</v>
      </c>
      <c r="K170" s="2">
        <v>0</v>
      </c>
      <c r="L170" s="2">
        <v>9.8646739130434771</v>
      </c>
      <c r="M170" s="2">
        <v>9.9891304347826093</v>
      </c>
      <c r="N170" s="2">
        <v>0</v>
      </c>
      <c r="O170" s="2">
        <v>6.7908076553609698E-2</v>
      </c>
      <c r="P170" s="2">
        <v>5.7717391304347823</v>
      </c>
      <c r="Q170" s="2">
        <v>19.510869565217391</v>
      </c>
      <c r="R170" s="2">
        <v>0.17187615458508829</v>
      </c>
      <c r="S170" s="2">
        <v>16.983478260869564</v>
      </c>
      <c r="T170" s="2">
        <v>9.2499999999999999E-2</v>
      </c>
      <c r="U170" s="2">
        <v>0</v>
      </c>
      <c r="V170" s="2">
        <v>0.11608586418384688</v>
      </c>
      <c r="W170" s="2">
        <v>9.2079347826086924</v>
      </c>
      <c r="X170" s="2">
        <v>9.7133695652173913</v>
      </c>
      <c r="Y170" s="2">
        <v>0</v>
      </c>
      <c r="Z170" s="2">
        <v>0.12863075445208008</v>
      </c>
      <c r="AA170" s="2">
        <v>0</v>
      </c>
      <c r="AB170" s="2">
        <v>0</v>
      </c>
      <c r="AC170" s="2">
        <v>0</v>
      </c>
      <c r="AD170" s="2">
        <v>106.83152173913044</v>
      </c>
      <c r="AE170" s="2">
        <v>0</v>
      </c>
      <c r="AF170" s="2">
        <v>0</v>
      </c>
      <c r="AG170" s="2">
        <v>0</v>
      </c>
      <c r="AH170" t="s">
        <v>20</v>
      </c>
      <c r="AI170">
        <v>7</v>
      </c>
    </row>
    <row r="171" spans="1:35" x14ac:dyDescent="0.25">
      <c r="A171" t="s">
        <v>607</v>
      </c>
      <c r="B171" t="s">
        <v>264</v>
      </c>
      <c r="C171" t="s">
        <v>441</v>
      </c>
      <c r="D171" t="s">
        <v>505</v>
      </c>
      <c r="E171" s="2">
        <v>52.380434782608695</v>
      </c>
      <c r="F171" s="2">
        <v>4.8695652173913047</v>
      </c>
      <c r="G171" s="2">
        <v>9.7826086956521743E-2</v>
      </c>
      <c r="H171" s="2">
        <v>0.30434782608695654</v>
      </c>
      <c r="I171" s="2">
        <v>0.14945652173913043</v>
      </c>
      <c r="J171" s="2">
        <v>0</v>
      </c>
      <c r="K171" s="2">
        <v>0</v>
      </c>
      <c r="L171" s="2">
        <v>1.9375</v>
      </c>
      <c r="M171" s="2">
        <v>2.1657608695652173</v>
      </c>
      <c r="N171" s="2">
        <v>0</v>
      </c>
      <c r="O171" s="2">
        <v>4.1346752438265195E-2</v>
      </c>
      <c r="P171" s="2">
        <v>0</v>
      </c>
      <c r="Q171" s="2">
        <v>7.0543478260869561</v>
      </c>
      <c r="R171" s="2">
        <v>0.13467524382652002</v>
      </c>
      <c r="S171" s="2">
        <v>9.9157608695652169</v>
      </c>
      <c r="T171" s="2">
        <v>0</v>
      </c>
      <c r="U171" s="2">
        <v>0</v>
      </c>
      <c r="V171" s="2">
        <v>0.18930275990869475</v>
      </c>
      <c r="W171" s="2">
        <v>4.0163043478260869</v>
      </c>
      <c r="X171" s="2">
        <v>3.1222826086956523</v>
      </c>
      <c r="Y171" s="2">
        <v>0</v>
      </c>
      <c r="Z171" s="2">
        <v>0.13628346129902469</v>
      </c>
      <c r="AA171" s="2">
        <v>0</v>
      </c>
      <c r="AB171" s="2">
        <v>0</v>
      </c>
      <c r="AC171" s="2">
        <v>0</v>
      </c>
      <c r="AD171" s="2">
        <v>0</v>
      </c>
      <c r="AE171" s="2">
        <v>0</v>
      </c>
      <c r="AF171" s="2">
        <v>0</v>
      </c>
      <c r="AG171" s="2">
        <v>0</v>
      </c>
      <c r="AH171" t="s">
        <v>72</v>
      </c>
      <c r="AI171">
        <v>7</v>
      </c>
    </row>
    <row r="172" spans="1:35" x14ac:dyDescent="0.25">
      <c r="A172" t="s">
        <v>607</v>
      </c>
      <c r="B172" t="s">
        <v>320</v>
      </c>
      <c r="C172" t="s">
        <v>435</v>
      </c>
      <c r="D172" t="s">
        <v>508</v>
      </c>
      <c r="E172" s="2">
        <v>45.586956521739133</v>
      </c>
      <c r="F172" s="2">
        <v>5.2173913043478262</v>
      </c>
      <c r="G172" s="2">
        <v>1.0869565217391304E-2</v>
      </c>
      <c r="H172" s="2">
        <v>0.17391304347826086</v>
      </c>
      <c r="I172" s="2">
        <v>1.7249999999999999</v>
      </c>
      <c r="J172" s="2">
        <v>0</v>
      </c>
      <c r="K172" s="2">
        <v>0</v>
      </c>
      <c r="L172" s="2">
        <v>0.72173913043478266</v>
      </c>
      <c r="M172" s="2">
        <v>0</v>
      </c>
      <c r="N172" s="2">
        <v>4.5739130434782611</v>
      </c>
      <c r="O172" s="2">
        <v>0.10033381020505484</v>
      </c>
      <c r="P172" s="2">
        <v>0.66521739130434787</v>
      </c>
      <c r="Q172" s="2">
        <v>12.14239130434783</v>
      </c>
      <c r="R172" s="2">
        <v>0.28094897472579883</v>
      </c>
      <c r="S172" s="2">
        <v>0.89891304347826095</v>
      </c>
      <c r="T172" s="2">
        <v>0</v>
      </c>
      <c r="U172" s="2">
        <v>0</v>
      </c>
      <c r="V172" s="2">
        <v>1.971864568431092E-2</v>
      </c>
      <c r="W172" s="2">
        <v>0.41521739130434793</v>
      </c>
      <c r="X172" s="2">
        <v>0.26847826086956522</v>
      </c>
      <c r="Y172" s="2">
        <v>0</v>
      </c>
      <c r="Z172" s="2">
        <v>1.4997615641392468E-2</v>
      </c>
      <c r="AA172" s="2">
        <v>0</v>
      </c>
      <c r="AB172" s="2">
        <v>0</v>
      </c>
      <c r="AC172" s="2">
        <v>0</v>
      </c>
      <c r="AD172" s="2">
        <v>0</v>
      </c>
      <c r="AE172" s="2">
        <v>0</v>
      </c>
      <c r="AF172" s="2">
        <v>0</v>
      </c>
      <c r="AG172" s="2">
        <v>0</v>
      </c>
      <c r="AH172" t="s">
        <v>130</v>
      </c>
      <c r="AI172">
        <v>7</v>
      </c>
    </row>
    <row r="173" spans="1:35" x14ac:dyDescent="0.25">
      <c r="A173" t="s">
        <v>607</v>
      </c>
      <c r="B173" t="s">
        <v>193</v>
      </c>
      <c r="C173" t="s">
        <v>400</v>
      </c>
      <c r="D173" t="s">
        <v>545</v>
      </c>
      <c r="E173" s="2">
        <v>89.130434782608702</v>
      </c>
      <c r="F173" s="2">
        <v>5.5652173913043477</v>
      </c>
      <c r="G173" s="2">
        <v>0</v>
      </c>
      <c r="H173" s="2">
        <v>0</v>
      </c>
      <c r="I173" s="2">
        <v>4.7167391304347843</v>
      </c>
      <c r="J173" s="2">
        <v>0</v>
      </c>
      <c r="K173" s="2">
        <v>0</v>
      </c>
      <c r="L173" s="2">
        <v>2.7074999999999991</v>
      </c>
      <c r="M173" s="2">
        <v>5.2808695652173911</v>
      </c>
      <c r="N173" s="2">
        <v>13.35195652173913</v>
      </c>
      <c r="O173" s="2">
        <v>0.20905121951219507</v>
      </c>
      <c r="P173" s="2">
        <v>0</v>
      </c>
      <c r="Q173" s="2">
        <v>16.108043478260868</v>
      </c>
      <c r="R173" s="2">
        <v>0.18072439024390241</v>
      </c>
      <c r="S173" s="2">
        <v>3.9930434782608693</v>
      </c>
      <c r="T173" s="2">
        <v>0.19456521739130436</v>
      </c>
      <c r="U173" s="2">
        <v>0</v>
      </c>
      <c r="V173" s="2">
        <v>4.698292682926828E-2</v>
      </c>
      <c r="W173" s="2">
        <v>1.3275000000000001</v>
      </c>
      <c r="X173" s="2">
        <v>4.7463043478260856</v>
      </c>
      <c r="Y173" s="2">
        <v>0</v>
      </c>
      <c r="Z173" s="2">
        <v>6.8145121951219481E-2</v>
      </c>
      <c r="AA173" s="2">
        <v>0</v>
      </c>
      <c r="AB173" s="2">
        <v>0</v>
      </c>
      <c r="AC173" s="2">
        <v>0</v>
      </c>
      <c r="AD173" s="2">
        <v>0</v>
      </c>
      <c r="AE173" s="2">
        <v>0</v>
      </c>
      <c r="AF173" s="2">
        <v>0</v>
      </c>
      <c r="AG173" s="2">
        <v>0</v>
      </c>
      <c r="AH173" t="s">
        <v>0</v>
      </c>
      <c r="AI173">
        <v>7</v>
      </c>
    </row>
    <row r="174" spans="1:35" x14ac:dyDescent="0.25">
      <c r="A174" t="s">
        <v>607</v>
      </c>
      <c r="B174" t="s">
        <v>311</v>
      </c>
      <c r="C174" t="s">
        <v>390</v>
      </c>
      <c r="D174" t="s">
        <v>531</v>
      </c>
      <c r="E174" s="2">
        <v>59.184782608695649</v>
      </c>
      <c r="F174" s="2">
        <v>5.5652173913043477</v>
      </c>
      <c r="G174" s="2">
        <v>0.14130434782608695</v>
      </c>
      <c r="H174" s="2">
        <v>0</v>
      </c>
      <c r="I174" s="2">
        <v>1.6657608695652173</v>
      </c>
      <c r="J174" s="2">
        <v>0.63586956521739135</v>
      </c>
      <c r="K174" s="2">
        <v>0</v>
      </c>
      <c r="L174" s="2">
        <v>1.8859782608695648</v>
      </c>
      <c r="M174" s="2">
        <v>5.7091304347826091</v>
      </c>
      <c r="N174" s="2">
        <v>0</v>
      </c>
      <c r="O174" s="2">
        <v>9.6462809917355383E-2</v>
      </c>
      <c r="P174" s="2">
        <v>0</v>
      </c>
      <c r="Q174" s="2">
        <v>10.758260869565216</v>
      </c>
      <c r="R174" s="2">
        <v>0.18177410468319558</v>
      </c>
      <c r="S174" s="2">
        <v>5.6549999999999985</v>
      </c>
      <c r="T174" s="2">
        <v>0</v>
      </c>
      <c r="U174" s="2">
        <v>0</v>
      </c>
      <c r="V174" s="2">
        <v>9.5548209366391162E-2</v>
      </c>
      <c r="W174" s="2">
        <v>2.5152173913043474</v>
      </c>
      <c r="X174" s="2">
        <v>0</v>
      </c>
      <c r="Y174" s="2">
        <v>0</v>
      </c>
      <c r="Z174" s="2">
        <v>4.2497704315886127E-2</v>
      </c>
      <c r="AA174" s="2">
        <v>0</v>
      </c>
      <c r="AB174" s="2">
        <v>0</v>
      </c>
      <c r="AC174" s="2">
        <v>0</v>
      </c>
      <c r="AD174" s="2">
        <v>36.978260869565219</v>
      </c>
      <c r="AE174" s="2">
        <v>0</v>
      </c>
      <c r="AF174" s="2">
        <v>0</v>
      </c>
      <c r="AG174" s="2">
        <v>0</v>
      </c>
      <c r="AH174" t="s">
        <v>120</v>
      </c>
      <c r="AI174">
        <v>7</v>
      </c>
    </row>
    <row r="175" spans="1:35" x14ac:dyDescent="0.25">
      <c r="A175" t="s">
        <v>607</v>
      </c>
      <c r="B175" t="s">
        <v>351</v>
      </c>
      <c r="C175" t="s">
        <v>400</v>
      </c>
      <c r="D175" t="s">
        <v>545</v>
      </c>
      <c r="E175" s="2">
        <v>38.510869565217391</v>
      </c>
      <c r="F175" s="2">
        <v>4.6956521739130439</v>
      </c>
      <c r="G175" s="2">
        <v>0.21195652173913043</v>
      </c>
      <c r="H175" s="2">
        <v>0</v>
      </c>
      <c r="I175" s="2">
        <v>0.64673913043478259</v>
      </c>
      <c r="J175" s="2">
        <v>0</v>
      </c>
      <c r="K175" s="2">
        <v>0</v>
      </c>
      <c r="L175" s="2">
        <v>0.87239130434782619</v>
      </c>
      <c r="M175" s="2">
        <v>0</v>
      </c>
      <c r="N175" s="2">
        <v>0</v>
      </c>
      <c r="O175" s="2">
        <v>0</v>
      </c>
      <c r="P175" s="2">
        <v>10.565978260869565</v>
      </c>
      <c r="Q175" s="2">
        <v>5.3196739130434789</v>
      </c>
      <c r="R175" s="2">
        <v>0.41249788314987301</v>
      </c>
      <c r="S175" s="2">
        <v>2.2986956521739135</v>
      </c>
      <c r="T175" s="2">
        <v>0</v>
      </c>
      <c r="U175" s="2">
        <v>0</v>
      </c>
      <c r="V175" s="2">
        <v>5.9689528648038399E-2</v>
      </c>
      <c r="W175" s="2">
        <v>1.6424999999999998</v>
      </c>
      <c r="X175" s="2">
        <v>0.96380434782608693</v>
      </c>
      <c r="Y175" s="2">
        <v>0</v>
      </c>
      <c r="Z175" s="2">
        <v>6.7677109793959911E-2</v>
      </c>
      <c r="AA175" s="2">
        <v>0</v>
      </c>
      <c r="AB175" s="2">
        <v>0</v>
      </c>
      <c r="AC175" s="2">
        <v>0</v>
      </c>
      <c r="AD175" s="2">
        <v>0</v>
      </c>
      <c r="AE175" s="2">
        <v>0</v>
      </c>
      <c r="AF175" s="2">
        <v>0</v>
      </c>
      <c r="AG175" s="2">
        <v>0</v>
      </c>
      <c r="AH175" t="s">
        <v>163</v>
      </c>
      <c r="AI175">
        <v>7</v>
      </c>
    </row>
    <row r="176" spans="1:35" x14ac:dyDescent="0.25">
      <c r="A176" t="s">
        <v>607</v>
      </c>
      <c r="B176" t="s">
        <v>347</v>
      </c>
      <c r="C176" t="s">
        <v>402</v>
      </c>
      <c r="D176" t="s">
        <v>511</v>
      </c>
      <c r="E176" s="2">
        <v>32.597826086956523</v>
      </c>
      <c r="F176" s="2">
        <v>4.9565217391304346</v>
      </c>
      <c r="G176" s="2">
        <v>0.14130434782608695</v>
      </c>
      <c r="H176" s="2">
        <v>0</v>
      </c>
      <c r="I176" s="2">
        <v>0.33858695652173909</v>
      </c>
      <c r="J176" s="2">
        <v>0</v>
      </c>
      <c r="K176" s="2">
        <v>0</v>
      </c>
      <c r="L176" s="2">
        <v>0.81380434782608668</v>
      </c>
      <c r="M176" s="2">
        <v>5.0178260869565223</v>
      </c>
      <c r="N176" s="2">
        <v>0</v>
      </c>
      <c r="O176" s="2">
        <v>0.15393131043681227</v>
      </c>
      <c r="P176" s="2">
        <v>9.7321739130434786</v>
      </c>
      <c r="Q176" s="2">
        <v>0</v>
      </c>
      <c r="R176" s="2">
        <v>0.29855285095031675</v>
      </c>
      <c r="S176" s="2">
        <v>0.73054347826086963</v>
      </c>
      <c r="T176" s="2">
        <v>0</v>
      </c>
      <c r="U176" s="2">
        <v>0</v>
      </c>
      <c r="V176" s="2">
        <v>2.2410803601200402E-2</v>
      </c>
      <c r="W176" s="2">
        <v>1.0459782608695649</v>
      </c>
      <c r="X176" s="2">
        <v>0</v>
      </c>
      <c r="Y176" s="2">
        <v>0</v>
      </c>
      <c r="Z176" s="2">
        <v>3.2087362454151371E-2</v>
      </c>
      <c r="AA176" s="2">
        <v>0</v>
      </c>
      <c r="AB176" s="2">
        <v>0</v>
      </c>
      <c r="AC176" s="2">
        <v>0</v>
      </c>
      <c r="AD176" s="2">
        <v>0</v>
      </c>
      <c r="AE176" s="2">
        <v>0</v>
      </c>
      <c r="AF176" s="2">
        <v>0</v>
      </c>
      <c r="AG176" s="2">
        <v>0</v>
      </c>
      <c r="AH176" t="s">
        <v>159</v>
      </c>
      <c r="AI176">
        <v>7</v>
      </c>
    </row>
    <row r="177" spans="1:35" x14ac:dyDescent="0.25">
      <c r="A177" t="s">
        <v>607</v>
      </c>
      <c r="B177" t="s">
        <v>200</v>
      </c>
      <c r="C177" t="s">
        <v>400</v>
      </c>
      <c r="D177" t="s">
        <v>545</v>
      </c>
      <c r="E177" s="2">
        <v>150.47826086956522</v>
      </c>
      <c r="F177" s="2">
        <v>10.260869565217391</v>
      </c>
      <c r="G177" s="2">
        <v>0.14130434782608695</v>
      </c>
      <c r="H177" s="2">
        <v>0</v>
      </c>
      <c r="I177" s="2">
        <v>13.584239130434783</v>
      </c>
      <c r="J177" s="2">
        <v>0</v>
      </c>
      <c r="K177" s="2">
        <v>0</v>
      </c>
      <c r="L177" s="2">
        <v>10.223260869565218</v>
      </c>
      <c r="M177" s="2">
        <v>33.067608695652169</v>
      </c>
      <c r="N177" s="2">
        <v>0</v>
      </c>
      <c r="O177" s="2">
        <v>0.21975007223345849</v>
      </c>
      <c r="P177" s="2">
        <v>20.663043478260864</v>
      </c>
      <c r="Q177" s="2">
        <v>19.278695652173905</v>
      </c>
      <c r="R177" s="2">
        <v>0.26543195608205711</v>
      </c>
      <c r="S177" s="2">
        <v>25.526739130434787</v>
      </c>
      <c r="T177" s="2">
        <v>1.4589130434782609</v>
      </c>
      <c r="U177" s="2">
        <v>0</v>
      </c>
      <c r="V177" s="2">
        <v>0.17933256284310897</v>
      </c>
      <c r="W177" s="2">
        <v>15.662499999999996</v>
      </c>
      <c r="X177" s="2">
        <v>19.329130434782616</v>
      </c>
      <c r="Y177" s="2">
        <v>0</v>
      </c>
      <c r="Z177" s="2">
        <v>0.23253611672926902</v>
      </c>
      <c r="AA177" s="2">
        <v>0</v>
      </c>
      <c r="AB177" s="2">
        <v>0</v>
      </c>
      <c r="AC177" s="2">
        <v>0</v>
      </c>
      <c r="AD177" s="2">
        <v>0</v>
      </c>
      <c r="AE177" s="2">
        <v>0</v>
      </c>
      <c r="AF177" s="2">
        <v>0</v>
      </c>
      <c r="AG177" s="2">
        <v>0</v>
      </c>
      <c r="AH177" t="s">
        <v>7</v>
      </c>
      <c r="AI177">
        <v>7</v>
      </c>
    </row>
    <row r="178" spans="1:35" x14ac:dyDescent="0.25">
      <c r="A178" t="s">
        <v>607</v>
      </c>
      <c r="B178" t="s">
        <v>206</v>
      </c>
      <c r="C178" t="s">
        <v>400</v>
      </c>
      <c r="D178" t="s">
        <v>545</v>
      </c>
      <c r="E178" s="2">
        <v>71.032608695652172</v>
      </c>
      <c r="F178" s="2">
        <v>3.7391304347826089</v>
      </c>
      <c r="G178" s="2">
        <v>0</v>
      </c>
      <c r="H178" s="2">
        <v>0</v>
      </c>
      <c r="I178" s="2">
        <v>0</v>
      </c>
      <c r="J178" s="2">
        <v>0</v>
      </c>
      <c r="K178" s="2">
        <v>0</v>
      </c>
      <c r="L178" s="2">
        <v>4.4895652173913039</v>
      </c>
      <c r="M178" s="2">
        <v>0</v>
      </c>
      <c r="N178" s="2">
        <v>0</v>
      </c>
      <c r="O178" s="2">
        <v>0</v>
      </c>
      <c r="P178" s="2">
        <v>5.1735869565217403</v>
      </c>
      <c r="Q178" s="2">
        <v>6.8989130434782622</v>
      </c>
      <c r="R178" s="2">
        <v>0.1699571537872992</v>
      </c>
      <c r="S178" s="2">
        <v>4.7467391304347837</v>
      </c>
      <c r="T178" s="2">
        <v>5.2177173913043484</v>
      </c>
      <c r="U178" s="2">
        <v>0</v>
      </c>
      <c r="V178" s="2">
        <v>0.14028003060443767</v>
      </c>
      <c r="W178" s="2">
        <v>4.9066304347826071</v>
      </c>
      <c r="X178" s="2">
        <v>7.0102173913043462</v>
      </c>
      <c r="Y178" s="2">
        <v>0</v>
      </c>
      <c r="Z178" s="2">
        <v>0.1677658760520275</v>
      </c>
      <c r="AA178" s="2">
        <v>0</v>
      </c>
      <c r="AB178" s="2">
        <v>0</v>
      </c>
      <c r="AC178" s="2">
        <v>0</v>
      </c>
      <c r="AD178" s="2">
        <v>0</v>
      </c>
      <c r="AE178" s="2">
        <v>41.796956521739133</v>
      </c>
      <c r="AF178" s="2">
        <v>0</v>
      </c>
      <c r="AG178" s="2">
        <v>0</v>
      </c>
      <c r="AH178" t="s">
        <v>13</v>
      </c>
      <c r="AI178">
        <v>7</v>
      </c>
    </row>
    <row r="179" spans="1:35" x14ac:dyDescent="0.25">
      <c r="A179" t="s">
        <v>607</v>
      </c>
      <c r="B179" t="s">
        <v>242</v>
      </c>
      <c r="C179" t="s">
        <v>447</v>
      </c>
      <c r="D179" t="s">
        <v>552</v>
      </c>
      <c r="E179" s="2">
        <v>48.902173913043477</v>
      </c>
      <c r="F179" s="2">
        <v>4.2608695652173916</v>
      </c>
      <c r="G179" s="2">
        <v>0</v>
      </c>
      <c r="H179" s="2">
        <v>0</v>
      </c>
      <c r="I179" s="2">
        <v>0</v>
      </c>
      <c r="J179" s="2">
        <v>0</v>
      </c>
      <c r="K179" s="2">
        <v>0</v>
      </c>
      <c r="L179" s="2">
        <v>3.4373913043478264</v>
      </c>
      <c r="M179" s="2">
        <v>0</v>
      </c>
      <c r="N179" s="2">
        <v>0</v>
      </c>
      <c r="O179" s="2">
        <v>0</v>
      </c>
      <c r="P179" s="2">
        <v>5.1413043478260878</v>
      </c>
      <c r="Q179" s="2">
        <v>2.6781521739130429</v>
      </c>
      <c r="R179" s="2">
        <v>0.15989997777283843</v>
      </c>
      <c r="S179" s="2">
        <v>3.4755434782608696</v>
      </c>
      <c r="T179" s="2">
        <v>3.8731521739130441</v>
      </c>
      <c r="U179" s="2">
        <v>0</v>
      </c>
      <c r="V179" s="2">
        <v>0.15027339408757504</v>
      </c>
      <c r="W179" s="2">
        <v>2.655869565217392</v>
      </c>
      <c r="X179" s="2">
        <v>5.3623913043478284</v>
      </c>
      <c r="Y179" s="2">
        <v>0</v>
      </c>
      <c r="Z179" s="2">
        <v>0.16396532562791741</v>
      </c>
      <c r="AA179" s="2">
        <v>0</v>
      </c>
      <c r="AB179" s="2">
        <v>0</v>
      </c>
      <c r="AC179" s="2">
        <v>0</v>
      </c>
      <c r="AD179" s="2">
        <v>0</v>
      </c>
      <c r="AE179" s="2">
        <v>0</v>
      </c>
      <c r="AF179" s="2">
        <v>0</v>
      </c>
      <c r="AG179" s="2">
        <v>0</v>
      </c>
      <c r="AH179" t="s">
        <v>49</v>
      </c>
      <c r="AI179">
        <v>7</v>
      </c>
    </row>
    <row r="180" spans="1:35" x14ac:dyDescent="0.25">
      <c r="A180" t="s">
        <v>607</v>
      </c>
      <c r="B180" t="s">
        <v>243</v>
      </c>
      <c r="C180" t="s">
        <v>427</v>
      </c>
      <c r="D180" t="s">
        <v>516</v>
      </c>
      <c r="E180" s="2">
        <v>82.782608695652172</v>
      </c>
      <c r="F180" s="2">
        <v>4.9565217391304346</v>
      </c>
      <c r="G180" s="2">
        <v>0</v>
      </c>
      <c r="H180" s="2">
        <v>0</v>
      </c>
      <c r="I180" s="2">
        <v>5.5652173913043477</v>
      </c>
      <c r="J180" s="2">
        <v>0</v>
      </c>
      <c r="K180" s="2">
        <v>0</v>
      </c>
      <c r="L180" s="2">
        <v>7.2297826086956505</v>
      </c>
      <c r="M180" s="2">
        <v>0</v>
      </c>
      <c r="N180" s="2">
        <v>0</v>
      </c>
      <c r="O180" s="2">
        <v>0</v>
      </c>
      <c r="P180" s="2">
        <v>12.092391304347826</v>
      </c>
      <c r="Q180" s="2">
        <v>0</v>
      </c>
      <c r="R180" s="2">
        <v>0.14607405462184875</v>
      </c>
      <c r="S180" s="2">
        <v>12.13282608695652</v>
      </c>
      <c r="T180" s="2">
        <v>0.30391304347826087</v>
      </c>
      <c r="U180" s="2">
        <v>0</v>
      </c>
      <c r="V180" s="2">
        <v>0.15023371848739495</v>
      </c>
      <c r="W180" s="2">
        <v>5.0954347826086943</v>
      </c>
      <c r="X180" s="2">
        <v>10.582826086956521</v>
      </c>
      <c r="Y180" s="2">
        <v>0</v>
      </c>
      <c r="Z180" s="2">
        <v>0.18939075630252097</v>
      </c>
      <c r="AA180" s="2">
        <v>0</v>
      </c>
      <c r="AB180" s="2">
        <v>0</v>
      </c>
      <c r="AC180" s="2">
        <v>0</v>
      </c>
      <c r="AD180" s="2">
        <v>0</v>
      </c>
      <c r="AE180" s="2">
        <v>159.0173913043478</v>
      </c>
      <c r="AF180" s="2">
        <v>0</v>
      </c>
      <c r="AG180" s="2">
        <v>0</v>
      </c>
      <c r="AH180" t="s">
        <v>50</v>
      </c>
      <c r="AI180">
        <v>7</v>
      </c>
    </row>
    <row r="181" spans="1:35" x14ac:dyDescent="0.25">
      <c r="A181" t="s">
        <v>607</v>
      </c>
      <c r="B181" t="s">
        <v>344</v>
      </c>
      <c r="C181" t="s">
        <v>427</v>
      </c>
      <c r="D181" t="s">
        <v>516</v>
      </c>
      <c r="E181" s="2">
        <v>34.130434782608695</v>
      </c>
      <c r="F181" s="2">
        <v>4.9565217391304346</v>
      </c>
      <c r="G181" s="2">
        <v>0.16032608695652173</v>
      </c>
      <c r="H181" s="2">
        <v>0.42391304347826086</v>
      </c>
      <c r="I181" s="2">
        <v>1.1494565217391304</v>
      </c>
      <c r="J181" s="2">
        <v>0</v>
      </c>
      <c r="K181" s="2">
        <v>0</v>
      </c>
      <c r="L181" s="2">
        <v>3.1771739130434771</v>
      </c>
      <c r="M181" s="2">
        <v>5.7201086956521738</v>
      </c>
      <c r="N181" s="2">
        <v>0</v>
      </c>
      <c r="O181" s="2">
        <v>0.16759554140127389</v>
      </c>
      <c r="P181" s="2">
        <v>0</v>
      </c>
      <c r="Q181" s="2">
        <v>0</v>
      </c>
      <c r="R181" s="2">
        <v>0</v>
      </c>
      <c r="S181" s="2">
        <v>4.3374999999999995</v>
      </c>
      <c r="T181" s="2">
        <v>3.2959782608695649</v>
      </c>
      <c r="U181" s="2">
        <v>0</v>
      </c>
      <c r="V181" s="2">
        <v>0.22365605095541399</v>
      </c>
      <c r="W181" s="2">
        <v>3.3541304347826078</v>
      </c>
      <c r="X181" s="2">
        <v>5.0621739130434795</v>
      </c>
      <c r="Y181" s="2">
        <v>0</v>
      </c>
      <c r="Z181" s="2">
        <v>0.24659235668789814</v>
      </c>
      <c r="AA181" s="2">
        <v>0</v>
      </c>
      <c r="AB181" s="2">
        <v>5.7717391304347823</v>
      </c>
      <c r="AC181" s="2">
        <v>0</v>
      </c>
      <c r="AD181" s="2">
        <v>0</v>
      </c>
      <c r="AE181" s="2">
        <v>0</v>
      </c>
      <c r="AF181" s="2">
        <v>0</v>
      </c>
      <c r="AG181" s="2">
        <v>0</v>
      </c>
      <c r="AH181" t="s">
        <v>156</v>
      </c>
      <c r="AI181">
        <v>7</v>
      </c>
    </row>
    <row r="182" spans="1:35" x14ac:dyDescent="0.25">
      <c r="A182" t="s">
        <v>607</v>
      </c>
      <c r="B182" t="s">
        <v>219</v>
      </c>
      <c r="C182" t="s">
        <v>438</v>
      </c>
      <c r="D182" t="s">
        <v>519</v>
      </c>
      <c r="E182" s="2">
        <v>67.358695652173907</v>
      </c>
      <c r="F182" s="2">
        <v>5.5652173913043477</v>
      </c>
      <c r="G182" s="2">
        <v>0</v>
      </c>
      <c r="H182" s="2">
        <v>0</v>
      </c>
      <c r="I182" s="2">
        <v>0</v>
      </c>
      <c r="J182" s="2">
        <v>0</v>
      </c>
      <c r="K182" s="2">
        <v>0</v>
      </c>
      <c r="L182" s="2">
        <v>2.7673913043478264</v>
      </c>
      <c r="M182" s="2">
        <v>0</v>
      </c>
      <c r="N182" s="2">
        <v>11.154456521739132</v>
      </c>
      <c r="O182" s="2">
        <v>0.16559786993706635</v>
      </c>
      <c r="P182" s="2">
        <v>0</v>
      </c>
      <c r="Q182" s="2">
        <v>10.53902173913043</v>
      </c>
      <c r="R182" s="2">
        <v>0.15646119089882196</v>
      </c>
      <c r="S182" s="2">
        <v>5.3675000000000006</v>
      </c>
      <c r="T182" s="2">
        <v>6.6259782608695641</v>
      </c>
      <c r="U182" s="2">
        <v>0</v>
      </c>
      <c r="V182" s="2">
        <v>0.17805389704695823</v>
      </c>
      <c r="W182" s="2">
        <v>5.4422826086956526</v>
      </c>
      <c r="X182" s="2">
        <v>11.292065217391308</v>
      </c>
      <c r="Y182" s="2">
        <v>0</v>
      </c>
      <c r="Z182" s="2">
        <v>0.24843634016459584</v>
      </c>
      <c r="AA182" s="2">
        <v>0</v>
      </c>
      <c r="AB182" s="2">
        <v>0</v>
      </c>
      <c r="AC182" s="2">
        <v>0</v>
      </c>
      <c r="AD182" s="2">
        <v>0</v>
      </c>
      <c r="AE182" s="2">
        <v>0</v>
      </c>
      <c r="AF182" s="2">
        <v>0</v>
      </c>
      <c r="AG182" s="2">
        <v>0</v>
      </c>
      <c r="AH182" t="s">
        <v>26</v>
      </c>
      <c r="AI182">
        <v>7</v>
      </c>
    </row>
    <row r="183" spans="1:35" x14ac:dyDescent="0.25">
      <c r="A183" t="s">
        <v>607</v>
      </c>
      <c r="B183" t="s">
        <v>293</v>
      </c>
      <c r="C183" t="s">
        <v>414</v>
      </c>
      <c r="D183" t="s">
        <v>568</v>
      </c>
      <c r="E183" s="2">
        <v>26.880434782608695</v>
      </c>
      <c r="F183" s="2">
        <v>0</v>
      </c>
      <c r="G183" s="2">
        <v>0</v>
      </c>
      <c r="H183" s="2">
        <v>0.22826086956521738</v>
      </c>
      <c r="I183" s="2">
        <v>0.23369565217391305</v>
      </c>
      <c r="J183" s="2">
        <v>0</v>
      </c>
      <c r="K183" s="2">
        <v>0</v>
      </c>
      <c r="L183" s="2">
        <v>3.2826086956521741E-2</v>
      </c>
      <c r="M183" s="2">
        <v>4.6277173913043477</v>
      </c>
      <c r="N183" s="2">
        <v>0</v>
      </c>
      <c r="O183" s="2">
        <v>0.17215932066316214</v>
      </c>
      <c r="P183" s="2">
        <v>0</v>
      </c>
      <c r="Q183" s="2">
        <v>5.8831521739130439</v>
      </c>
      <c r="R183" s="2">
        <v>0.21886372826526487</v>
      </c>
      <c r="S183" s="2">
        <v>1.0646739130434777</v>
      </c>
      <c r="T183" s="2">
        <v>0</v>
      </c>
      <c r="U183" s="2">
        <v>0</v>
      </c>
      <c r="V183" s="2">
        <v>3.9607763849575393E-2</v>
      </c>
      <c r="W183" s="2">
        <v>1.3124999999999993</v>
      </c>
      <c r="X183" s="2">
        <v>0</v>
      </c>
      <c r="Y183" s="2">
        <v>0</v>
      </c>
      <c r="Z183" s="2">
        <v>4.8827335220380082E-2</v>
      </c>
      <c r="AA183" s="2">
        <v>0</v>
      </c>
      <c r="AB183" s="2">
        <v>0</v>
      </c>
      <c r="AC183" s="2">
        <v>0</v>
      </c>
      <c r="AD183" s="2">
        <v>0</v>
      </c>
      <c r="AE183" s="2">
        <v>0</v>
      </c>
      <c r="AF183" s="2">
        <v>0</v>
      </c>
      <c r="AG183" s="2">
        <v>0.12771739130434784</v>
      </c>
      <c r="AH183" t="s">
        <v>102</v>
      </c>
      <c r="AI183">
        <v>7</v>
      </c>
    </row>
    <row r="184" spans="1:35" x14ac:dyDescent="0.25">
      <c r="A184" t="s">
        <v>607</v>
      </c>
      <c r="B184" t="s">
        <v>301</v>
      </c>
      <c r="C184" t="s">
        <v>476</v>
      </c>
      <c r="D184" t="s">
        <v>528</v>
      </c>
      <c r="E184" s="2">
        <v>32.293478260869563</v>
      </c>
      <c r="F184" s="2">
        <v>5.6521739130434785</v>
      </c>
      <c r="G184" s="2">
        <v>0</v>
      </c>
      <c r="H184" s="2">
        <v>0</v>
      </c>
      <c r="I184" s="2">
        <v>0</v>
      </c>
      <c r="J184" s="2">
        <v>0</v>
      </c>
      <c r="K184" s="2">
        <v>0</v>
      </c>
      <c r="L184" s="2">
        <v>7.6086956521739135E-2</v>
      </c>
      <c r="M184" s="2">
        <v>4.125</v>
      </c>
      <c r="N184" s="2">
        <v>0</v>
      </c>
      <c r="O184" s="2">
        <v>0.12773476943789971</v>
      </c>
      <c r="P184" s="2">
        <v>4.8125</v>
      </c>
      <c r="Q184" s="2">
        <v>0</v>
      </c>
      <c r="R184" s="2">
        <v>0.14902389767754967</v>
      </c>
      <c r="S184" s="2">
        <v>0.25271739130434784</v>
      </c>
      <c r="T184" s="2">
        <v>0.61956521739130432</v>
      </c>
      <c r="U184" s="2">
        <v>0</v>
      </c>
      <c r="V184" s="2">
        <v>2.701110737125547E-2</v>
      </c>
      <c r="W184" s="2">
        <v>0.27445652173913043</v>
      </c>
      <c r="X184" s="2">
        <v>1.0788043478260869</v>
      </c>
      <c r="Y184" s="2">
        <v>0</v>
      </c>
      <c r="Z184" s="2">
        <v>4.1905082463816898E-2</v>
      </c>
      <c r="AA184" s="2">
        <v>0</v>
      </c>
      <c r="AB184" s="2">
        <v>0</v>
      </c>
      <c r="AC184" s="2">
        <v>0</v>
      </c>
      <c r="AD184" s="2">
        <v>0</v>
      </c>
      <c r="AE184" s="2">
        <v>0</v>
      </c>
      <c r="AF184" s="2">
        <v>0</v>
      </c>
      <c r="AG184" s="2">
        <v>0</v>
      </c>
      <c r="AH184" t="s">
        <v>110</v>
      </c>
      <c r="AI184">
        <v>7</v>
      </c>
    </row>
    <row r="185" spans="1:35" x14ac:dyDescent="0.25">
      <c r="A185" t="s">
        <v>607</v>
      </c>
      <c r="B185" t="s">
        <v>248</v>
      </c>
      <c r="C185" t="s">
        <v>423</v>
      </c>
      <c r="D185" t="s">
        <v>520</v>
      </c>
      <c r="E185" s="2">
        <v>41.184782608695649</v>
      </c>
      <c r="F185" s="2">
        <v>1.826086956521739</v>
      </c>
      <c r="G185" s="2">
        <v>1.0869565217391304E-2</v>
      </c>
      <c r="H185" s="2">
        <v>0.23010869565217393</v>
      </c>
      <c r="I185" s="2">
        <v>0.59782608695652173</v>
      </c>
      <c r="J185" s="2">
        <v>0</v>
      </c>
      <c r="K185" s="2">
        <v>0</v>
      </c>
      <c r="L185" s="2">
        <v>1.413913043478261</v>
      </c>
      <c r="M185" s="2">
        <v>0</v>
      </c>
      <c r="N185" s="2">
        <v>6.1739130434782608</v>
      </c>
      <c r="O185" s="2">
        <v>0.1499076273423067</v>
      </c>
      <c r="P185" s="2">
        <v>4.9085869565217397</v>
      </c>
      <c r="Q185" s="2">
        <v>0</v>
      </c>
      <c r="R185" s="2">
        <v>0.11918448139350754</v>
      </c>
      <c r="S185" s="2">
        <v>5.4503260869565215</v>
      </c>
      <c r="T185" s="2">
        <v>1.1036956521739132</v>
      </c>
      <c r="U185" s="2">
        <v>0</v>
      </c>
      <c r="V185" s="2">
        <v>0.15913697545526526</v>
      </c>
      <c r="W185" s="2">
        <v>5.0313043478260848</v>
      </c>
      <c r="X185" s="2">
        <v>12.044347826086954</v>
      </c>
      <c r="Y185" s="2">
        <v>0</v>
      </c>
      <c r="Z185" s="2">
        <v>0.41461071522829235</v>
      </c>
      <c r="AA185" s="2">
        <v>0</v>
      </c>
      <c r="AB185" s="2">
        <v>0.25380434782608696</v>
      </c>
      <c r="AC185" s="2">
        <v>0</v>
      </c>
      <c r="AD185" s="2">
        <v>0</v>
      </c>
      <c r="AE185" s="2">
        <v>0</v>
      </c>
      <c r="AF185" s="2">
        <v>0</v>
      </c>
      <c r="AG185" s="2">
        <v>0</v>
      </c>
      <c r="AH185" t="s">
        <v>55</v>
      </c>
      <c r="AI185">
        <v>7</v>
      </c>
    </row>
    <row r="186" spans="1:35" x14ac:dyDescent="0.25">
      <c r="A186" t="s">
        <v>607</v>
      </c>
      <c r="B186" t="s">
        <v>330</v>
      </c>
      <c r="C186" t="s">
        <v>388</v>
      </c>
      <c r="D186" t="s">
        <v>518</v>
      </c>
      <c r="E186" s="2">
        <v>51.489130434782609</v>
      </c>
      <c r="F186" s="2">
        <v>5.7391304347826084</v>
      </c>
      <c r="G186" s="2">
        <v>3.2608695652173912E-2</v>
      </c>
      <c r="H186" s="2">
        <v>0.20652173913043478</v>
      </c>
      <c r="I186" s="2">
        <v>1.3967391304347827</v>
      </c>
      <c r="J186" s="2">
        <v>0</v>
      </c>
      <c r="K186" s="2">
        <v>0</v>
      </c>
      <c r="L186" s="2">
        <v>5.434782608695652E-3</v>
      </c>
      <c r="M186" s="2">
        <v>0</v>
      </c>
      <c r="N186" s="2">
        <v>5.4163043478260855</v>
      </c>
      <c r="O186" s="2">
        <v>0.10519316022799237</v>
      </c>
      <c r="P186" s="2">
        <v>0</v>
      </c>
      <c r="Q186" s="2">
        <v>10.832934782608694</v>
      </c>
      <c r="R186" s="2">
        <v>0.21039265357821402</v>
      </c>
      <c r="S186" s="2">
        <v>1.4945652173913044</v>
      </c>
      <c r="T186" s="2">
        <v>1.888586956521739</v>
      </c>
      <c r="U186" s="2">
        <v>0</v>
      </c>
      <c r="V186" s="2">
        <v>6.5706143128562378E-2</v>
      </c>
      <c r="W186" s="2">
        <v>0.25</v>
      </c>
      <c r="X186" s="2">
        <v>3.2826086956521738</v>
      </c>
      <c r="Y186" s="2">
        <v>0</v>
      </c>
      <c r="Z186" s="2">
        <v>6.86088241503061E-2</v>
      </c>
      <c r="AA186" s="2">
        <v>0</v>
      </c>
      <c r="AB186" s="2">
        <v>0</v>
      </c>
      <c r="AC186" s="2">
        <v>0</v>
      </c>
      <c r="AD186" s="2">
        <v>0</v>
      </c>
      <c r="AE186" s="2">
        <v>0</v>
      </c>
      <c r="AF186" s="2">
        <v>0</v>
      </c>
      <c r="AG186" s="2">
        <v>0</v>
      </c>
      <c r="AH186" t="s">
        <v>142</v>
      </c>
      <c r="AI186">
        <v>7</v>
      </c>
    </row>
    <row r="187" spans="1:35" x14ac:dyDescent="0.25">
      <c r="A187" t="s">
        <v>607</v>
      </c>
      <c r="B187" t="s">
        <v>269</v>
      </c>
      <c r="C187" t="s">
        <v>461</v>
      </c>
      <c r="D187" t="s">
        <v>511</v>
      </c>
      <c r="E187" s="2">
        <v>39.119565217391305</v>
      </c>
      <c r="F187" s="2">
        <v>17.393695652173914</v>
      </c>
      <c r="G187" s="2">
        <v>4.3478260869565216E-2</v>
      </c>
      <c r="H187" s="2">
        <v>0.14217391304347826</v>
      </c>
      <c r="I187" s="2">
        <v>0.13315217391304349</v>
      </c>
      <c r="J187" s="2">
        <v>0</v>
      </c>
      <c r="K187" s="2">
        <v>0</v>
      </c>
      <c r="L187" s="2">
        <v>0.11326086956521737</v>
      </c>
      <c r="M187" s="2">
        <v>0</v>
      </c>
      <c r="N187" s="2">
        <v>4.6448913043478264</v>
      </c>
      <c r="O187" s="2">
        <v>0.11873575993331481</v>
      </c>
      <c r="P187" s="2">
        <v>0</v>
      </c>
      <c r="Q187" s="2">
        <v>8.3336956521739118</v>
      </c>
      <c r="R187" s="2">
        <v>0.21303139761044732</v>
      </c>
      <c r="S187" s="2">
        <v>0</v>
      </c>
      <c r="T187" s="2">
        <v>1.6640217391304342</v>
      </c>
      <c r="U187" s="2">
        <v>0</v>
      </c>
      <c r="V187" s="2">
        <v>4.2536815782161695E-2</v>
      </c>
      <c r="W187" s="2">
        <v>1.0276086956521737</v>
      </c>
      <c r="X187" s="2">
        <v>2.0683695652173917</v>
      </c>
      <c r="Y187" s="2">
        <v>0</v>
      </c>
      <c r="Z187" s="2">
        <v>7.914142817449292E-2</v>
      </c>
      <c r="AA187" s="2">
        <v>0.29347826086956524</v>
      </c>
      <c r="AB187" s="2">
        <v>0</v>
      </c>
      <c r="AC187" s="2">
        <v>0</v>
      </c>
      <c r="AD187" s="2">
        <v>0</v>
      </c>
      <c r="AE187" s="2">
        <v>0</v>
      </c>
      <c r="AF187" s="2">
        <v>0</v>
      </c>
      <c r="AG187" s="2">
        <v>0</v>
      </c>
      <c r="AH187" t="s">
        <v>77</v>
      </c>
      <c r="AI187">
        <v>7</v>
      </c>
    </row>
    <row r="188" spans="1:35" x14ac:dyDescent="0.25">
      <c r="A188" t="s">
        <v>607</v>
      </c>
      <c r="B188" t="s">
        <v>260</v>
      </c>
      <c r="C188" t="s">
        <v>419</v>
      </c>
      <c r="D188" t="s">
        <v>562</v>
      </c>
      <c r="E188" s="2">
        <v>32.836956521739133</v>
      </c>
      <c r="F188" s="2">
        <v>1.5685869565217392</v>
      </c>
      <c r="G188" s="2">
        <v>0</v>
      </c>
      <c r="H188" s="2">
        <v>0</v>
      </c>
      <c r="I188" s="2">
        <v>0.16619565217391302</v>
      </c>
      <c r="J188" s="2">
        <v>0</v>
      </c>
      <c r="K188" s="2">
        <v>0</v>
      </c>
      <c r="L188" s="2">
        <v>0</v>
      </c>
      <c r="M188" s="2">
        <v>1.7090217391304348</v>
      </c>
      <c r="N188" s="2">
        <v>0</v>
      </c>
      <c r="O188" s="2">
        <v>5.2045680238331671E-2</v>
      </c>
      <c r="P188" s="2">
        <v>1.7534782608695652</v>
      </c>
      <c r="Q188" s="2">
        <v>0.66391304347826097</v>
      </c>
      <c r="R188" s="2">
        <v>7.3618007282356832E-2</v>
      </c>
      <c r="S188" s="2">
        <v>0</v>
      </c>
      <c r="T188" s="2">
        <v>0</v>
      </c>
      <c r="U188" s="2">
        <v>0</v>
      </c>
      <c r="V188" s="2">
        <v>0</v>
      </c>
      <c r="W188" s="2">
        <v>0</v>
      </c>
      <c r="X188" s="2">
        <v>0</v>
      </c>
      <c r="Y188" s="2">
        <v>0</v>
      </c>
      <c r="Z188" s="2">
        <v>0</v>
      </c>
      <c r="AA188" s="2">
        <v>0</v>
      </c>
      <c r="AB188" s="2">
        <v>0</v>
      </c>
      <c r="AC188" s="2">
        <v>0</v>
      </c>
      <c r="AD188" s="2">
        <v>0</v>
      </c>
      <c r="AE188" s="2">
        <v>0</v>
      </c>
      <c r="AF188" s="2">
        <v>0</v>
      </c>
      <c r="AG188" s="2">
        <v>0</v>
      </c>
      <c r="AH188" t="s">
        <v>68</v>
      </c>
      <c r="AI188">
        <v>7</v>
      </c>
    </row>
    <row r="189" spans="1:35" x14ac:dyDescent="0.25">
      <c r="A189" t="s">
        <v>607</v>
      </c>
      <c r="B189" t="s">
        <v>245</v>
      </c>
      <c r="C189" t="s">
        <v>376</v>
      </c>
      <c r="D189" t="s">
        <v>536</v>
      </c>
      <c r="E189" s="2">
        <v>81.521739130434781</v>
      </c>
      <c r="F189" s="2">
        <v>0</v>
      </c>
      <c r="G189" s="2">
        <v>0</v>
      </c>
      <c r="H189" s="2">
        <v>0</v>
      </c>
      <c r="I189" s="2">
        <v>0</v>
      </c>
      <c r="J189" s="2">
        <v>0</v>
      </c>
      <c r="K189" s="2">
        <v>0</v>
      </c>
      <c r="L189" s="2">
        <v>2.2038043478260869</v>
      </c>
      <c r="M189" s="2">
        <v>0</v>
      </c>
      <c r="N189" s="2">
        <v>0</v>
      </c>
      <c r="O189" s="2">
        <v>0</v>
      </c>
      <c r="P189" s="2">
        <v>5.4945652173913047</v>
      </c>
      <c r="Q189" s="2">
        <v>13.766304347826088</v>
      </c>
      <c r="R189" s="2">
        <v>0.23626666666666665</v>
      </c>
      <c r="S189" s="2">
        <v>4.6983695652173916</v>
      </c>
      <c r="T189" s="2">
        <v>0</v>
      </c>
      <c r="U189" s="2">
        <v>0</v>
      </c>
      <c r="V189" s="2">
        <v>5.7633333333333335E-2</v>
      </c>
      <c r="W189" s="2">
        <v>6.5217391304347824E-2</v>
      </c>
      <c r="X189" s="2">
        <v>6.8586956521739131</v>
      </c>
      <c r="Y189" s="2">
        <v>0</v>
      </c>
      <c r="Z189" s="2">
        <v>8.4933333333333333E-2</v>
      </c>
      <c r="AA189" s="2">
        <v>0</v>
      </c>
      <c r="AB189" s="2">
        <v>0</v>
      </c>
      <c r="AC189" s="2">
        <v>0</v>
      </c>
      <c r="AD189" s="2">
        <v>0.31521739130434784</v>
      </c>
      <c r="AE189" s="2">
        <v>0</v>
      </c>
      <c r="AF189" s="2">
        <v>0</v>
      </c>
      <c r="AG189" s="2">
        <v>0</v>
      </c>
      <c r="AH189" t="s">
        <v>52</v>
      </c>
      <c r="AI189">
        <v>7</v>
      </c>
    </row>
  </sheetData>
  <pageMargins left="0.7" right="0.7" top="0.75" bottom="0.75" header="0.3" footer="0.3"/>
  <pageSetup orientation="portrait" horizontalDpi="1200" verticalDpi="1200" r:id="rId1"/>
  <ignoredErrors>
    <ignoredError sqref="AH2:AH18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773</v>
      </c>
      <c r="C2" s="3" t="s">
        <v>629</v>
      </c>
      <c r="D2" s="3" t="s">
        <v>774</v>
      </c>
      <c r="E2" s="4"/>
      <c r="F2" s="5" t="s">
        <v>641</v>
      </c>
      <c r="G2" s="5" t="s">
        <v>642</v>
      </c>
      <c r="H2" s="5" t="s">
        <v>637</v>
      </c>
      <c r="I2" s="5" t="s">
        <v>643</v>
      </c>
      <c r="J2" s="6" t="s">
        <v>644</v>
      </c>
      <c r="K2" s="5" t="s">
        <v>645</v>
      </c>
      <c r="L2" s="5"/>
      <c r="M2" s="5" t="s">
        <v>629</v>
      </c>
      <c r="N2" s="5" t="s">
        <v>642</v>
      </c>
      <c r="O2" s="5" t="s">
        <v>637</v>
      </c>
      <c r="P2" s="5" t="s">
        <v>643</v>
      </c>
      <c r="Q2" s="6" t="s">
        <v>644</v>
      </c>
      <c r="R2" s="5" t="s">
        <v>645</v>
      </c>
      <c r="T2" s="7" t="s">
        <v>646</v>
      </c>
      <c r="U2" s="7" t="s">
        <v>775</v>
      </c>
      <c r="V2" s="8" t="s">
        <v>647</v>
      </c>
      <c r="W2" s="8" t="s">
        <v>648</v>
      </c>
    </row>
    <row r="3" spans="2:29" ht="15" customHeight="1" x14ac:dyDescent="0.25">
      <c r="B3" s="9" t="s">
        <v>649</v>
      </c>
      <c r="C3" s="10">
        <f>AVERAGE(Nurse[MDS Census])</f>
        <v>50.813771970397774</v>
      </c>
      <c r="D3" s="18">
        <v>76.573652573281407</v>
      </c>
      <c r="E3" s="10"/>
      <c r="F3" s="7">
        <v>1</v>
      </c>
      <c r="G3" s="11">
        <v>69193.21739130441</v>
      </c>
      <c r="H3" s="12">
        <v>3.6434308857239039</v>
      </c>
      <c r="I3" s="11">
        <v>5</v>
      </c>
      <c r="J3" s="13">
        <v>0.69655137723978899</v>
      </c>
      <c r="K3" s="11">
        <v>4</v>
      </c>
      <c r="M3" t="s">
        <v>578</v>
      </c>
      <c r="N3" s="11">
        <v>499.60869565217388</v>
      </c>
      <c r="O3" s="12">
        <v>5.6112183447915767</v>
      </c>
      <c r="P3" s="14">
        <v>1</v>
      </c>
      <c r="Q3" s="13">
        <v>1.6792550691845793</v>
      </c>
      <c r="R3" s="14">
        <v>1</v>
      </c>
      <c r="T3" s="15" t="s">
        <v>650</v>
      </c>
      <c r="U3" s="11">
        <f>SUM(Nurse[Total Nurse Staff Hours])</f>
        <v>38091.988043478254</v>
      </c>
      <c r="V3" s="16" t="s">
        <v>651</v>
      </c>
      <c r="W3" s="12">
        <f>Category[[#This Row],[State Total]]/C9</f>
        <v>3.9874417863746263</v>
      </c>
    </row>
    <row r="4" spans="2:29" ht="15" customHeight="1" x14ac:dyDescent="0.25">
      <c r="B4" s="17" t="s">
        <v>637</v>
      </c>
      <c r="C4" s="18">
        <f>SUM(Nurse[Total Nurse Staff Hours])/SUM(Nurse[MDS Census])</f>
        <v>3.9874417863746263</v>
      </c>
      <c r="D4" s="18">
        <v>3.6176047823193387</v>
      </c>
      <c r="E4" s="10"/>
      <c r="F4" s="7">
        <v>2</v>
      </c>
      <c r="G4" s="11">
        <v>127581.48913043467</v>
      </c>
      <c r="H4" s="12">
        <v>3.4416696063905325</v>
      </c>
      <c r="I4" s="11">
        <v>10</v>
      </c>
      <c r="J4" s="13">
        <v>0.65620339242685222</v>
      </c>
      <c r="K4" s="11">
        <v>6</v>
      </c>
      <c r="M4" t="s">
        <v>579</v>
      </c>
      <c r="N4" s="11">
        <v>19399.108695652176</v>
      </c>
      <c r="O4" s="12">
        <v>3.6775058076401965</v>
      </c>
      <c r="P4" s="14">
        <v>27</v>
      </c>
      <c r="Q4" s="13">
        <v>0.57240147743228875</v>
      </c>
      <c r="R4" s="14">
        <v>40</v>
      </c>
      <c r="T4" s="11" t="s">
        <v>652</v>
      </c>
      <c r="U4" s="11">
        <f>SUM(Nurse[Total Direct Care Staff Hours])</f>
        <v>35085.173695652164</v>
      </c>
      <c r="V4" s="16">
        <f>Category[[#This Row],[State Total]]/U3</f>
        <v>0.92106438906800803</v>
      </c>
      <c r="W4" s="12">
        <f>Category[[#This Row],[State Total]]/C9</f>
        <v>3.6726906329113915</v>
      </c>
    </row>
    <row r="5" spans="2:29" ht="15" customHeight="1" x14ac:dyDescent="0.25">
      <c r="B5" s="19" t="s">
        <v>653</v>
      </c>
      <c r="C5" s="20">
        <f>SUM(Nurse[Total Direct Care Staff Hours])/SUM(Nurse[MDS Census])</f>
        <v>3.6726906329113915</v>
      </c>
      <c r="D5" s="20">
        <v>3.3431272661315639</v>
      </c>
      <c r="E5" s="21"/>
      <c r="F5" s="7">
        <v>3</v>
      </c>
      <c r="G5" s="11">
        <v>122874.52173913032</v>
      </c>
      <c r="H5" s="12">
        <v>3.5340426527380098</v>
      </c>
      <c r="I5" s="11">
        <v>6</v>
      </c>
      <c r="J5" s="13">
        <v>0.69302446309667654</v>
      </c>
      <c r="K5" s="11">
        <v>5</v>
      </c>
      <c r="M5" t="s">
        <v>580</v>
      </c>
      <c r="N5" s="11">
        <v>14869.576086956522</v>
      </c>
      <c r="O5" s="12">
        <v>3.8599588596791961</v>
      </c>
      <c r="P5" s="14">
        <v>18</v>
      </c>
      <c r="Q5" s="13">
        <v>0.37364743885421114</v>
      </c>
      <c r="R5" s="14">
        <v>49</v>
      </c>
      <c r="T5" s="15" t="s">
        <v>654</v>
      </c>
      <c r="U5" s="11">
        <f>SUM(Nurse[Total RN Hours (w/ Admin, DON)])</f>
        <v>7291.2309782608727</v>
      </c>
      <c r="V5" s="16">
        <f>Category[[#This Row],[State Total]]/U3</f>
        <v>0.19141114320257191</v>
      </c>
      <c r="W5" s="12">
        <f>Category[[#This Row],[State Total]]/C9</f>
        <v>0.76324079078367268</v>
      </c>
      <c r="X5" s="22"/>
      <c r="Y5" s="22"/>
      <c r="AB5" s="22"/>
      <c r="AC5" s="22"/>
    </row>
    <row r="6" spans="2:29" ht="15" customHeight="1" x14ac:dyDescent="0.25">
      <c r="B6" s="23" t="s">
        <v>639</v>
      </c>
      <c r="C6" s="20">
        <f>SUM(Nurse[Total RN Hours (w/ Admin, DON)])/SUM(Nurse[MDS Census])</f>
        <v>0.76324079078367268</v>
      </c>
      <c r="D6" s="20">
        <v>0.62562661165643296</v>
      </c>
      <c r="E6"/>
      <c r="F6" s="7">
        <v>4</v>
      </c>
      <c r="G6" s="11">
        <v>216064.59782608761</v>
      </c>
      <c r="H6" s="12">
        <v>3.7380880873840776</v>
      </c>
      <c r="I6" s="11">
        <v>4</v>
      </c>
      <c r="J6" s="13">
        <v>0.58927713647231816</v>
      </c>
      <c r="K6" s="11">
        <v>9</v>
      </c>
      <c r="M6" t="s">
        <v>581</v>
      </c>
      <c r="N6" s="11">
        <v>10304.97826086957</v>
      </c>
      <c r="O6" s="12">
        <v>3.9885240354493057</v>
      </c>
      <c r="P6" s="14">
        <v>12</v>
      </c>
      <c r="Q6" s="13">
        <v>0.66199321138580036</v>
      </c>
      <c r="R6" s="14">
        <v>31</v>
      </c>
      <c r="T6" s="24" t="s">
        <v>655</v>
      </c>
      <c r="U6" s="11">
        <f>SUM(Nurse[RN Hours (excl. Admin, DON)])</f>
        <v>4744.035978260873</v>
      </c>
      <c r="V6" s="16">
        <f>Category[[#This Row],[State Total]]/U3</f>
        <v>0.12454156955121437</v>
      </c>
      <c r="W6" s="12">
        <f>Category[[#This Row],[State Total]]/C9</f>
        <v>0.49660225856919393</v>
      </c>
      <c r="X6" s="22"/>
      <c r="Y6" s="22"/>
      <c r="AB6" s="22"/>
      <c r="AC6" s="22"/>
    </row>
    <row r="7" spans="2:29" ht="15" customHeight="1" thickBot="1" x14ac:dyDescent="0.3">
      <c r="B7" s="25" t="s">
        <v>656</v>
      </c>
      <c r="C7" s="20">
        <f>SUM(Nurse[RN Hours (excl. Admin, DON)])/SUM(Nurse[MDS Census])</f>
        <v>0.49660225856919393</v>
      </c>
      <c r="D7" s="20">
        <v>0.42587093571797052</v>
      </c>
      <c r="E7"/>
      <c r="F7" s="7">
        <v>5</v>
      </c>
      <c r="G7" s="11">
        <v>221410.13043478233</v>
      </c>
      <c r="H7" s="12">
        <v>3.4421919709105748</v>
      </c>
      <c r="I7" s="11">
        <v>9</v>
      </c>
      <c r="J7" s="13">
        <v>0.70035472729832737</v>
      </c>
      <c r="K7" s="11">
        <v>3</v>
      </c>
      <c r="M7" t="s">
        <v>582</v>
      </c>
      <c r="N7" s="11">
        <v>90441.815217391239</v>
      </c>
      <c r="O7" s="12">
        <v>4.1688434288824041</v>
      </c>
      <c r="P7" s="14">
        <v>7</v>
      </c>
      <c r="Q7" s="13">
        <v>0.55565366972063701</v>
      </c>
      <c r="R7" s="14">
        <v>41</v>
      </c>
      <c r="T7" s="24" t="s">
        <v>635</v>
      </c>
      <c r="U7" s="11">
        <f>SUM(Nurse[RN Admin Hours])</f>
        <v>1639.2498913043464</v>
      </c>
      <c r="V7" s="16">
        <f>Category[[#This Row],[State Total]]/U3</f>
        <v>4.3033981041716809E-2</v>
      </c>
      <c r="W7" s="12">
        <f>Category[[#This Row],[State Total]]/C9</f>
        <v>0.17159549423979506</v>
      </c>
      <c r="X7" s="22"/>
      <c r="Y7" s="22"/>
      <c r="Z7" s="22"/>
      <c r="AA7" s="22"/>
      <c r="AB7" s="22"/>
      <c r="AC7" s="22"/>
    </row>
    <row r="8" spans="2:29" ht="15" customHeight="1" thickTop="1" x14ac:dyDescent="0.25">
      <c r="B8" s="26" t="s">
        <v>657</v>
      </c>
      <c r="C8" s="27">
        <f>COUNTA(Nurse[Provider])</f>
        <v>188</v>
      </c>
      <c r="D8" s="27">
        <v>14806</v>
      </c>
      <c r="F8" s="7">
        <v>6</v>
      </c>
      <c r="G8" s="11">
        <v>135212.58695652158</v>
      </c>
      <c r="H8" s="12">
        <v>3.4486186599234512</v>
      </c>
      <c r="I8" s="11">
        <v>7</v>
      </c>
      <c r="J8" s="13">
        <v>0.36452698962455138</v>
      </c>
      <c r="K8" s="11">
        <v>10</v>
      </c>
      <c r="M8" t="s">
        <v>583</v>
      </c>
      <c r="N8" s="11">
        <v>14172.717391304339</v>
      </c>
      <c r="O8" s="12">
        <v>3.7166031567080071</v>
      </c>
      <c r="P8" s="14">
        <v>24</v>
      </c>
      <c r="Q8" s="13">
        <v>0.88015673101258662</v>
      </c>
      <c r="R8" s="14">
        <v>10</v>
      </c>
      <c r="T8" s="33" t="s">
        <v>634</v>
      </c>
      <c r="U8" s="34">
        <f>SUM(Nurse[RN DON Hours])</f>
        <v>907.94510869565283</v>
      </c>
      <c r="V8" s="16">
        <f>Category[[#This Row],[State Total]]/U3</f>
        <v>2.3835592609640719E-2</v>
      </c>
      <c r="W8" s="12">
        <f>Category[[#This Row],[State Total]]/C9</f>
        <v>9.5043037974683622E-2</v>
      </c>
      <c r="X8" s="22"/>
      <c r="Y8" s="22"/>
      <c r="Z8" s="22"/>
      <c r="AA8" s="22"/>
      <c r="AB8" s="22"/>
      <c r="AC8" s="22"/>
    </row>
    <row r="9" spans="2:29" ht="15" customHeight="1" x14ac:dyDescent="0.25">
      <c r="B9" s="26" t="s">
        <v>658</v>
      </c>
      <c r="C9" s="27">
        <f>SUM(Nurse[MDS Census])</f>
        <v>9552.9891304347821</v>
      </c>
      <c r="D9" s="27">
        <v>1133749.5000000044</v>
      </c>
      <c r="F9" s="7">
        <v>7</v>
      </c>
      <c r="G9" s="11">
        <v>75955.347826086945</v>
      </c>
      <c r="H9" s="12">
        <v>3.4450510440058326</v>
      </c>
      <c r="I9" s="11">
        <v>8</v>
      </c>
      <c r="J9" s="13">
        <v>0.5931386961904962</v>
      </c>
      <c r="K9" s="11">
        <v>8</v>
      </c>
      <c r="M9" t="s">
        <v>584</v>
      </c>
      <c r="N9" s="11">
        <v>18656.978260869564</v>
      </c>
      <c r="O9" s="12">
        <v>3.5149813975654292</v>
      </c>
      <c r="P9" s="14">
        <v>40</v>
      </c>
      <c r="Q9" s="13">
        <v>0.65521450768508349</v>
      </c>
      <c r="R9" s="14">
        <v>32</v>
      </c>
      <c r="T9" s="15" t="s">
        <v>659</v>
      </c>
      <c r="U9" s="11">
        <f>SUM(Nurse[Total LPN Hours (w/ Admin)])</f>
        <v>6740.779130434782</v>
      </c>
      <c r="V9" s="16">
        <f>Category[[#This Row],[State Total]]/U3</f>
        <v>0.17696054936121597</v>
      </c>
      <c r="W9" s="12">
        <f>Category[[#This Row],[State Total]]/C9</f>
        <v>0.70561988906272222</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585</v>
      </c>
      <c r="N10" s="11">
        <v>1991.2717391304345</v>
      </c>
      <c r="O10" s="12">
        <v>4.1797175172082515</v>
      </c>
      <c r="P10" s="14">
        <v>6</v>
      </c>
      <c r="Q10" s="13">
        <v>1.1788154282002434</v>
      </c>
      <c r="R10" s="14">
        <v>3</v>
      </c>
      <c r="T10" s="24" t="s">
        <v>660</v>
      </c>
      <c r="U10" s="11">
        <f>SUM(Nurse[LPN Hours (excl. Admin)])</f>
        <v>6281.1597826086945</v>
      </c>
      <c r="V10" s="16">
        <f>Category[[#This Row],[State Total]]/U3</f>
        <v>0.16489451208058159</v>
      </c>
      <c r="W10" s="12">
        <f>Category[[#This Row],[State Total]]/C9</f>
        <v>0.65750726781396662</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586</v>
      </c>
      <c r="N11" s="11">
        <v>3455.0000000000005</v>
      </c>
      <c r="O11" s="12">
        <v>3.9600654690744359</v>
      </c>
      <c r="P11" s="14">
        <v>14</v>
      </c>
      <c r="Q11" s="13">
        <v>0.96703712326181301</v>
      </c>
      <c r="R11" s="14">
        <v>7</v>
      </c>
      <c r="T11" s="24" t="s">
        <v>636</v>
      </c>
      <c r="U11" s="11">
        <f>SUM(Nurse[LPN Admin Hours])</f>
        <v>459.61934782608705</v>
      </c>
      <c r="V11" s="16">
        <f>Category[[#This Row],[State Total]]/U3</f>
        <v>1.2066037280634365E-2</v>
      </c>
      <c r="W11" s="12">
        <f>Category[[#This Row],[State Total]]/C9</f>
        <v>4.8112621248755524E-2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587</v>
      </c>
      <c r="N12" s="11">
        <v>65769.554347826066</v>
      </c>
      <c r="O12" s="12">
        <v>4.1160659410434892</v>
      </c>
      <c r="P12" s="14">
        <v>10</v>
      </c>
      <c r="Q12" s="13">
        <v>0.69445656019973667</v>
      </c>
      <c r="R12" s="14">
        <v>26</v>
      </c>
      <c r="T12" s="15" t="s">
        <v>661</v>
      </c>
      <c r="U12" s="11">
        <f>SUM(Nurse[Total CNA, NA TR, Med Aide/Tech Hours])</f>
        <v>24059.977934782593</v>
      </c>
      <c r="V12" s="16">
        <f>Category[[#This Row],[State Total]]/U3</f>
        <v>0.63162830743621201</v>
      </c>
      <c r="W12" s="12">
        <f>Category[[#This Row],[State Total]]/C9</f>
        <v>2.5185811065282309</v>
      </c>
      <c r="X12" s="22"/>
      <c r="Y12" s="22"/>
      <c r="Z12" s="22"/>
      <c r="AA12" s="22"/>
      <c r="AB12" s="22"/>
      <c r="AC12" s="22"/>
    </row>
    <row r="13" spans="2:29" ht="15" customHeight="1" x14ac:dyDescent="0.25">
      <c r="I13" s="11"/>
      <c r="J13" s="11"/>
      <c r="K13" s="11"/>
      <c r="M13" t="s">
        <v>588</v>
      </c>
      <c r="N13" s="11">
        <v>27780.826086956524</v>
      </c>
      <c r="O13" s="12">
        <v>3.3807142868321751</v>
      </c>
      <c r="P13" s="14">
        <v>47</v>
      </c>
      <c r="Q13" s="13">
        <v>0.42906146169002968</v>
      </c>
      <c r="R13" s="14">
        <v>46</v>
      </c>
      <c r="T13" s="24" t="s">
        <v>662</v>
      </c>
      <c r="U13" s="11">
        <f>SUM(Nurse[CNA Hours])</f>
        <v>17507.400000000001</v>
      </c>
      <c r="V13" s="16">
        <f>Category[[#This Row],[State Total]]/U3</f>
        <v>0.45960846097129476</v>
      </c>
      <c r="W13" s="12">
        <f>Category[[#This Row],[State Total]]/C9</f>
        <v>1.8326619826482722</v>
      </c>
      <c r="X13" s="22"/>
      <c r="Y13" s="22"/>
      <c r="Z13" s="22"/>
      <c r="AA13" s="22"/>
      <c r="AB13" s="22"/>
      <c r="AC13" s="22"/>
    </row>
    <row r="14" spans="2:29" ht="15" customHeight="1" x14ac:dyDescent="0.25">
      <c r="G14" s="12"/>
      <c r="I14" s="11"/>
      <c r="J14" s="11"/>
      <c r="K14" s="11"/>
      <c r="M14" t="s">
        <v>589</v>
      </c>
      <c r="N14" s="11">
        <v>3190.6195652173915</v>
      </c>
      <c r="O14" s="12">
        <v>4.4830250360261221</v>
      </c>
      <c r="P14" s="14">
        <v>3</v>
      </c>
      <c r="Q14" s="13">
        <v>1.4751847637606159</v>
      </c>
      <c r="R14" s="14">
        <v>2</v>
      </c>
      <c r="T14" s="24" t="s">
        <v>663</v>
      </c>
      <c r="U14" s="11">
        <f>SUM(Nurse[NA TR Hours])</f>
        <v>184.10739130434783</v>
      </c>
      <c r="V14" s="16">
        <f>Category[[#This Row],[State Total]]/U3</f>
        <v>4.8332313633567079E-3</v>
      </c>
      <c r="W14" s="12">
        <f>Category[[#This Row],[State Total]]/C9</f>
        <v>1.9272228701464944E-2</v>
      </c>
    </row>
    <row r="15" spans="2:29" ht="15" customHeight="1" x14ac:dyDescent="0.25">
      <c r="I15" s="11"/>
      <c r="J15" s="11"/>
      <c r="K15" s="11"/>
      <c r="M15" t="s">
        <v>590</v>
      </c>
      <c r="N15" s="11">
        <v>20203.739130434784</v>
      </c>
      <c r="O15" s="12">
        <v>3.6020515197359071</v>
      </c>
      <c r="P15" s="14">
        <v>33</v>
      </c>
      <c r="Q15" s="13">
        <v>0.7107612452279598</v>
      </c>
      <c r="R15" s="14">
        <v>23</v>
      </c>
      <c r="T15" s="28" t="s">
        <v>664</v>
      </c>
      <c r="U15" s="29">
        <f>SUM(Nurse[Med Aide/Tech Hours])</f>
        <v>6368.4705434782609</v>
      </c>
      <c r="V15" s="16">
        <f>Category[[#This Row],[State Total]]/U3</f>
        <v>0.16718661510156096</v>
      </c>
      <c r="W15" s="12">
        <f>Category[[#This Row],[State Total]]/C9</f>
        <v>0.66664689517849529</v>
      </c>
    </row>
    <row r="16" spans="2:29" ht="15" customHeight="1" x14ac:dyDescent="0.25">
      <c r="I16" s="11"/>
      <c r="J16" s="11"/>
      <c r="K16" s="11"/>
      <c r="M16" t="s">
        <v>591</v>
      </c>
      <c r="N16" s="11">
        <v>3648.0760869565211</v>
      </c>
      <c r="O16" s="12">
        <v>4.1569399594187546</v>
      </c>
      <c r="P16" s="14">
        <v>8</v>
      </c>
      <c r="Q16" s="13">
        <v>0.88999982122798493</v>
      </c>
      <c r="R16" s="14">
        <v>9</v>
      </c>
    </row>
    <row r="17" spans="9:23" ht="15" customHeight="1" x14ac:dyDescent="0.25">
      <c r="I17" s="11"/>
      <c r="J17" s="11"/>
      <c r="K17" s="11"/>
      <c r="M17" t="s">
        <v>592</v>
      </c>
      <c r="N17" s="11">
        <v>56360.021739130454</v>
      </c>
      <c r="O17" s="12">
        <v>2.9793116169687046</v>
      </c>
      <c r="P17" s="14">
        <v>51</v>
      </c>
      <c r="Q17" s="13">
        <v>0.67574055538133815</v>
      </c>
      <c r="R17" s="14">
        <v>29</v>
      </c>
    </row>
    <row r="18" spans="9:23" ht="15" customHeight="1" x14ac:dyDescent="0.25">
      <c r="I18" s="11"/>
      <c r="J18" s="11"/>
      <c r="K18" s="11"/>
      <c r="M18" t="s">
        <v>593</v>
      </c>
      <c r="N18" s="11">
        <v>33912.184782608732</v>
      </c>
      <c r="O18" s="12">
        <v>3.4266122764005855</v>
      </c>
      <c r="P18" s="14">
        <v>44</v>
      </c>
      <c r="Q18" s="13">
        <v>0.5972269073479739</v>
      </c>
      <c r="R18" s="14">
        <v>37</v>
      </c>
      <c r="T18" s="7" t="s">
        <v>665</v>
      </c>
      <c r="U18" s="7" t="s">
        <v>775</v>
      </c>
    </row>
    <row r="19" spans="9:23" ht="15" customHeight="1" x14ac:dyDescent="0.25">
      <c r="M19" t="s">
        <v>594</v>
      </c>
      <c r="N19" s="11">
        <v>14767.652173913046</v>
      </c>
      <c r="O19" s="12">
        <v>3.8376440575170174</v>
      </c>
      <c r="P19" s="14">
        <v>20</v>
      </c>
      <c r="Q19" s="13">
        <v>0.69296483795369435</v>
      </c>
      <c r="R19" s="14">
        <v>28</v>
      </c>
      <c r="T19" s="7" t="s">
        <v>666</v>
      </c>
      <c r="U19" s="11">
        <f>SUM(Nurse[RN Hours Contract (excl. Admin, DON)])</f>
        <v>190.83739130434782</v>
      </c>
    </row>
    <row r="20" spans="9:23" ht="15" customHeight="1" x14ac:dyDescent="0.25">
      <c r="M20" t="s">
        <v>595</v>
      </c>
      <c r="N20" s="11">
        <v>20228.043478260875</v>
      </c>
      <c r="O20" s="12">
        <v>3.649939445883351</v>
      </c>
      <c r="P20" s="14">
        <v>29</v>
      </c>
      <c r="Q20" s="13">
        <v>0.65163810465453664</v>
      </c>
      <c r="R20" s="14">
        <v>33</v>
      </c>
      <c r="T20" s="7" t="s">
        <v>667</v>
      </c>
      <c r="U20" s="11">
        <f>SUM(Nurse[RN Admin Hours Contract])</f>
        <v>14.994565217391303</v>
      </c>
      <c r="W20" s="11"/>
    </row>
    <row r="21" spans="9:23" ht="15" customHeight="1" x14ac:dyDescent="0.25">
      <c r="M21" t="s">
        <v>596</v>
      </c>
      <c r="N21" s="11">
        <v>20988.326086956513</v>
      </c>
      <c r="O21" s="12">
        <v>3.5257540682553339</v>
      </c>
      <c r="P21" s="14">
        <v>39</v>
      </c>
      <c r="Q21" s="13">
        <v>0.24752919065774662</v>
      </c>
      <c r="R21" s="14">
        <v>51</v>
      </c>
      <c r="T21" s="7" t="s">
        <v>668</v>
      </c>
      <c r="U21" s="11">
        <f>SUM(Nurse[RN DON Hours Contract])</f>
        <v>22.186413043478261</v>
      </c>
    </row>
    <row r="22" spans="9:23" ht="15" customHeight="1" x14ac:dyDescent="0.25">
      <c r="M22" t="s">
        <v>597</v>
      </c>
      <c r="N22" s="11">
        <v>31567.130434782615</v>
      </c>
      <c r="O22" s="12">
        <v>3.6090746807356027</v>
      </c>
      <c r="P22" s="14">
        <v>32</v>
      </c>
      <c r="Q22" s="13">
        <v>0.64982515178143496</v>
      </c>
      <c r="R22" s="14">
        <v>34</v>
      </c>
      <c r="T22" s="7" t="s">
        <v>669</v>
      </c>
      <c r="U22" s="11">
        <f>SUM(Nurse[LPN Hours Contract (excl. Admin)])</f>
        <v>607.60021739130445</v>
      </c>
    </row>
    <row r="23" spans="9:23" ht="15" customHeight="1" x14ac:dyDescent="0.25">
      <c r="M23" t="s">
        <v>598</v>
      </c>
      <c r="N23" s="11">
        <v>20843.717391304348</v>
      </c>
      <c r="O23" s="12">
        <v>3.7171215599320409</v>
      </c>
      <c r="P23" s="14">
        <v>23</v>
      </c>
      <c r="Q23" s="13">
        <v>0.7752439792618151</v>
      </c>
      <c r="R23" s="14">
        <v>17</v>
      </c>
      <c r="T23" s="7" t="s">
        <v>670</v>
      </c>
      <c r="U23" s="11">
        <f>SUM(Nurse[LPN Admin Hours Contract])</f>
        <v>6.8043478260869561</v>
      </c>
    </row>
    <row r="24" spans="9:23" ht="15" customHeight="1" x14ac:dyDescent="0.25">
      <c r="M24" t="s">
        <v>599</v>
      </c>
      <c r="N24" s="11">
        <v>4934.9782608695641</v>
      </c>
      <c r="O24" s="12">
        <v>4.3008784012968659</v>
      </c>
      <c r="P24" s="14">
        <v>5</v>
      </c>
      <c r="Q24" s="13">
        <v>1.0343943632190795</v>
      </c>
      <c r="R24" s="14">
        <v>6</v>
      </c>
      <c r="T24" s="7" t="s">
        <v>671</v>
      </c>
      <c r="U24" s="11">
        <f>SUM(Nurse[CNA Hours Contract])</f>
        <v>1507.2828260869562</v>
      </c>
    </row>
    <row r="25" spans="9:23" ht="15" customHeight="1" x14ac:dyDescent="0.25">
      <c r="M25" t="s">
        <v>600</v>
      </c>
      <c r="N25" s="11">
        <v>31237.043478260846</v>
      </c>
      <c r="O25" s="12">
        <v>3.669082729256794</v>
      </c>
      <c r="P25" s="14">
        <v>28</v>
      </c>
      <c r="Q25" s="13">
        <v>0.71055695787610029</v>
      </c>
      <c r="R25" s="14">
        <v>24</v>
      </c>
      <c r="T25" s="7" t="s">
        <v>672</v>
      </c>
      <c r="U25" s="11">
        <f>SUM(Nurse[NA TR Hours Contract])</f>
        <v>2.0766304347826088</v>
      </c>
    </row>
    <row r="26" spans="9:23" ht="15" customHeight="1" x14ac:dyDescent="0.25">
      <c r="M26" t="s">
        <v>601</v>
      </c>
      <c r="N26" s="11">
        <v>20244.869565217403</v>
      </c>
      <c r="O26" s="12">
        <v>4.1530949172307707</v>
      </c>
      <c r="P26" s="14">
        <v>9</v>
      </c>
      <c r="Q26" s="13">
        <v>1.0613915441808113</v>
      </c>
      <c r="R26" s="14">
        <v>5</v>
      </c>
      <c r="T26" s="7" t="s">
        <v>673</v>
      </c>
      <c r="U26" s="11">
        <f>SUM(Nurse[Med Aide/Tech Hours Contract])</f>
        <v>326.34163043478253</v>
      </c>
    </row>
    <row r="27" spans="9:23" ht="15" customHeight="1" x14ac:dyDescent="0.25">
      <c r="M27" t="s">
        <v>602</v>
      </c>
      <c r="N27" s="11">
        <v>31430.967391304355</v>
      </c>
      <c r="O27" s="12">
        <v>2.9948222484817468</v>
      </c>
      <c r="P27" s="14">
        <v>50</v>
      </c>
      <c r="Q27" s="13">
        <v>0.41892845224299335</v>
      </c>
      <c r="R27" s="14">
        <v>47</v>
      </c>
      <c r="T27" s="7" t="s">
        <v>674</v>
      </c>
      <c r="U27" s="11">
        <f>SUM(Nurse[Total Contract Hours])</f>
        <v>2678.1240217391287</v>
      </c>
    </row>
    <row r="28" spans="9:23" ht="15" customHeight="1" x14ac:dyDescent="0.25">
      <c r="M28" t="s">
        <v>603</v>
      </c>
      <c r="N28" s="11">
        <v>13447.456521739132</v>
      </c>
      <c r="O28" s="12">
        <v>3.9079850319197242</v>
      </c>
      <c r="P28" s="14">
        <v>17</v>
      </c>
      <c r="Q28" s="13">
        <v>0.58742220526590605</v>
      </c>
      <c r="R28" s="14">
        <v>38</v>
      </c>
      <c r="T28" s="7" t="s">
        <v>695</v>
      </c>
      <c r="U28" s="11">
        <f>SUM(Nurse[Total Nurse Staff Hours])</f>
        <v>38091.988043478254</v>
      </c>
    </row>
    <row r="29" spans="9:23" ht="15" customHeight="1" x14ac:dyDescent="0.25">
      <c r="M29" t="s">
        <v>604</v>
      </c>
      <c r="N29" s="11">
        <v>3239.3369565217386</v>
      </c>
      <c r="O29" s="12">
        <v>3.7065618970602547</v>
      </c>
      <c r="P29" s="14">
        <v>25</v>
      </c>
      <c r="Q29" s="13">
        <v>0.81876702492122988</v>
      </c>
      <c r="R29" s="14">
        <v>15</v>
      </c>
      <c r="T29" s="7" t="s">
        <v>675</v>
      </c>
      <c r="U29" s="30">
        <f>U27/U28</f>
        <v>7.0306753711103606E-2</v>
      </c>
    </row>
    <row r="30" spans="9:23" ht="15" customHeight="1" x14ac:dyDescent="0.25">
      <c r="M30" t="s">
        <v>605</v>
      </c>
      <c r="N30" s="11">
        <v>31207.90217391304</v>
      </c>
      <c r="O30" s="12">
        <v>3.4602131009878692</v>
      </c>
      <c r="P30" s="14">
        <v>42</v>
      </c>
      <c r="Q30" s="13">
        <v>0.53505824367922394</v>
      </c>
      <c r="R30" s="14">
        <v>44</v>
      </c>
    </row>
    <row r="31" spans="9:23" ht="15" customHeight="1" x14ac:dyDescent="0.25">
      <c r="M31" t="s">
        <v>606</v>
      </c>
      <c r="N31" s="11">
        <v>4519.467391304348</v>
      </c>
      <c r="O31" s="12">
        <v>4.4549235553439095</v>
      </c>
      <c r="P31" s="14">
        <v>4</v>
      </c>
      <c r="Q31" s="13">
        <v>0.8534804986158907</v>
      </c>
      <c r="R31" s="14">
        <v>12</v>
      </c>
      <c r="U31" s="11"/>
    </row>
    <row r="32" spans="9:23" ht="15" customHeight="1" x14ac:dyDescent="0.25">
      <c r="M32" t="s">
        <v>607</v>
      </c>
      <c r="N32" s="11">
        <v>9552.9891304347821</v>
      </c>
      <c r="O32" s="12">
        <v>3.9874417863746263</v>
      </c>
      <c r="P32" s="14">
        <v>13</v>
      </c>
      <c r="Q32" s="13">
        <v>0.76324079078367268</v>
      </c>
      <c r="R32" s="14">
        <v>18</v>
      </c>
    </row>
    <row r="33" spans="13:23" ht="15" customHeight="1" x14ac:dyDescent="0.25">
      <c r="M33" t="s">
        <v>608</v>
      </c>
      <c r="N33" s="11">
        <v>5527.1413043478251</v>
      </c>
      <c r="O33" s="12">
        <v>3.7897723880376883</v>
      </c>
      <c r="P33" s="14">
        <v>22</v>
      </c>
      <c r="Q33" s="13">
        <v>0.70854187930312285</v>
      </c>
      <c r="R33" s="14">
        <v>25</v>
      </c>
      <c r="T33" s="49"/>
      <c r="U33" s="50"/>
    </row>
    <row r="34" spans="13:23" ht="15" customHeight="1" x14ac:dyDescent="0.25">
      <c r="M34" t="s">
        <v>609</v>
      </c>
      <c r="N34" s="11">
        <v>36267.402173912989</v>
      </c>
      <c r="O34" s="12">
        <v>3.5869267047513382</v>
      </c>
      <c r="P34" s="14">
        <v>34</v>
      </c>
      <c r="Q34" s="13">
        <v>0.69307262390678503</v>
      </c>
      <c r="R34" s="14">
        <v>27</v>
      </c>
      <c r="T34" s="51"/>
      <c r="U34" s="52"/>
    </row>
    <row r="35" spans="13:23" ht="15" customHeight="1" x14ac:dyDescent="0.25">
      <c r="M35" t="s">
        <v>610</v>
      </c>
      <c r="N35" s="11">
        <v>4756.804347826087</v>
      </c>
      <c r="O35" s="12">
        <v>3.5403690137240473</v>
      </c>
      <c r="P35" s="14">
        <v>38</v>
      </c>
      <c r="Q35" s="13">
        <v>0.66842913812250659</v>
      </c>
      <c r="R35" s="14">
        <v>30</v>
      </c>
      <c r="T35" s="53"/>
      <c r="U35" s="54"/>
    </row>
    <row r="36" spans="13:23" ht="15" customHeight="1" x14ac:dyDescent="0.25">
      <c r="M36" t="s">
        <v>611</v>
      </c>
      <c r="N36" s="11">
        <v>5172.9782608695668</v>
      </c>
      <c r="O36" s="12">
        <v>3.8502402324789768</v>
      </c>
      <c r="P36" s="14">
        <v>19</v>
      </c>
      <c r="Q36" s="13">
        <v>0.77957656215198534</v>
      </c>
      <c r="R36" s="14">
        <v>16</v>
      </c>
      <c r="T36" s="53"/>
      <c r="U36" s="54"/>
    </row>
    <row r="37" spans="13:23" ht="15" customHeight="1" x14ac:dyDescent="0.25">
      <c r="M37" t="s">
        <v>612</v>
      </c>
      <c r="N37" s="11">
        <v>91180.445652173919</v>
      </c>
      <c r="O37" s="12">
        <v>3.3841995453115512</v>
      </c>
      <c r="P37" s="14">
        <v>46</v>
      </c>
      <c r="Q37" s="13">
        <v>0.63938540645812103</v>
      </c>
      <c r="R37" s="14">
        <v>35</v>
      </c>
      <c r="T37" s="53"/>
      <c r="U37" s="54"/>
      <c r="W37" s="12"/>
    </row>
    <row r="38" spans="13:23" ht="15" customHeight="1" x14ac:dyDescent="0.25">
      <c r="M38" t="s">
        <v>613</v>
      </c>
      <c r="N38" s="11">
        <v>61588.445652173861</v>
      </c>
      <c r="O38" s="12">
        <v>3.4122058238267097</v>
      </c>
      <c r="P38" s="14">
        <v>45</v>
      </c>
      <c r="Q38" s="13">
        <v>0.58208364887753339</v>
      </c>
      <c r="R38" s="14">
        <v>39</v>
      </c>
      <c r="T38" s="49"/>
      <c r="U38" s="49"/>
    </row>
    <row r="39" spans="13:23" ht="15" customHeight="1" x14ac:dyDescent="0.25">
      <c r="M39" t="s">
        <v>614</v>
      </c>
      <c r="N39" s="11">
        <v>15250.72826086957</v>
      </c>
      <c r="O39" s="12">
        <v>3.6884554835941534</v>
      </c>
      <c r="P39" s="14">
        <v>26</v>
      </c>
      <c r="Q39" s="13">
        <v>0.36361032652040087</v>
      </c>
      <c r="R39" s="14">
        <v>50</v>
      </c>
    </row>
    <row r="40" spans="13:23" ht="15" customHeight="1" x14ac:dyDescent="0.25">
      <c r="M40" t="s">
        <v>615</v>
      </c>
      <c r="N40" s="11">
        <v>6106.5760869565238</v>
      </c>
      <c r="O40" s="12">
        <v>4.7231716164861455</v>
      </c>
      <c r="P40" s="14">
        <v>2</v>
      </c>
      <c r="Q40" s="13">
        <v>0.74970906275309002</v>
      </c>
      <c r="R40" s="14">
        <v>20</v>
      </c>
    </row>
    <row r="41" spans="13:23" ht="15" customHeight="1" x14ac:dyDescent="0.25">
      <c r="M41" t="s">
        <v>616</v>
      </c>
      <c r="N41" s="11">
        <v>63468.804347826132</v>
      </c>
      <c r="O41" s="12">
        <v>3.5005099201422096</v>
      </c>
      <c r="P41" s="14">
        <v>41</v>
      </c>
      <c r="Q41" s="13">
        <v>0.71129022131721642</v>
      </c>
      <c r="R41" s="14">
        <v>22</v>
      </c>
    </row>
    <row r="42" spans="13:23" ht="15" customHeight="1" x14ac:dyDescent="0.25">
      <c r="M42" t="s">
        <v>617</v>
      </c>
      <c r="N42" s="11">
        <v>6268.7065217391309</v>
      </c>
      <c r="O42" s="12">
        <v>3.4431534485479123</v>
      </c>
      <c r="P42" s="14">
        <v>43</v>
      </c>
      <c r="Q42" s="13">
        <v>0.75944399458316914</v>
      </c>
      <c r="R42" s="14">
        <v>19</v>
      </c>
    </row>
    <row r="43" spans="13:23" ht="15" customHeight="1" x14ac:dyDescent="0.25">
      <c r="M43" t="s">
        <v>618</v>
      </c>
      <c r="N43" s="11">
        <v>14918.402173913038</v>
      </c>
      <c r="O43" s="12">
        <v>3.5435185898944495</v>
      </c>
      <c r="P43" s="14">
        <v>37</v>
      </c>
      <c r="Q43" s="13">
        <v>0.53974215533339709</v>
      </c>
      <c r="R43" s="14">
        <v>43</v>
      </c>
    </row>
    <row r="44" spans="13:23" ht="15" customHeight="1" x14ac:dyDescent="0.25">
      <c r="M44" t="s">
        <v>619</v>
      </c>
      <c r="N44" s="11">
        <v>4723.108695652174</v>
      </c>
      <c r="O44" s="12">
        <v>3.5677603181397655</v>
      </c>
      <c r="P44" s="14">
        <v>35</v>
      </c>
      <c r="Q44" s="13">
        <v>0.8353498064557705</v>
      </c>
      <c r="R44" s="14">
        <v>14</v>
      </c>
    </row>
    <row r="45" spans="13:23" ht="15" customHeight="1" x14ac:dyDescent="0.25">
      <c r="M45" t="s">
        <v>620</v>
      </c>
      <c r="N45" s="11">
        <v>23313.304347826088</v>
      </c>
      <c r="O45" s="12">
        <v>3.6229993323461502</v>
      </c>
      <c r="P45" s="14">
        <v>30</v>
      </c>
      <c r="Q45" s="13">
        <v>0.54875251302670991</v>
      </c>
      <c r="R45" s="14">
        <v>42</v>
      </c>
    </row>
    <row r="46" spans="13:23" ht="15" customHeight="1" x14ac:dyDescent="0.25">
      <c r="M46" t="s">
        <v>621</v>
      </c>
      <c r="N46" s="11">
        <v>79347.152173913142</v>
      </c>
      <c r="O46" s="12">
        <v>3.2995330042529103</v>
      </c>
      <c r="P46" s="14">
        <v>49</v>
      </c>
      <c r="Q46" s="13">
        <v>0.37572269654892942</v>
      </c>
      <c r="R46" s="14">
        <v>48</v>
      </c>
    </row>
    <row r="47" spans="13:23" ht="15" customHeight="1" x14ac:dyDescent="0.25">
      <c r="M47" t="s">
        <v>622</v>
      </c>
      <c r="N47" s="11">
        <v>5298.0652173913022</v>
      </c>
      <c r="O47" s="12">
        <v>3.9381061380077234</v>
      </c>
      <c r="P47" s="14">
        <v>16</v>
      </c>
      <c r="Q47" s="13">
        <v>1.0787532569313658</v>
      </c>
      <c r="R47" s="14">
        <v>4</v>
      </c>
    </row>
    <row r="48" spans="13:23" ht="15" customHeight="1" x14ac:dyDescent="0.25">
      <c r="M48" t="s">
        <v>623</v>
      </c>
      <c r="N48" s="11">
        <v>24257.923913043476</v>
      </c>
      <c r="O48" s="12">
        <v>3.3229098335864258</v>
      </c>
      <c r="P48" s="14">
        <v>48</v>
      </c>
      <c r="Q48" s="13">
        <v>0.51671344952724996</v>
      </c>
      <c r="R48" s="14">
        <v>45</v>
      </c>
    </row>
    <row r="49" spans="13:18" ht="15" customHeight="1" x14ac:dyDescent="0.25">
      <c r="M49" t="s">
        <v>624</v>
      </c>
      <c r="N49" s="11">
        <v>2238.2826086956525</v>
      </c>
      <c r="O49" s="12">
        <v>3.9486413302124101</v>
      </c>
      <c r="P49" s="14">
        <v>15</v>
      </c>
      <c r="Q49" s="13">
        <v>0.74947480113829501</v>
      </c>
      <c r="R49" s="14">
        <v>21</v>
      </c>
    </row>
    <row r="50" spans="13:18" ht="15" customHeight="1" x14ac:dyDescent="0.25">
      <c r="M50" t="s">
        <v>625</v>
      </c>
      <c r="N50" s="11">
        <v>12189.869565217394</v>
      </c>
      <c r="O50" s="12">
        <v>4.070232035153925</v>
      </c>
      <c r="P50" s="14">
        <v>11</v>
      </c>
      <c r="Q50" s="13">
        <v>0.87998641958575707</v>
      </c>
      <c r="R50" s="14">
        <v>11</v>
      </c>
    </row>
    <row r="51" spans="13:18" ht="15" customHeight="1" x14ac:dyDescent="0.25">
      <c r="M51" t="s">
        <v>626</v>
      </c>
      <c r="N51" s="11">
        <v>18067.565217391315</v>
      </c>
      <c r="O51" s="12">
        <v>3.8287163581628367</v>
      </c>
      <c r="P51" s="14">
        <v>21</v>
      </c>
      <c r="Q51" s="13">
        <v>0.95168056979357585</v>
      </c>
      <c r="R51" s="14">
        <v>8</v>
      </c>
    </row>
    <row r="52" spans="13:18" ht="15" customHeight="1" x14ac:dyDescent="0.25">
      <c r="M52" t="s">
        <v>627</v>
      </c>
      <c r="N52" s="11">
        <v>8857.8043478260879</v>
      </c>
      <c r="O52" s="12">
        <v>3.6103887016853227</v>
      </c>
      <c r="P52" s="14">
        <v>31</v>
      </c>
      <c r="Q52" s="13">
        <v>0.6354275031352844</v>
      </c>
      <c r="R52" s="14">
        <v>36</v>
      </c>
    </row>
    <row r="53" spans="13:18" ht="15" customHeight="1" x14ac:dyDescent="0.25">
      <c r="M53" t="s">
        <v>628</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712</v>
      </c>
      <c r="D2" s="40"/>
    </row>
    <row r="3" spans="2:4" x14ac:dyDescent="0.25">
      <c r="C3" s="41" t="s">
        <v>662</v>
      </c>
      <c r="D3" s="42" t="s">
        <v>713</v>
      </c>
    </row>
    <row r="4" spans="2:4" x14ac:dyDescent="0.25">
      <c r="C4" s="43" t="s">
        <v>648</v>
      </c>
      <c r="D4" s="44" t="s">
        <v>714</v>
      </c>
    </row>
    <row r="5" spans="2:4" x14ac:dyDescent="0.25">
      <c r="C5" s="43" t="s">
        <v>715</v>
      </c>
      <c r="D5" s="44" t="s">
        <v>716</v>
      </c>
    </row>
    <row r="6" spans="2:4" ht="15.6" customHeight="1" x14ac:dyDescent="0.25">
      <c r="C6" s="43" t="s">
        <v>664</v>
      </c>
      <c r="D6" s="44" t="s">
        <v>717</v>
      </c>
    </row>
    <row r="7" spans="2:4" ht="15.6" customHeight="1" x14ac:dyDescent="0.25">
      <c r="C7" s="43" t="s">
        <v>663</v>
      </c>
      <c r="D7" s="44" t="s">
        <v>718</v>
      </c>
    </row>
    <row r="8" spans="2:4" x14ac:dyDescent="0.25">
      <c r="C8" s="43" t="s">
        <v>719</v>
      </c>
      <c r="D8" s="44" t="s">
        <v>720</v>
      </c>
    </row>
    <row r="9" spans="2:4" x14ac:dyDescent="0.25">
      <c r="C9" s="45" t="s">
        <v>721</v>
      </c>
      <c r="D9" s="43" t="s">
        <v>722</v>
      </c>
    </row>
    <row r="10" spans="2:4" x14ac:dyDescent="0.25">
      <c r="B10" s="46"/>
      <c r="C10" s="43" t="s">
        <v>723</v>
      </c>
      <c r="D10" s="44" t="s">
        <v>724</v>
      </c>
    </row>
    <row r="11" spans="2:4" x14ac:dyDescent="0.25">
      <c r="C11" s="43" t="s">
        <v>616</v>
      </c>
      <c r="D11" s="44" t="s">
        <v>725</v>
      </c>
    </row>
    <row r="12" spans="2:4" x14ac:dyDescent="0.25">
      <c r="C12" s="43" t="s">
        <v>726</v>
      </c>
      <c r="D12" s="44" t="s">
        <v>727</v>
      </c>
    </row>
    <row r="13" spans="2:4" x14ac:dyDescent="0.25">
      <c r="C13" s="43" t="s">
        <v>723</v>
      </c>
      <c r="D13" s="44" t="s">
        <v>724</v>
      </c>
    </row>
    <row r="14" spans="2:4" x14ac:dyDescent="0.25">
      <c r="C14" s="43" t="s">
        <v>616</v>
      </c>
      <c r="D14" s="44" t="s">
        <v>728</v>
      </c>
    </row>
    <row r="15" spans="2:4" x14ac:dyDescent="0.25">
      <c r="C15" s="47" t="s">
        <v>726</v>
      </c>
      <c r="D15" s="48" t="s">
        <v>727</v>
      </c>
    </row>
    <row r="17" spans="3:4" ht="23.25" x14ac:dyDescent="0.35">
      <c r="C17" s="39" t="s">
        <v>729</v>
      </c>
      <c r="D17" s="40"/>
    </row>
    <row r="18" spans="3:4" x14ac:dyDescent="0.25">
      <c r="C18" s="43" t="s">
        <v>648</v>
      </c>
      <c r="D18" s="44" t="s">
        <v>730</v>
      </c>
    </row>
    <row r="19" spans="3:4" x14ac:dyDescent="0.25">
      <c r="C19" s="43" t="s">
        <v>638</v>
      </c>
      <c r="D19" s="44" t="s">
        <v>731</v>
      </c>
    </row>
    <row r="20" spans="3:4" x14ac:dyDescent="0.25">
      <c r="C20" s="45" t="s">
        <v>732</v>
      </c>
      <c r="D20" s="43" t="s">
        <v>733</v>
      </c>
    </row>
    <row r="21" spans="3:4" x14ac:dyDescent="0.25">
      <c r="C21" s="43" t="s">
        <v>734</v>
      </c>
      <c r="D21" s="44" t="s">
        <v>735</v>
      </c>
    </row>
    <row r="22" spans="3:4" x14ac:dyDescent="0.25">
      <c r="C22" s="43" t="s">
        <v>736</v>
      </c>
      <c r="D22" s="44" t="s">
        <v>737</v>
      </c>
    </row>
    <row r="23" spans="3:4" x14ac:dyDescent="0.25">
      <c r="C23" s="43" t="s">
        <v>738</v>
      </c>
      <c r="D23" s="44" t="s">
        <v>739</v>
      </c>
    </row>
    <row r="24" spans="3:4" x14ac:dyDescent="0.25">
      <c r="C24" s="43" t="s">
        <v>740</v>
      </c>
      <c r="D24" s="44" t="s">
        <v>741</v>
      </c>
    </row>
    <row r="25" spans="3:4" x14ac:dyDescent="0.25">
      <c r="C25" s="43" t="s">
        <v>654</v>
      </c>
      <c r="D25" s="44" t="s">
        <v>742</v>
      </c>
    </row>
    <row r="26" spans="3:4" x14ac:dyDescent="0.25">
      <c r="C26" s="43" t="s">
        <v>736</v>
      </c>
      <c r="D26" s="44" t="s">
        <v>737</v>
      </c>
    </row>
    <row r="27" spans="3:4" x14ac:dyDescent="0.25">
      <c r="C27" s="43" t="s">
        <v>738</v>
      </c>
      <c r="D27" s="44" t="s">
        <v>739</v>
      </c>
    </row>
    <row r="28" spans="3:4" x14ac:dyDescent="0.25">
      <c r="C28" s="47" t="s">
        <v>740</v>
      </c>
      <c r="D28" s="48" t="s">
        <v>741</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2022-03-02T16:30:25Z</dcterms:modified>
</cp:coreProperties>
</file>